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f9b645fb551f4ce/Year 2/Alternative propulsion/"/>
    </mc:Choice>
  </mc:AlternateContent>
  <xr:revisionPtr revIDLastSave="0" documentId="8_{94A2F139-A78C-467A-A540-04F8A68424E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Explanations" sheetId="23" r:id="rId1"/>
    <sheet name="Data" sheetId="24" r:id="rId2"/>
    <sheet name="WLTC_class_3" sheetId="1" r:id="rId3"/>
    <sheet name="Tractive Energy" sheetId="4" r:id="rId4"/>
    <sheet name="KERS" sheetId="5" r:id="rId5"/>
    <sheet name="KE" sheetId="25" r:id="rId6"/>
    <sheet name="Velocity" sheetId="26" r:id="rId7"/>
    <sheet name="Forces" sheetId="27" r:id="rId8"/>
    <sheet name="Power" sheetId="28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24" l="1"/>
  <c r="G24" i="24"/>
  <c r="G28" i="24"/>
  <c r="G25" i="24"/>
  <c r="G23" i="24"/>
  <c r="G22" i="24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9" i="1"/>
  <c r="C25" i="24"/>
  <c r="G27" i="24" s="1"/>
  <c r="G7" i="24"/>
  <c r="G9" i="24" s="1"/>
  <c r="C23" i="24"/>
  <c r="C22" i="24"/>
  <c r="R1810" i="1"/>
  <c r="P1810" i="1"/>
  <c r="S1810" i="1"/>
  <c r="S1774" i="1"/>
  <c r="S1737" i="1"/>
  <c r="S1636" i="1"/>
  <c r="S1533" i="1"/>
  <c r="S1455" i="1"/>
  <c r="S1449" i="1"/>
  <c r="S1438" i="1"/>
  <c r="S1429" i="1"/>
  <c r="S1405" i="1"/>
  <c r="S1382" i="1"/>
  <c r="S1376" i="1"/>
  <c r="S1359" i="1"/>
  <c r="S1154" i="1"/>
  <c r="S1131" i="1"/>
  <c r="S1126" i="1"/>
  <c r="S1117" i="1"/>
  <c r="S1106" i="1"/>
  <c r="S1091" i="1"/>
  <c r="S1058" i="1"/>
  <c r="S977" i="1"/>
  <c r="S959" i="1"/>
  <c r="S942" i="1"/>
  <c r="S933" i="1"/>
  <c r="S909" i="1"/>
  <c r="S899" i="1"/>
  <c r="S889" i="1"/>
  <c r="S883" i="1"/>
  <c r="S816" i="1"/>
  <c r="S801" i="1"/>
  <c r="S761" i="1"/>
  <c r="S722" i="1"/>
  <c r="S712" i="1"/>
  <c r="S704" i="1"/>
  <c r="S685" i="1"/>
  <c r="S659" i="1"/>
  <c r="S626" i="1"/>
  <c r="S571" i="1"/>
  <c r="S551" i="1"/>
  <c r="S528" i="1"/>
  <c r="S443" i="1"/>
  <c r="S439" i="1"/>
  <c r="S427" i="1"/>
  <c r="S410" i="1"/>
  <c r="S380" i="1"/>
  <c r="S190" i="1"/>
  <c r="S179" i="1"/>
  <c r="S366" i="1"/>
  <c r="S336" i="1"/>
  <c r="S332" i="1"/>
  <c r="S319" i="1"/>
  <c r="S310" i="1"/>
  <c r="S300" i="1"/>
  <c r="S281" i="1"/>
  <c r="S263" i="1"/>
  <c r="S240" i="1"/>
  <c r="S159" i="1"/>
  <c r="S88" i="1"/>
  <c r="S59" i="1"/>
  <c r="S44" i="1"/>
  <c r="X8" i="1"/>
  <c r="U12" i="1"/>
  <c r="U24" i="1"/>
  <c r="U36" i="1"/>
  <c r="U37" i="1"/>
  <c r="U38" i="1"/>
  <c r="U41" i="1"/>
  <c r="U45" i="1"/>
  <c r="U46" i="1"/>
  <c r="U47" i="1"/>
  <c r="U48" i="1"/>
  <c r="U53" i="1"/>
  <c r="U56" i="1"/>
  <c r="U67" i="1"/>
  <c r="U68" i="1"/>
  <c r="U69" i="1"/>
  <c r="U71" i="1"/>
  <c r="U72" i="1"/>
  <c r="U73" i="1"/>
  <c r="U85" i="1"/>
  <c r="U86" i="1"/>
  <c r="U90" i="1"/>
  <c r="U91" i="1"/>
  <c r="U92" i="1"/>
  <c r="U96" i="1"/>
  <c r="U100" i="1"/>
  <c r="U105" i="1"/>
  <c r="U113" i="1"/>
  <c r="U120" i="1"/>
  <c r="U121" i="1"/>
  <c r="U125" i="1"/>
  <c r="U131" i="1"/>
  <c r="U132" i="1"/>
  <c r="U133" i="1"/>
  <c r="U136" i="1"/>
  <c r="U137" i="1"/>
  <c r="U140" i="1"/>
  <c r="U151" i="1"/>
  <c r="U152" i="1"/>
  <c r="U153" i="1"/>
  <c r="U169" i="1"/>
  <c r="U176" i="1"/>
  <c r="U177" i="1"/>
  <c r="U184" i="1"/>
  <c r="U185" i="1"/>
  <c r="U195" i="1"/>
  <c r="U209" i="1"/>
  <c r="U211" i="1"/>
  <c r="U212" i="1"/>
  <c r="U216" i="1"/>
  <c r="U217" i="1"/>
  <c r="U221" i="1"/>
  <c r="U224" i="1"/>
  <c r="U234" i="1"/>
  <c r="U240" i="1"/>
  <c r="U259" i="1"/>
  <c r="U260" i="1"/>
  <c r="U261" i="1"/>
  <c r="U262" i="1"/>
  <c r="U269" i="1"/>
  <c r="U270" i="1"/>
  <c r="U273" i="1"/>
  <c r="U279" i="1"/>
  <c r="U289" i="1"/>
  <c r="U291" i="1"/>
  <c r="U295" i="1"/>
  <c r="U296" i="1"/>
  <c r="U297" i="1"/>
  <c r="U304" i="1"/>
  <c r="U305" i="1"/>
  <c r="U311" i="1"/>
  <c r="U313" i="1"/>
  <c r="U314" i="1"/>
  <c r="U323" i="1"/>
  <c r="U324" i="1"/>
  <c r="U339" i="1"/>
  <c r="U340" i="1"/>
  <c r="U341" i="1"/>
  <c r="U342" i="1"/>
  <c r="U343" i="1"/>
  <c r="U344" i="1"/>
  <c r="U345" i="1"/>
  <c r="U346" i="1"/>
  <c r="U352" i="1"/>
  <c r="U359" i="1"/>
  <c r="U374" i="1"/>
  <c r="U375" i="1"/>
  <c r="U377" i="1"/>
  <c r="U390" i="1"/>
  <c r="U393" i="1"/>
  <c r="U394" i="1"/>
  <c r="U395" i="1"/>
  <c r="U404" i="1"/>
  <c r="U407" i="1"/>
  <c r="U408" i="1"/>
  <c r="U409" i="1"/>
  <c r="U421" i="1"/>
  <c r="U422" i="1"/>
  <c r="U423" i="1"/>
  <c r="U424" i="1"/>
  <c r="U425" i="1"/>
  <c r="U426" i="1"/>
  <c r="U433" i="1"/>
  <c r="U448" i="1"/>
  <c r="U449" i="1"/>
  <c r="U451" i="1"/>
  <c r="U461" i="1"/>
  <c r="U462" i="1"/>
  <c r="U467" i="1"/>
  <c r="U468" i="1"/>
  <c r="U472" i="1"/>
  <c r="U473" i="1"/>
  <c r="U489" i="1"/>
  <c r="U497" i="1"/>
  <c r="U499" i="1"/>
  <c r="U500" i="1"/>
  <c r="U502" i="1"/>
  <c r="U507" i="1"/>
  <c r="U511" i="1"/>
  <c r="U512" i="1"/>
  <c r="U519" i="1"/>
  <c r="U528" i="1"/>
  <c r="U531" i="1"/>
  <c r="U541" i="1"/>
  <c r="U547" i="1"/>
  <c r="U548" i="1"/>
  <c r="U549" i="1"/>
  <c r="U550" i="1"/>
  <c r="U551" i="1"/>
  <c r="U552" i="1"/>
  <c r="U553" i="1"/>
  <c r="U563" i="1"/>
  <c r="U564" i="1"/>
  <c r="U576" i="1"/>
  <c r="U577" i="1"/>
  <c r="U579" i="1"/>
  <c r="U582" i="1"/>
  <c r="U583" i="1"/>
  <c r="U591" i="1"/>
  <c r="U592" i="1"/>
  <c r="U597" i="1"/>
  <c r="U598" i="1"/>
  <c r="U609" i="1"/>
  <c r="U611" i="1"/>
  <c r="U616" i="1"/>
  <c r="U625" i="1"/>
  <c r="U627" i="1"/>
  <c r="U628" i="1"/>
  <c r="U630" i="1"/>
  <c r="U631" i="1"/>
  <c r="U632" i="1"/>
  <c r="U633" i="1"/>
  <c r="U634" i="1"/>
  <c r="U643" i="1"/>
  <c r="U648" i="1"/>
  <c r="U655" i="1"/>
  <c r="U660" i="1"/>
  <c r="U661" i="1"/>
  <c r="U677" i="1"/>
  <c r="U678" i="1"/>
  <c r="U679" i="1"/>
  <c r="U680" i="1"/>
  <c r="U681" i="1"/>
  <c r="U696" i="1"/>
  <c r="U701" i="1"/>
  <c r="U702" i="1"/>
  <c r="U703" i="1"/>
  <c r="U707" i="1"/>
  <c r="U711" i="1"/>
  <c r="U712" i="1"/>
  <c r="U714" i="1"/>
  <c r="U718" i="1"/>
  <c r="U723" i="1"/>
  <c r="U724" i="1"/>
  <c r="U736" i="1"/>
  <c r="U737" i="1"/>
  <c r="U745" i="1"/>
  <c r="U752" i="1"/>
  <c r="U755" i="1"/>
  <c r="U756" i="1"/>
  <c r="U757" i="1"/>
  <c r="U771" i="1"/>
  <c r="U772" i="1"/>
  <c r="U782" i="1"/>
  <c r="U783" i="1"/>
  <c r="U784" i="1"/>
  <c r="U785" i="1"/>
  <c r="U787" i="1"/>
  <c r="U788" i="1"/>
  <c r="U803" i="1"/>
  <c r="U804" i="1"/>
  <c r="U808" i="1"/>
  <c r="U816" i="1"/>
  <c r="U822" i="1"/>
  <c r="U823" i="1"/>
  <c r="U830" i="1"/>
  <c r="U831" i="1"/>
  <c r="U835" i="1"/>
  <c r="U836" i="1"/>
  <c r="U837" i="1"/>
  <c r="U840" i="1"/>
  <c r="U841" i="1"/>
  <c r="U848" i="1"/>
  <c r="U849" i="1"/>
  <c r="U856" i="1"/>
  <c r="U857" i="1"/>
  <c r="U864" i="1"/>
  <c r="U865" i="1"/>
  <c r="U867" i="1"/>
  <c r="U868" i="1"/>
  <c r="U872" i="1"/>
  <c r="U875" i="1"/>
  <c r="U883" i="1"/>
  <c r="U884" i="1"/>
  <c r="U888" i="1"/>
  <c r="U889" i="1"/>
  <c r="U901" i="1"/>
  <c r="U903" i="1"/>
  <c r="U909" i="1"/>
  <c r="U916" i="1"/>
  <c r="U920" i="1"/>
  <c r="U936" i="1"/>
  <c r="U940" i="1"/>
  <c r="U941" i="1"/>
  <c r="U943" i="1"/>
  <c r="U944" i="1"/>
  <c r="U952" i="1"/>
  <c r="U953" i="1"/>
  <c r="U960" i="1"/>
  <c r="U968" i="1"/>
  <c r="U969" i="1"/>
  <c r="U976" i="1"/>
  <c r="U989" i="1"/>
  <c r="U990" i="1"/>
  <c r="U991" i="1"/>
  <c r="U992" i="1"/>
  <c r="U993" i="1"/>
  <c r="U995" i="1"/>
  <c r="U1011" i="1"/>
  <c r="U1012" i="1"/>
  <c r="U1013" i="1"/>
  <c r="U1029" i="1"/>
  <c r="U1030" i="1"/>
  <c r="U1037" i="1"/>
  <c r="U1040" i="1"/>
  <c r="U1044" i="1"/>
  <c r="U1048" i="1"/>
  <c r="U1064" i="1"/>
  <c r="U1065" i="1"/>
  <c r="U1069" i="1"/>
  <c r="U1071" i="1"/>
  <c r="U1072" i="1"/>
  <c r="U1073" i="1"/>
  <c r="U1075" i="1"/>
  <c r="U1079" i="1"/>
  <c r="U1080" i="1"/>
  <c r="U1092" i="1"/>
  <c r="U1096" i="1"/>
  <c r="U1097" i="1"/>
  <c r="U1108" i="1"/>
  <c r="U1109" i="1"/>
  <c r="U1114" i="1"/>
  <c r="U1115" i="1"/>
  <c r="U1116" i="1"/>
  <c r="U1120" i="1"/>
  <c r="U1121" i="1"/>
  <c r="U1123" i="1"/>
  <c r="U1124" i="1"/>
  <c r="U1141" i="1"/>
  <c r="U1144" i="1"/>
  <c r="U1145" i="1"/>
  <c r="U1159" i="1"/>
  <c r="U1160" i="1"/>
  <c r="U1164" i="1"/>
  <c r="U1165" i="1"/>
  <c r="U1172" i="1"/>
  <c r="U1176" i="1"/>
  <c r="U1177" i="1"/>
  <c r="U1192" i="1"/>
  <c r="U1193" i="1"/>
  <c r="U1194" i="1"/>
  <c r="U1196" i="1"/>
  <c r="U1200" i="1"/>
  <c r="U1208" i="1"/>
  <c r="U1209" i="1"/>
  <c r="U1217" i="1"/>
  <c r="U1219" i="1"/>
  <c r="U1224" i="1"/>
  <c r="U1225" i="1"/>
  <c r="U1226" i="1"/>
  <c r="U1227" i="1"/>
  <c r="U1228" i="1"/>
  <c r="U1235" i="1"/>
  <c r="U1240" i="1"/>
  <c r="U1244" i="1"/>
  <c r="U1249" i="1"/>
  <c r="U1253" i="1"/>
  <c r="U1257" i="1"/>
  <c r="U1267" i="1"/>
  <c r="U1268" i="1"/>
  <c r="U1269" i="1"/>
  <c r="U1270" i="1"/>
  <c r="U1276" i="1"/>
  <c r="U1277" i="1"/>
  <c r="U1278" i="1"/>
  <c r="U1280" i="1"/>
  <c r="U1296" i="1"/>
  <c r="U1297" i="1"/>
  <c r="U1299" i="1"/>
  <c r="U1303" i="1"/>
  <c r="U1304" i="1"/>
  <c r="U1312" i="1"/>
  <c r="U1313" i="1"/>
  <c r="U1321" i="1"/>
  <c r="U1331" i="1"/>
  <c r="U1332" i="1"/>
  <c r="U1347" i="1"/>
  <c r="U1348" i="1"/>
  <c r="U1349" i="1"/>
  <c r="U1352" i="1"/>
  <c r="U1353" i="1"/>
  <c r="U1360" i="1"/>
  <c r="U1376" i="1"/>
  <c r="U1385" i="1"/>
  <c r="U1393" i="1"/>
  <c r="U1401" i="1"/>
  <c r="U1402" i="1"/>
  <c r="U1403" i="1"/>
  <c r="U1411" i="1"/>
  <c r="U1412" i="1"/>
  <c r="U1416" i="1"/>
  <c r="U1417" i="1"/>
  <c r="U1429" i="1"/>
  <c r="U1432" i="1"/>
  <c r="U1433" i="1"/>
  <c r="U1434" i="1"/>
  <c r="U1445" i="1"/>
  <c r="U1457" i="1"/>
  <c r="U1469" i="1"/>
  <c r="U1470" i="1"/>
  <c r="U1475" i="1"/>
  <c r="U1480" i="1"/>
  <c r="U1481" i="1"/>
  <c r="U1482" i="1"/>
  <c r="U1496" i="1"/>
  <c r="U1497" i="1"/>
  <c r="U1505" i="1"/>
  <c r="U1507" i="1"/>
  <c r="U1508" i="1"/>
  <c r="U1513" i="1"/>
  <c r="U1514" i="1"/>
  <c r="U1515" i="1"/>
  <c r="U1519" i="1"/>
  <c r="U1520" i="1"/>
  <c r="U1530" i="1"/>
  <c r="U1531" i="1"/>
  <c r="U1536" i="1"/>
  <c r="U1537" i="1"/>
  <c r="U1539" i="1"/>
  <c r="U1555" i="1"/>
  <c r="U1556" i="1"/>
  <c r="U1557" i="1"/>
  <c r="U1560" i="1"/>
  <c r="U1565" i="1"/>
  <c r="U1571" i="1"/>
  <c r="U1572" i="1"/>
  <c r="U1584" i="1"/>
  <c r="U1585" i="1"/>
  <c r="U1587" i="1"/>
  <c r="U1599" i="1"/>
  <c r="U1600" i="1"/>
  <c r="U1605" i="1"/>
  <c r="U1617" i="1"/>
  <c r="U1619" i="1"/>
  <c r="U1624" i="1"/>
  <c r="U1633" i="1"/>
  <c r="U1635" i="1"/>
  <c r="U1636" i="1"/>
  <c r="U1640" i="1"/>
  <c r="U1641" i="1"/>
  <c r="U1642" i="1"/>
  <c r="U1649" i="1"/>
  <c r="U1651" i="1"/>
  <c r="U1656" i="1"/>
  <c r="U1667" i="1"/>
  <c r="U1668" i="1"/>
  <c r="U1669" i="1"/>
  <c r="U1685" i="1"/>
  <c r="U1688" i="1"/>
  <c r="U1689" i="1"/>
  <c r="U1704" i="1"/>
  <c r="U1710" i="1"/>
  <c r="U1711" i="1"/>
  <c r="U1720" i="1"/>
  <c r="U1731" i="1"/>
  <c r="U1744" i="1"/>
  <c r="U1745" i="1"/>
  <c r="U1752" i="1"/>
  <c r="U1753" i="1"/>
  <c r="U1754" i="1"/>
  <c r="U1760" i="1"/>
  <c r="U1763" i="1"/>
  <c r="U1764" i="1"/>
  <c r="U1765" i="1"/>
  <c r="U1769" i="1"/>
  <c r="U1779" i="1"/>
  <c r="U1780" i="1"/>
  <c r="U1792" i="1"/>
  <c r="U1793" i="1"/>
  <c r="U1795" i="1"/>
  <c r="U1796" i="1"/>
  <c r="U1806" i="1"/>
  <c r="U1807" i="1"/>
  <c r="G10" i="1"/>
  <c r="P10" i="1" s="1"/>
  <c r="G11" i="1"/>
  <c r="P11" i="1" s="1"/>
  <c r="G12" i="1"/>
  <c r="P12" i="1" s="1"/>
  <c r="G13" i="1"/>
  <c r="P13" i="1" s="1"/>
  <c r="G14" i="1"/>
  <c r="G15" i="1"/>
  <c r="G16" i="1"/>
  <c r="P16" i="1" s="1"/>
  <c r="G17" i="1"/>
  <c r="P17" i="1" s="1"/>
  <c r="G18" i="1"/>
  <c r="P18" i="1" s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P43" i="1" s="1"/>
  <c r="G44" i="1"/>
  <c r="G45" i="1"/>
  <c r="G46" i="1"/>
  <c r="G47" i="1"/>
  <c r="P47" i="1" s="1"/>
  <c r="G48" i="1"/>
  <c r="P48" i="1" s="1"/>
  <c r="G49" i="1"/>
  <c r="P49" i="1" s="1"/>
  <c r="G50" i="1"/>
  <c r="P50" i="1" s="1"/>
  <c r="G51" i="1"/>
  <c r="P51" i="1" s="1"/>
  <c r="G52" i="1"/>
  <c r="P52" i="1" s="1"/>
  <c r="G53" i="1"/>
  <c r="P53" i="1" s="1"/>
  <c r="G54" i="1"/>
  <c r="P54" i="1" s="1"/>
  <c r="G55" i="1"/>
  <c r="P55" i="1" s="1"/>
  <c r="G56" i="1"/>
  <c r="P56" i="1" s="1"/>
  <c r="G57" i="1"/>
  <c r="P57" i="1" s="1"/>
  <c r="G58" i="1"/>
  <c r="P58" i="1" s="1"/>
  <c r="G59" i="1"/>
  <c r="P59" i="1" s="1"/>
  <c r="G60" i="1"/>
  <c r="G61" i="1"/>
  <c r="G62" i="1"/>
  <c r="G63" i="1"/>
  <c r="P63" i="1" s="1"/>
  <c r="G64" i="1"/>
  <c r="P64" i="1" s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P87" i="1" s="1"/>
  <c r="G88" i="1"/>
  <c r="P88" i="1" s="1"/>
  <c r="G89" i="1"/>
  <c r="P89" i="1" s="1"/>
  <c r="G90" i="1"/>
  <c r="P90" i="1" s="1"/>
  <c r="G91" i="1"/>
  <c r="P91" i="1" s="1"/>
  <c r="G92" i="1"/>
  <c r="P92" i="1" s="1"/>
  <c r="G93" i="1"/>
  <c r="P93" i="1" s="1"/>
  <c r="G94" i="1"/>
  <c r="G95" i="1"/>
  <c r="G96" i="1"/>
  <c r="P96" i="1" s="1"/>
  <c r="G97" i="1"/>
  <c r="P97" i="1" s="1"/>
  <c r="G98" i="1"/>
  <c r="P98" i="1" s="1"/>
  <c r="G99" i="1"/>
  <c r="P99" i="1" s="1"/>
  <c r="G100" i="1"/>
  <c r="P100" i="1" s="1"/>
  <c r="G101" i="1"/>
  <c r="P101" i="1" s="1"/>
  <c r="G102" i="1"/>
  <c r="P102" i="1" s="1"/>
  <c r="G103" i="1"/>
  <c r="P103" i="1" s="1"/>
  <c r="G104" i="1"/>
  <c r="P104" i="1" s="1"/>
  <c r="G105" i="1"/>
  <c r="P105" i="1" s="1"/>
  <c r="G106" i="1"/>
  <c r="P106" i="1" s="1"/>
  <c r="G107" i="1"/>
  <c r="P107" i="1" s="1"/>
  <c r="G108" i="1"/>
  <c r="P108" i="1" s="1"/>
  <c r="G109" i="1"/>
  <c r="G110" i="1"/>
  <c r="G111" i="1"/>
  <c r="P111" i="1" s="1"/>
  <c r="G112" i="1"/>
  <c r="G113" i="1"/>
  <c r="P113" i="1" s="1"/>
  <c r="G114" i="1"/>
  <c r="P114" i="1" s="1"/>
  <c r="G115" i="1"/>
  <c r="P115" i="1" s="1"/>
  <c r="G116" i="1"/>
  <c r="P116" i="1" s="1"/>
  <c r="G117" i="1"/>
  <c r="P117" i="1" s="1"/>
  <c r="G118" i="1"/>
  <c r="P118" i="1" s="1"/>
  <c r="G119" i="1"/>
  <c r="P119" i="1" s="1"/>
  <c r="G120" i="1"/>
  <c r="P120" i="1" s="1"/>
  <c r="G121" i="1"/>
  <c r="P121" i="1" s="1"/>
  <c r="G122" i="1"/>
  <c r="P122" i="1" s="1"/>
  <c r="G123" i="1"/>
  <c r="P123" i="1" s="1"/>
  <c r="G124" i="1"/>
  <c r="G125" i="1"/>
  <c r="G126" i="1"/>
  <c r="G127" i="1"/>
  <c r="G128" i="1"/>
  <c r="P128" i="1" s="1"/>
  <c r="G129" i="1"/>
  <c r="P129" i="1" s="1"/>
  <c r="G130" i="1"/>
  <c r="P130" i="1" s="1"/>
  <c r="G131" i="1"/>
  <c r="P131" i="1" s="1"/>
  <c r="G132" i="1"/>
  <c r="P132" i="1" s="1"/>
  <c r="G133" i="1"/>
  <c r="P133" i="1" s="1"/>
  <c r="G134" i="1"/>
  <c r="P134" i="1" s="1"/>
  <c r="G135" i="1"/>
  <c r="P135" i="1" s="1"/>
  <c r="G136" i="1"/>
  <c r="P136" i="1" s="1"/>
  <c r="G137" i="1"/>
  <c r="P137" i="1" s="1"/>
  <c r="G138" i="1"/>
  <c r="P138" i="1" s="1"/>
  <c r="G139" i="1"/>
  <c r="P139" i="1" s="1"/>
  <c r="G140" i="1"/>
  <c r="P140" i="1" s="1"/>
  <c r="G141" i="1"/>
  <c r="G142" i="1"/>
  <c r="G143" i="1"/>
  <c r="P143" i="1" s="1"/>
  <c r="G144" i="1"/>
  <c r="P144" i="1" s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P161" i="1" s="1"/>
  <c r="G162" i="1"/>
  <c r="P162" i="1" s="1"/>
  <c r="G163" i="1"/>
  <c r="P163" i="1" s="1"/>
  <c r="G164" i="1"/>
  <c r="P164" i="1" s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P179" i="1" s="1"/>
  <c r="G180" i="1"/>
  <c r="P180" i="1" s="1"/>
  <c r="G181" i="1"/>
  <c r="P181" i="1" s="1"/>
  <c r="G182" i="1"/>
  <c r="P182" i="1" s="1"/>
  <c r="G183" i="1"/>
  <c r="P183" i="1" s="1"/>
  <c r="G184" i="1"/>
  <c r="G185" i="1"/>
  <c r="G186" i="1"/>
  <c r="G187" i="1"/>
  <c r="G188" i="1"/>
  <c r="G189" i="1"/>
  <c r="P189" i="1" s="1"/>
  <c r="G190" i="1"/>
  <c r="G191" i="1"/>
  <c r="P191" i="1" s="1"/>
  <c r="G192" i="1"/>
  <c r="P192" i="1" s="1"/>
  <c r="G193" i="1"/>
  <c r="P193" i="1" s="1"/>
  <c r="G194" i="1"/>
  <c r="P194" i="1" s="1"/>
  <c r="G195" i="1"/>
  <c r="P195" i="1" s="1"/>
  <c r="G196" i="1"/>
  <c r="P196" i="1" s="1"/>
  <c r="G197" i="1"/>
  <c r="P197" i="1" s="1"/>
  <c r="G198" i="1"/>
  <c r="P198" i="1" s="1"/>
  <c r="G199" i="1"/>
  <c r="P199" i="1" s="1"/>
  <c r="G200" i="1"/>
  <c r="P200" i="1" s="1"/>
  <c r="G201" i="1"/>
  <c r="P201" i="1" s="1"/>
  <c r="G202" i="1"/>
  <c r="P202" i="1" s="1"/>
  <c r="G203" i="1"/>
  <c r="P203" i="1" s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P239" i="1" s="1"/>
  <c r="G240" i="1"/>
  <c r="P240" i="1" s="1"/>
  <c r="G241" i="1"/>
  <c r="P241" i="1" s="1"/>
  <c r="G242" i="1"/>
  <c r="P242" i="1" s="1"/>
  <c r="G243" i="1"/>
  <c r="P243" i="1" s="1"/>
  <c r="G244" i="1"/>
  <c r="P244" i="1" s="1"/>
  <c r="G245" i="1"/>
  <c r="P245" i="1" s="1"/>
  <c r="G246" i="1"/>
  <c r="P246" i="1" s="1"/>
  <c r="G247" i="1"/>
  <c r="P247" i="1" s="1"/>
  <c r="G248" i="1"/>
  <c r="P248" i="1" s="1"/>
  <c r="G249" i="1"/>
  <c r="P249" i="1" s="1"/>
  <c r="G250" i="1"/>
  <c r="G251" i="1"/>
  <c r="P251" i="1" s="1"/>
  <c r="G252" i="1"/>
  <c r="P252" i="1" s="1"/>
  <c r="G253" i="1"/>
  <c r="G254" i="1"/>
  <c r="G255" i="1"/>
  <c r="G256" i="1"/>
  <c r="G257" i="1"/>
  <c r="P257" i="1" s="1"/>
  <c r="G258" i="1"/>
  <c r="P258" i="1" s="1"/>
  <c r="G259" i="1"/>
  <c r="P259" i="1" s="1"/>
  <c r="G260" i="1"/>
  <c r="P260" i="1" s="1"/>
  <c r="G261" i="1"/>
  <c r="P261" i="1" s="1"/>
  <c r="G262" i="1"/>
  <c r="P262" i="1" s="1"/>
  <c r="G263" i="1"/>
  <c r="P263" i="1" s="1"/>
  <c r="G264" i="1"/>
  <c r="P264" i="1" s="1"/>
  <c r="G265" i="1"/>
  <c r="P265" i="1" s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P279" i="1" s="1"/>
  <c r="G280" i="1"/>
  <c r="P280" i="1" s="1"/>
  <c r="G281" i="1"/>
  <c r="P281" i="1" s="1"/>
  <c r="G282" i="1"/>
  <c r="G283" i="1"/>
  <c r="G284" i="1"/>
  <c r="G285" i="1"/>
  <c r="P285" i="1" s="1"/>
  <c r="G286" i="1"/>
  <c r="G287" i="1"/>
  <c r="P287" i="1" s="1"/>
  <c r="G288" i="1"/>
  <c r="P288" i="1" s="1"/>
  <c r="G289" i="1"/>
  <c r="G290" i="1"/>
  <c r="G291" i="1"/>
  <c r="G292" i="1"/>
  <c r="G293" i="1"/>
  <c r="G294" i="1"/>
  <c r="G295" i="1"/>
  <c r="G296" i="1"/>
  <c r="G297" i="1"/>
  <c r="G298" i="1"/>
  <c r="G299" i="1"/>
  <c r="P299" i="1" s="1"/>
  <c r="G300" i="1"/>
  <c r="P300" i="1" s="1"/>
  <c r="G301" i="1"/>
  <c r="P301" i="1" s="1"/>
  <c r="G302" i="1"/>
  <c r="G303" i="1"/>
  <c r="P303" i="1" s="1"/>
  <c r="G304" i="1"/>
  <c r="G305" i="1"/>
  <c r="G306" i="1"/>
  <c r="G307" i="1"/>
  <c r="G308" i="1"/>
  <c r="P308" i="1" s="1"/>
  <c r="G309" i="1"/>
  <c r="P309" i="1" s="1"/>
  <c r="G310" i="1"/>
  <c r="P310" i="1" s="1"/>
  <c r="G311" i="1"/>
  <c r="P311" i="1" s="1"/>
  <c r="G312" i="1"/>
  <c r="P312" i="1" s="1"/>
  <c r="G313" i="1"/>
  <c r="P313" i="1" s="1"/>
  <c r="G314" i="1"/>
  <c r="P314" i="1" s="1"/>
  <c r="G315" i="1"/>
  <c r="G316" i="1"/>
  <c r="G317" i="1"/>
  <c r="G318" i="1"/>
  <c r="G319" i="1"/>
  <c r="G320" i="1"/>
  <c r="G321" i="1"/>
  <c r="G322" i="1"/>
  <c r="P322" i="1" s="1"/>
  <c r="G323" i="1"/>
  <c r="P323" i="1" s="1"/>
  <c r="G324" i="1"/>
  <c r="P324" i="1" s="1"/>
  <c r="G325" i="1"/>
  <c r="P325" i="1" s="1"/>
  <c r="G326" i="1"/>
  <c r="P326" i="1" s="1"/>
  <c r="G327" i="1"/>
  <c r="P327" i="1" s="1"/>
  <c r="G328" i="1"/>
  <c r="P328" i="1" s="1"/>
  <c r="G329" i="1"/>
  <c r="P329" i="1" s="1"/>
  <c r="G330" i="1"/>
  <c r="P330" i="1" s="1"/>
  <c r="G331" i="1"/>
  <c r="P331" i="1" s="1"/>
  <c r="G332" i="1"/>
  <c r="P332" i="1" s="1"/>
  <c r="G333" i="1"/>
  <c r="G334" i="1"/>
  <c r="G335" i="1"/>
  <c r="P335" i="1" s="1"/>
  <c r="G336" i="1"/>
  <c r="P336" i="1" s="1"/>
  <c r="G337" i="1"/>
  <c r="P337" i="1" s="1"/>
  <c r="G338" i="1"/>
  <c r="P338" i="1" s="1"/>
  <c r="G339" i="1"/>
  <c r="P339" i="1" s="1"/>
  <c r="G340" i="1"/>
  <c r="P340" i="1" s="1"/>
  <c r="G341" i="1"/>
  <c r="P341" i="1" s="1"/>
  <c r="G342" i="1"/>
  <c r="P342" i="1" s="1"/>
  <c r="G343" i="1"/>
  <c r="P343" i="1" s="1"/>
  <c r="G344" i="1"/>
  <c r="P344" i="1" s="1"/>
  <c r="G345" i="1"/>
  <c r="P345" i="1" s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P359" i="1" s="1"/>
  <c r="G360" i="1"/>
  <c r="P360" i="1" s="1"/>
  <c r="G361" i="1"/>
  <c r="P361" i="1" s="1"/>
  <c r="G362" i="1"/>
  <c r="P362" i="1" s="1"/>
  <c r="G363" i="1"/>
  <c r="G364" i="1"/>
  <c r="G365" i="1"/>
  <c r="P365" i="1" s="1"/>
  <c r="G366" i="1"/>
  <c r="G367" i="1"/>
  <c r="G368" i="1"/>
  <c r="P368" i="1" s="1"/>
  <c r="G369" i="1"/>
  <c r="P369" i="1" s="1"/>
  <c r="G370" i="1"/>
  <c r="P370" i="1" s="1"/>
  <c r="G371" i="1"/>
  <c r="P371" i="1" s="1"/>
  <c r="G372" i="1"/>
  <c r="P372" i="1" s="1"/>
  <c r="G373" i="1"/>
  <c r="G374" i="1"/>
  <c r="G375" i="1"/>
  <c r="G376" i="1"/>
  <c r="G377" i="1"/>
  <c r="G378" i="1"/>
  <c r="G379" i="1"/>
  <c r="P379" i="1" s="1"/>
  <c r="G380" i="1"/>
  <c r="P380" i="1" s="1"/>
  <c r="G381" i="1"/>
  <c r="G382" i="1"/>
  <c r="G383" i="1"/>
  <c r="P383" i="1" s="1"/>
  <c r="G384" i="1"/>
  <c r="P384" i="1" s="1"/>
  <c r="G385" i="1"/>
  <c r="P385" i="1" s="1"/>
  <c r="G386" i="1"/>
  <c r="P386" i="1" s="1"/>
  <c r="G387" i="1"/>
  <c r="P387" i="1" s="1"/>
  <c r="G388" i="1"/>
  <c r="P388" i="1" s="1"/>
  <c r="G389" i="1"/>
  <c r="P389" i="1" s="1"/>
  <c r="G390" i="1"/>
  <c r="P390" i="1" s="1"/>
  <c r="G391" i="1"/>
  <c r="P391" i="1" s="1"/>
  <c r="G392" i="1"/>
  <c r="P392" i="1" s="1"/>
  <c r="G393" i="1"/>
  <c r="P393" i="1" s="1"/>
  <c r="G394" i="1"/>
  <c r="P394" i="1" s="1"/>
  <c r="G395" i="1"/>
  <c r="P395" i="1" s="1"/>
  <c r="G396" i="1"/>
  <c r="P396" i="1" s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P409" i="1" s="1"/>
  <c r="G410" i="1"/>
  <c r="P410" i="1" s="1"/>
  <c r="G411" i="1"/>
  <c r="G412" i="1"/>
  <c r="G413" i="1"/>
  <c r="G414" i="1"/>
  <c r="G415" i="1"/>
  <c r="P415" i="1" s="1"/>
  <c r="G416" i="1"/>
  <c r="G417" i="1"/>
  <c r="P417" i="1" s="1"/>
  <c r="G418" i="1"/>
  <c r="P418" i="1" s="1"/>
  <c r="G419" i="1"/>
  <c r="G420" i="1"/>
  <c r="G421" i="1"/>
  <c r="G422" i="1"/>
  <c r="G423" i="1"/>
  <c r="G424" i="1"/>
  <c r="G425" i="1"/>
  <c r="G426" i="1"/>
  <c r="G427" i="1"/>
  <c r="P427" i="1" s="1"/>
  <c r="G428" i="1"/>
  <c r="P428" i="1" s="1"/>
  <c r="G429" i="1"/>
  <c r="P429" i="1" s="1"/>
  <c r="G430" i="1"/>
  <c r="G431" i="1"/>
  <c r="G432" i="1"/>
  <c r="G433" i="1"/>
  <c r="G434" i="1"/>
  <c r="G435" i="1"/>
  <c r="G436" i="1"/>
  <c r="G437" i="1"/>
  <c r="G438" i="1"/>
  <c r="P438" i="1" s="1"/>
  <c r="G439" i="1"/>
  <c r="P439" i="1" s="1"/>
  <c r="G440" i="1"/>
  <c r="P440" i="1" s="1"/>
  <c r="G441" i="1"/>
  <c r="P441" i="1" s="1"/>
  <c r="G442" i="1"/>
  <c r="P442" i="1" s="1"/>
  <c r="G443" i="1"/>
  <c r="P443" i="1" s="1"/>
  <c r="G444" i="1"/>
  <c r="P444" i="1" s="1"/>
  <c r="G445" i="1"/>
  <c r="P445" i="1" s="1"/>
  <c r="G446" i="1"/>
  <c r="G447" i="1"/>
  <c r="G448" i="1"/>
  <c r="P448" i="1" s="1"/>
  <c r="G449" i="1"/>
  <c r="P449" i="1" s="1"/>
  <c r="G450" i="1"/>
  <c r="P450" i="1" s="1"/>
  <c r="G451" i="1"/>
  <c r="P451" i="1" s="1"/>
  <c r="G452" i="1"/>
  <c r="P452" i="1" s="1"/>
  <c r="G453" i="1"/>
  <c r="P453" i="1" s="1"/>
  <c r="G454" i="1"/>
  <c r="P454" i="1" s="1"/>
  <c r="G455" i="1"/>
  <c r="P455" i="1" s="1"/>
  <c r="G456" i="1"/>
  <c r="P456" i="1" s="1"/>
  <c r="G457" i="1"/>
  <c r="P457" i="1" s="1"/>
  <c r="G458" i="1"/>
  <c r="P458" i="1" s="1"/>
  <c r="G459" i="1"/>
  <c r="P459" i="1" s="1"/>
  <c r="G460" i="1"/>
  <c r="P460" i="1" s="1"/>
  <c r="G461" i="1"/>
  <c r="G462" i="1"/>
  <c r="G463" i="1"/>
  <c r="G464" i="1"/>
  <c r="P464" i="1" s="1"/>
  <c r="G465" i="1"/>
  <c r="P465" i="1" s="1"/>
  <c r="G466" i="1"/>
  <c r="P466" i="1" s="1"/>
  <c r="G467" i="1"/>
  <c r="P467" i="1" s="1"/>
  <c r="G468" i="1"/>
  <c r="P468" i="1" s="1"/>
  <c r="G469" i="1"/>
  <c r="P469" i="1" s="1"/>
  <c r="G470" i="1"/>
  <c r="P470" i="1" s="1"/>
  <c r="G471" i="1"/>
  <c r="P471" i="1" s="1"/>
  <c r="G472" i="1"/>
  <c r="P472" i="1" s="1"/>
  <c r="G473" i="1"/>
  <c r="P473" i="1" s="1"/>
  <c r="G474" i="1"/>
  <c r="P474" i="1" s="1"/>
  <c r="G475" i="1"/>
  <c r="G476" i="1"/>
  <c r="P476" i="1" s="1"/>
  <c r="G477" i="1"/>
  <c r="G478" i="1"/>
  <c r="G479" i="1"/>
  <c r="G480" i="1"/>
  <c r="P480" i="1" s="1"/>
  <c r="G481" i="1"/>
  <c r="P481" i="1" s="1"/>
  <c r="G482" i="1"/>
  <c r="P482" i="1" s="1"/>
  <c r="G483" i="1"/>
  <c r="P483" i="1" s="1"/>
  <c r="G484" i="1"/>
  <c r="P484" i="1" s="1"/>
  <c r="G485" i="1"/>
  <c r="P485" i="1" s="1"/>
  <c r="G486" i="1"/>
  <c r="P486" i="1" s="1"/>
  <c r="G487" i="1"/>
  <c r="P487" i="1" s="1"/>
  <c r="G488" i="1"/>
  <c r="P488" i="1" s="1"/>
  <c r="G489" i="1"/>
  <c r="P489" i="1" s="1"/>
  <c r="G490" i="1"/>
  <c r="P490" i="1" s="1"/>
  <c r="G491" i="1"/>
  <c r="P491" i="1" s="1"/>
  <c r="G492" i="1"/>
  <c r="P492" i="1" s="1"/>
  <c r="G493" i="1"/>
  <c r="P493" i="1" s="1"/>
  <c r="G494" i="1"/>
  <c r="G495" i="1"/>
  <c r="P495" i="1" s="1"/>
  <c r="G496" i="1"/>
  <c r="P496" i="1" s="1"/>
  <c r="G497" i="1"/>
  <c r="P497" i="1" s="1"/>
  <c r="G498" i="1"/>
  <c r="P498" i="1" s="1"/>
  <c r="G499" i="1"/>
  <c r="P499" i="1" s="1"/>
  <c r="G500" i="1"/>
  <c r="P500" i="1" s="1"/>
  <c r="G501" i="1"/>
  <c r="P501" i="1" s="1"/>
  <c r="G502" i="1"/>
  <c r="P502" i="1" s="1"/>
  <c r="G503" i="1"/>
  <c r="P503" i="1" s="1"/>
  <c r="G504" i="1"/>
  <c r="P504" i="1" s="1"/>
  <c r="G505" i="1"/>
  <c r="P505" i="1" s="1"/>
  <c r="G506" i="1"/>
  <c r="P506" i="1" s="1"/>
  <c r="G507" i="1"/>
  <c r="P507" i="1" s="1"/>
  <c r="G508" i="1"/>
  <c r="P508" i="1" s="1"/>
  <c r="G509" i="1"/>
  <c r="P509" i="1" s="1"/>
  <c r="G510" i="1"/>
  <c r="G511" i="1"/>
  <c r="P511" i="1" s="1"/>
  <c r="G512" i="1"/>
  <c r="P512" i="1" s="1"/>
  <c r="G513" i="1"/>
  <c r="P513" i="1" s="1"/>
  <c r="G514" i="1"/>
  <c r="P514" i="1" s="1"/>
  <c r="G515" i="1"/>
  <c r="P515" i="1" s="1"/>
  <c r="G516" i="1"/>
  <c r="P516" i="1" s="1"/>
  <c r="G517" i="1"/>
  <c r="P517" i="1" s="1"/>
  <c r="G518" i="1"/>
  <c r="P518" i="1" s="1"/>
  <c r="G519" i="1"/>
  <c r="G520" i="1"/>
  <c r="G521" i="1"/>
  <c r="G522" i="1"/>
  <c r="G523" i="1"/>
  <c r="G524" i="1"/>
  <c r="G525" i="1"/>
  <c r="G526" i="1"/>
  <c r="G527" i="1"/>
  <c r="P527" i="1" s="1"/>
  <c r="G528" i="1"/>
  <c r="G529" i="1"/>
  <c r="P529" i="1" s="1"/>
  <c r="G530" i="1"/>
  <c r="P530" i="1" s="1"/>
  <c r="G531" i="1"/>
  <c r="P531" i="1" s="1"/>
  <c r="G532" i="1"/>
  <c r="P532" i="1" s="1"/>
  <c r="G533" i="1"/>
  <c r="P533" i="1" s="1"/>
  <c r="G534" i="1"/>
  <c r="P534" i="1" s="1"/>
  <c r="G535" i="1"/>
  <c r="P535" i="1" s="1"/>
  <c r="G536" i="1"/>
  <c r="P536" i="1" s="1"/>
  <c r="G537" i="1"/>
  <c r="P537" i="1" s="1"/>
  <c r="G538" i="1"/>
  <c r="P538" i="1" s="1"/>
  <c r="G539" i="1"/>
  <c r="P539" i="1" s="1"/>
  <c r="G540" i="1"/>
  <c r="G541" i="1"/>
  <c r="G542" i="1"/>
  <c r="G543" i="1"/>
  <c r="G544" i="1"/>
  <c r="G545" i="1"/>
  <c r="G546" i="1"/>
  <c r="G547" i="1"/>
  <c r="G548" i="1"/>
  <c r="G549" i="1"/>
  <c r="G550" i="1"/>
  <c r="P550" i="1" s="1"/>
  <c r="G551" i="1"/>
  <c r="P551" i="1" s="1"/>
  <c r="G552" i="1"/>
  <c r="P552" i="1" s="1"/>
  <c r="G553" i="1"/>
  <c r="P553" i="1" s="1"/>
  <c r="G554" i="1"/>
  <c r="P554" i="1" s="1"/>
  <c r="G555" i="1"/>
  <c r="P555" i="1" s="1"/>
  <c r="G556" i="1"/>
  <c r="G557" i="1"/>
  <c r="G558" i="1"/>
  <c r="G559" i="1"/>
  <c r="G560" i="1"/>
  <c r="P560" i="1" s="1"/>
  <c r="G561" i="1"/>
  <c r="P561" i="1" s="1"/>
  <c r="G562" i="1"/>
  <c r="P562" i="1" s="1"/>
  <c r="G563" i="1"/>
  <c r="P563" i="1" s="1"/>
  <c r="G564" i="1"/>
  <c r="G565" i="1"/>
  <c r="G566" i="1"/>
  <c r="G567" i="1"/>
  <c r="G568" i="1"/>
  <c r="G569" i="1"/>
  <c r="G570" i="1"/>
  <c r="P570" i="1" s="1"/>
  <c r="G571" i="1"/>
  <c r="P571" i="1" s="1"/>
  <c r="G572" i="1"/>
  <c r="P572" i="1" s="1"/>
  <c r="G573" i="1"/>
  <c r="P573" i="1" s="1"/>
  <c r="G574" i="1"/>
  <c r="G575" i="1"/>
  <c r="G576" i="1"/>
  <c r="P576" i="1" s="1"/>
  <c r="G577" i="1"/>
  <c r="P577" i="1" s="1"/>
  <c r="G578" i="1"/>
  <c r="P578" i="1" s="1"/>
  <c r="G579" i="1"/>
  <c r="P579" i="1" s="1"/>
  <c r="G580" i="1"/>
  <c r="P580" i="1" s="1"/>
  <c r="G581" i="1"/>
  <c r="P581" i="1" s="1"/>
  <c r="G582" i="1"/>
  <c r="P582" i="1" s="1"/>
  <c r="G583" i="1"/>
  <c r="P583" i="1" s="1"/>
  <c r="G584" i="1"/>
  <c r="P584" i="1" s="1"/>
  <c r="G585" i="1"/>
  <c r="P585" i="1" s="1"/>
  <c r="G586" i="1"/>
  <c r="P586" i="1" s="1"/>
  <c r="G587" i="1"/>
  <c r="P587" i="1" s="1"/>
  <c r="G588" i="1"/>
  <c r="P588" i="1" s="1"/>
  <c r="G589" i="1"/>
  <c r="G590" i="1"/>
  <c r="G591" i="1"/>
  <c r="P591" i="1" s="1"/>
  <c r="G592" i="1"/>
  <c r="P592" i="1" s="1"/>
  <c r="G593" i="1"/>
  <c r="P593" i="1" s="1"/>
  <c r="G594" i="1"/>
  <c r="P594" i="1" s="1"/>
  <c r="G595" i="1"/>
  <c r="P595" i="1" s="1"/>
  <c r="G596" i="1"/>
  <c r="P596" i="1" s="1"/>
  <c r="G597" i="1"/>
  <c r="P597" i="1" s="1"/>
  <c r="G598" i="1"/>
  <c r="P598" i="1" s="1"/>
  <c r="G599" i="1"/>
  <c r="P599" i="1" s="1"/>
  <c r="G600" i="1"/>
  <c r="P600" i="1" s="1"/>
  <c r="G601" i="1"/>
  <c r="P601" i="1" s="1"/>
  <c r="G602" i="1"/>
  <c r="P602" i="1" s="1"/>
  <c r="G603" i="1"/>
  <c r="P603" i="1" s="1"/>
  <c r="G604" i="1"/>
  <c r="P604" i="1" s="1"/>
  <c r="G605" i="1"/>
  <c r="P605" i="1" s="1"/>
  <c r="G606" i="1"/>
  <c r="G607" i="1"/>
  <c r="P607" i="1" s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P624" i="1" s="1"/>
  <c r="G625" i="1"/>
  <c r="P625" i="1" s="1"/>
  <c r="G626" i="1"/>
  <c r="P626" i="1" s="1"/>
  <c r="G627" i="1"/>
  <c r="P627" i="1" s="1"/>
  <c r="G628" i="1"/>
  <c r="P628" i="1" s="1"/>
  <c r="G629" i="1"/>
  <c r="P629" i="1" s="1"/>
  <c r="G630" i="1"/>
  <c r="P630" i="1" s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P646" i="1" s="1"/>
  <c r="G647" i="1"/>
  <c r="P647" i="1" s="1"/>
  <c r="G648" i="1"/>
  <c r="P648" i="1" s="1"/>
  <c r="G649" i="1"/>
  <c r="G650" i="1"/>
  <c r="G651" i="1"/>
  <c r="G652" i="1"/>
  <c r="G653" i="1"/>
  <c r="G654" i="1"/>
  <c r="G655" i="1"/>
  <c r="G656" i="1"/>
  <c r="G657" i="1"/>
  <c r="G658" i="1"/>
  <c r="P658" i="1" s="1"/>
  <c r="G659" i="1"/>
  <c r="P659" i="1" s="1"/>
  <c r="G660" i="1"/>
  <c r="P660" i="1" s="1"/>
  <c r="G661" i="1"/>
  <c r="P661" i="1" s="1"/>
  <c r="G662" i="1"/>
  <c r="P662" i="1" s="1"/>
  <c r="G663" i="1"/>
  <c r="P663" i="1" s="1"/>
  <c r="G664" i="1"/>
  <c r="P664" i="1" s="1"/>
  <c r="G665" i="1"/>
  <c r="P665" i="1" s="1"/>
  <c r="G666" i="1"/>
  <c r="G667" i="1"/>
  <c r="P667" i="1" s="1"/>
  <c r="G668" i="1"/>
  <c r="P668" i="1" s="1"/>
  <c r="G669" i="1"/>
  <c r="P669" i="1" s="1"/>
  <c r="G670" i="1"/>
  <c r="G671" i="1"/>
  <c r="P671" i="1" s="1"/>
  <c r="G672" i="1"/>
  <c r="P672" i="1" s="1"/>
  <c r="G673" i="1"/>
  <c r="P673" i="1" s="1"/>
  <c r="G674" i="1"/>
  <c r="G675" i="1"/>
  <c r="G676" i="1"/>
  <c r="G677" i="1"/>
  <c r="G678" i="1"/>
  <c r="G679" i="1"/>
  <c r="G680" i="1"/>
  <c r="G681" i="1"/>
  <c r="G682" i="1"/>
  <c r="G683" i="1"/>
  <c r="G684" i="1"/>
  <c r="G685" i="1"/>
  <c r="P685" i="1" s="1"/>
  <c r="G686" i="1"/>
  <c r="G687" i="1"/>
  <c r="P687" i="1" s="1"/>
  <c r="G688" i="1"/>
  <c r="P688" i="1" s="1"/>
  <c r="G689" i="1"/>
  <c r="P689" i="1" s="1"/>
  <c r="G690" i="1"/>
  <c r="P690" i="1" s="1"/>
  <c r="G691" i="1"/>
  <c r="P691" i="1" s="1"/>
  <c r="G692" i="1"/>
  <c r="P692" i="1" s="1"/>
  <c r="G693" i="1"/>
  <c r="G694" i="1"/>
  <c r="G695" i="1"/>
  <c r="G696" i="1"/>
  <c r="G697" i="1"/>
  <c r="G698" i="1"/>
  <c r="G699" i="1"/>
  <c r="G700" i="1"/>
  <c r="G701" i="1"/>
  <c r="G702" i="1"/>
  <c r="G703" i="1"/>
  <c r="G704" i="1"/>
  <c r="P704" i="1" s="1"/>
  <c r="G705" i="1"/>
  <c r="P705" i="1" s="1"/>
  <c r="G706" i="1"/>
  <c r="P706" i="1" s="1"/>
  <c r="G707" i="1"/>
  <c r="P707" i="1" s="1"/>
  <c r="G708" i="1"/>
  <c r="P708" i="1" s="1"/>
  <c r="G709" i="1"/>
  <c r="P709" i="1" s="1"/>
  <c r="G710" i="1"/>
  <c r="P710" i="1" s="1"/>
  <c r="G711" i="1"/>
  <c r="P711" i="1" s="1"/>
  <c r="G712" i="1"/>
  <c r="P712" i="1" s="1"/>
  <c r="G713" i="1"/>
  <c r="P713" i="1" s="1"/>
  <c r="G714" i="1"/>
  <c r="P714" i="1" s="1"/>
  <c r="G715" i="1"/>
  <c r="P715" i="1" s="1"/>
  <c r="G716" i="1"/>
  <c r="G717" i="1"/>
  <c r="G718" i="1"/>
  <c r="G719" i="1"/>
  <c r="G720" i="1"/>
  <c r="G721" i="1"/>
  <c r="G722" i="1"/>
  <c r="P722" i="1" s="1"/>
  <c r="G723" i="1"/>
  <c r="P723" i="1" s="1"/>
  <c r="G724" i="1"/>
  <c r="P724" i="1" s="1"/>
  <c r="G725" i="1"/>
  <c r="P725" i="1" s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P759" i="1" s="1"/>
  <c r="G760" i="1"/>
  <c r="P760" i="1" s="1"/>
  <c r="G761" i="1"/>
  <c r="P761" i="1" s="1"/>
  <c r="G762" i="1"/>
  <c r="P762" i="1" s="1"/>
  <c r="G763" i="1"/>
  <c r="P763" i="1" s="1"/>
  <c r="G764" i="1"/>
  <c r="G765" i="1"/>
  <c r="G766" i="1"/>
  <c r="G767" i="1"/>
  <c r="P767" i="1" s="1"/>
  <c r="G768" i="1"/>
  <c r="P768" i="1" s="1"/>
  <c r="G769" i="1"/>
  <c r="P769" i="1" s="1"/>
  <c r="G770" i="1"/>
  <c r="P770" i="1" s="1"/>
  <c r="G771" i="1"/>
  <c r="P771" i="1" s="1"/>
  <c r="G772" i="1"/>
  <c r="P772" i="1" s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P800" i="1" s="1"/>
  <c r="G801" i="1"/>
  <c r="P801" i="1" s="1"/>
  <c r="G802" i="1"/>
  <c r="P802" i="1" s="1"/>
  <c r="G803" i="1"/>
  <c r="P803" i="1" s="1"/>
  <c r="G804" i="1"/>
  <c r="P804" i="1" s="1"/>
  <c r="G805" i="1"/>
  <c r="P805" i="1" s="1"/>
  <c r="G806" i="1"/>
  <c r="P806" i="1" s="1"/>
  <c r="G807" i="1"/>
  <c r="P807" i="1" s="1"/>
  <c r="G808" i="1"/>
  <c r="P808" i="1" s="1"/>
  <c r="G809" i="1"/>
  <c r="G810" i="1"/>
  <c r="G811" i="1"/>
  <c r="G812" i="1"/>
  <c r="G813" i="1"/>
  <c r="G814" i="1"/>
  <c r="G815" i="1"/>
  <c r="P815" i="1" s="1"/>
  <c r="G816" i="1"/>
  <c r="G817" i="1"/>
  <c r="P817" i="1" s="1"/>
  <c r="G818" i="1"/>
  <c r="P818" i="1" s="1"/>
  <c r="G819" i="1"/>
  <c r="P819" i="1" s="1"/>
  <c r="G820" i="1"/>
  <c r="P820" i="1" s="1"/>
  <c r="G821" i="1"/>
  <c r="P821" i="1" s="1"/>
  <c r="G822" i="1"/>
  <c r="P822" i="1" s="1"/>
  <c r="G823" i="1"/>
  <c r="P823" i="1" s="1"/>
  <c r="G824" i="1"/>
  <c r="P824" i="1" s="1"/>
  <c r="G825" i="1"/>
  <c r="P825" i="1" s="1"/>
  <c r="G826" i="1"/>
  <c r="P826" i="1" s="1"/>
  <c r="G827" i="1"/>
  <c r="P827" i="1" s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P881" i="1" s="1"/>
  <c r="G882" i="1"/>
  <c r="P882" i="1" s="1"/>
  <c r="G883" i="1"/>
  <c r="P883" i="1" s="1"/>
  <c r="G884" i="1"/>
  <c r="P884" i="1" s="1"/>
  <c r="G885" i="1"/>
  <c r="P885" i="1" s="1"/>
  <c r="G886" i="1"/>
  <c r="P886" i="1" s="1"/>
  <c r="G887" i="1"/>
  <c r="P887" i="1" s="1"/>
  <c r="G888" i="1"/>
  <c r="P888" i="1" s="1"/>
  <c r="G889" i="1"/>
  <c r="P889" i="1" s="1"/>
  <c r="G890" i="1"/>
  <c r="P890" i="1" s="1"/>
  <c r="G891" i="1"/>
  <c r="P891" i="1" s="1"/>
  <c r="G892" i="1"/>
  <c r="G893" i="1"/>
  <c r="G894" i="1"/>
  <c r="G895" i="1"/>
  <c r="G896" i="1"/>
  <c r="P896" i="1" s="1"/>
  <c r="G897" i="1"/>
  <c r="P897" i="1" s="1"/>
  <c r="G898" i="1"/>
  <c r="P898" i="1" s="1"/>
  <c r="G899" i="1"/>
  <c r="P899" i="1" s="1"/>
  <c r="G900" i="1"/>
  <c r="P900" i="1" s="1"/>
  <c r="G901" i="1"/>
  <c r="P901" i="1" s="1"/>
  <c r="G902" i="1"/>
  <c r="P902" i="1" s="1"/>
  <c r="G903" i="1"/>
  <c r="P903" i="1" s="1"/>
  <c r="G904" i="1"/>
  <c r="P904" i="1" s="1"/>
  <c r="G905" i="1"/>
  <c r="P905" i="1" s="1"/>
  <c r="G906" i="1"/>
  <c r="P906" i="1" s="1"/>
  <c r="G907" i="1"/>
  <c r="P907" i="1" s="1"/>
  <c r="G908" i="1"/>
  <c r="P908" i="1" s="1"/>
  <c r="G909" i="1"/>
  <c r="G910" i="1"/>
  <c r="G911" i="1"/>
  <c r="P911" i="1" s="1"/>
  <c r="G912" i="1"/>
  <c r="P912" i="1" s="1"/>
  <c r="G913" i="1"/>
  <c r="P913" i="1" s="1"/>
  <c r="G914" i="1"/>
  <c r="P914" i="1" s="1"/>
  <c r="G915" i="1"/>
  <c r="P915" i="1" s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P933" i="1" s="1"/>
  <c r="G934" i="1"/>
  <c r="P934" i="1" s="1"/>
  <c r="G935" i="1"/>
  <c r="P935" i="1" s="1"/>
  <c r="G936" i="1"/>
  <c r="P936" i="1" s="1"/>
  <c r="G937" i="1"/>
  <c r="P937" i="1" s="1"/>
  <c r="G938" i="1"/>
  <c r="P938" i="1" s="1"/>
  <c r="G939" i="1"/>
  <c r="P939" i="1" s="1"/>
  <c r="G940" i="1"/>
  <c r="P940" i="1" s="1"/>
  <c r="G941" i="1"/>
  <c r="G942" i="1"/>
  <c r="G943" i="1"/>
  <c r="P943" i="1" s="1"/>
  <c r="G944" i="1"/>
  <c r="P944" i="1" s="1"/>
  <c r="G945" i="1"/>
  <c r="P945" i="1" s="1"/>
  <c r="G946" i="1"/>
  <c r="P946" i="1" s="1"/>
  <c r="G947" i="1"/>
  <c r="P947" i="1" s="1"/>
  <c r="G948" i="1"/>
  <c r="P948" i="1" s="1"/>
  <c r="G949" i="1"/>
  <c r="P949" i="1" s="1"/>
  <c r="G950" i="1"/>
  <c r="P950" i="1" s="1"/>
  <c r="G951" i="1"/>
  <c r="P951" i="1" s="1"/>
  <c r="G952" i="1"/>
  <c r="G953" i="1"/>
  <c r="G954" i="1"/>
  <c r="G955" i="1"/>
  <c r="G956" i="1"/>
  <c r="G957" i="1"/>
  <c r="G958" i="1"/>
  <c r="G959" i="1"/>
  <c r="G960" i="1"/>
  <c r="P960" i="1" s="1"/>
  <c r="G961" i="1"/>
  <c r="P961" i="1" s="1"/>
  <c r="G962" i="1"/>
  <c r="P962" i="1" s="1"/>
  <c r="G963" i="1"/>
  <c r="P963" i="1" s="1"/>
  <c r="G964" i="1"/>
  <c r="P964" i="1" s="1"/>
  <c r="G965" i="1"/>
  <c r="P965" i="1" s="1"/>
  <c r="G966" i="1"/>
  <c r="P966" i="1" s="1"/>
  <c r="G967" i="1"/>
  <c r="G968" i="1"/>
  <c r="G969" i="1"/>
  <c r="G970" i="1"/>
  <c r="G971" i="1"/>
  <c r="G972" i="1"/>
  <c r="G973" i="1"/>
  <c r="G974" i="1"/>
  <c r="G975" i="1"/>
  <c r="P975" i="1" s="1"/>
  <c r="G976" i="1"/>
  <c r="G977" i="1"/>
  <c r="P977" i="1" s="1"/>
  <c r="G978" i="1"/>
  <c r="P978" i="1" s="1"/>
  <c r="G979" i="1"/>
  <c r="P979" i="1" s="1"/>
  <c r="G980" i="1"/>
  <c r="P980" i="1" s="1"/>
  <c r="G981" i="1"/>
  <c r="P981" i="1" s="1"/>
  <c r="G982" i="1"/>
  <c r="P982" i="1" s="1"/>
  <c r="G983" i="1"/>
  <c r="P983" i="1" s="1"/>
  <c r="G984" i="1"/>
  <c r="P984" i="1" s="1"/>
  <c r="G985" i="1"/>
  <c r="P985" i="1" s="1"/>
  <c r="G986" i="1"/>
  <c r="P986" i="1" s="1"/>
  <c r="G987" i="1"/>
  <c r="P987" i="1" s="1"/>
  <c r="G988" i="1"/>
  <c r="P988" i="1" s="1"/>
  <c r="G989" i="1"/>
  <c r="P989" i="1" s="1"/>
  <c r="G990" i="1"/>
  <c r="G991" i="1"/>
  <c r="P991" i="1" s="1"/>
  <c r="G992" i="1"/>
  <c r="P992" i="1" s="1"/>
  <c r="G993" i="1"/>
  <c r="P993" i="1" s="1"/>
  <c r="G994" i="1"/>
  <c r="P994" i="1" s="1"/>
  <c r="G995" i="1"/>
  <c r="P995" i="1" s="1"/>
  <c r="G996" i="1"/>
  <c r="P996" i="1" s="1"/>
  <c r="G997" i="1"/>
  <c r="P997" i="1" s="1"/>
  <c r="G998" i="1"/>
  <c r="P998" i="1" s="1"/>
  <c r="G999" i="1"/>
  <c r="P999" i="1" s="1"/>
  <c r="G1000" i="1"/>
  <c r="P1000" i="1" s="1"/>
  <c r="G1001" i="1"/>
  <c r="P1001" i="1" s="1"/>
  <c r="G1002" i="1"/>
  <c r="P1002" i="1" s="1"/>
  <c r="G1003" i="1"/>
  <c r="P1003" i="1" s="1"/>
  <c r="G1004" i="1"/>
  <c r="P1004" i="1" s="1"/>
  <c r="G1005" i="1"/>
  <c r="P1005" i="1" s="1"/>
  <c r="G1006" i="1"/>
  <c r="G1007" i="1"/>
  <c r="P1007" i="1" s="1"/>
  <c r="G1008" i="1"/>
  <c r="P1008" i="1" s="1"/>
  <c r="G1009" i="1"/>
  <c r="P1009" i="1" s="1"/>
  <c r="G1010" i="1"/>
  <c r="P1010" i="1" s="1"/>
  <c r="G1011" i="1"/>
  <c r="P1011" i="1" s="1"/>
  <c r="G1012" i="1"/>
  <c r="P1012" i="1" s="1"/>
  <c r="G1013" i="1"/>
  <c r="P1013" i="1" s="1"/>
  <c r="G1014" i="1"/>
  <c r="P1014" i="1" s="1"/>
  <c r="G1015" i="1"/>
  <c r="P1015" i="1" s="1"/>
  <c r="G1016" i="1"/>
  <c r="P1016" i="1" s="1"/>
  <c r="G1017" i="1"/>
  <c r="P1017" i="1" s="1"/>
  <c r="G1018" i="1"/>
  <c r="P1018" i="1" s="1"/>
  <c r="G1019" i="1"/>
  <c r="P1019" i="1" s="1"/>
  <c r="G1020" i="1"/>
  <c r="G1021" i="1"/>
  <c r="G1022" i="1"/>
  <c r="G1023" i="1"/>
  <c r="G1024" i="1"/>
  <c r="G1025" i="1"/>
  <c r="P1025" i="1" s="1"/>
  <c r="G1026" i="1"/>
  <c r="P1026" i="1" s="1"/>
  <c r="G1027" i="1"/>
  <c r="P1027" i="1" s="1"/>
  <c r="G1028" i="1"/>
  <c r="P1028" i="1" s="1"/>
  <c r="G1029" i="1"/>
  <c r="P1029" i="1" s="1"/>
  <c r="G1030" i="1"/>
  <c r="P1030" i="1" s="1"/>
  <c r="G1031" i="1"/>
  <c r="P1031" i="1" s="1"/>
  <c r="G1032" i="1"/>
  <c r="P1032" i="1" s="1"/>
  <c r="G1033" i="1"/>
  <c r="P1033" i="1" s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P1056" i="1" s="1"/>
  <c r="G1057" i="1"/>
  <c r="P1057" i="1" s="1"/>
  <c r="G1058" i="1"/>
  <c r="P1058" i="1" s="1"/>
  <c r="G1059" i="1"/>
  <c r="P1059" i="1" s="1"/>
  <c r="G1060" i="1"/>
  <c r="P1060" i="1" s="1"/>
  <c r="G1061" i="1"/>
  <c r="P1061" i="1" s="1"/>
  <c r="G1062" i="1"/>
  <c r="P1062" i="1" s="1"/>
  <c r="G1063" i="1"/>
  <c r="P1063" i="1" s="1"/>
  <c r="G1064" i="1"/>
  <c r="P1064" i="1" s="1"/>
  <c r="G1065" i="1"/>
  <c r="P1065" i="1" s="1"/>
  <c r="G1066" i="1"/>
  <c r="P1066" i="1" s="1"/>
  <c r="G1067" i="1"/>
  <c r="P1067" i="1" s="1"/>
  <c r="G1068" i="1"/>
  <c r="P1068" i="1" s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P1090" i="1" s="1"/>
  <c r="G1091" i="1"/>
  <c r="P1091" i="1" s="1"/>
  <c r="G1092" i="1"/>
  <c r="P1092" i="1" s="1"/>
  <c r="G1093" i="1"/>
  <c r="P1093" i="1" s="1"/>
  <c r="G1094" i="1"/>
  <c r="P1094" i="1" s="1"/>
  <c r="G1095" i="1"/>
  <c r="G1096" i="1"/>
  <c r="G1097" i="1"/>
  <c r="G1098" i="1"/>
  <c r="P1098" i="1" s="1"/>
  <c r="G1099" i="1"/>
  <c r="G1100" i="1"/>
  <c r="G1101" i="1"/>
  <c r="G1102" i="1"/>
  <c r="G1103" i="1"/>
  <c r="G1104" i="1"/>
  <c r="G1105" i="1"/>
  <c r="P1105" i="1" s="1"/>
  <c r="G1106" i="1"/>
  <c r="P1106" i="1" s="1"/>
  <c r="G1107" i="1"/>
  <c r="P1107" i="1" s="1"/>
  <c r="G1108" i="1"/>
  <c r="P1108" i="1" s="1"/>
  <c r="G1109" i="1"/>
  <c r="P1109" i="1" s="1"/>
  <c r="G1110" i="1"/>
  <c r="P1110" i="1" s="1"/>
  <c r="G1111" i="1"/>
  <c r="G1112" i="1"/>
  <c r="G1113" i="1"/>
  <c r="G1114" i="1"/>
  <c r="G1115" i="1"/>
  <c r="G1116" i="1"/>
  <c r="G1117" i="1"/>
  <c r="P1117" i="1" s="1"/>
  <c r="G1118" i="1"/>
  <c r="G1119" i="1"/>
  <c r="G1120" i="1"/>
  <c r="G1121" i="1"/>
  <c r="G1122" i="1"/>
  <c r="G1123" i="1"/>
  <c r="G1124" i="1"/>
  <c r="G1125" i="1"/>
  <c r="P1125" i="1" s="1"/>
  <c r="G1126" i="1"/>
  <c r="P1126" i="1" s="1"/>
  <c r="G1127" i="1"/>
  <c r="P1127" i="1" s="1"/>
  <c r="G1128" i="1"/>
  <c r="P1128" i="1" s="1"/>
  <c r="G1129" i="1"/>
  <c r="P1129" i="1" s="1"/>
  <c r="G1130" i="1"/>
  <c r="P1130" i="1" s="1"/>
  <c r="G1131" i="1"/>
  <c r="P1131" i="1" s="1"/>
  <c r="G1132" i="1"/>
  <c r="P1132" i="1" s="1"/>
  <c r="G1133" i="1"/>
  <c r="P1133" i="1" s="1"/>
  <c r="G1134" i="1"/>
  <c r="G1135" i="1"/>
  <c r="P1135" i="1" s="1"/>
  <c r="G1136" i="1"/>
  <c r="P1136" i="1" s="1"/>
  <c r="G1137" i="1"/>
  <c r="P1137" i="1" s="1"/>
  <c r="G1138" i="1"/>
  <c r="P1138" i="1" s="1"/>
  <c r="G1139" i="1"/>
  <c r="P1139" i="1" s="1"/>
  <c r="G1140" i="1"/>
  <c r="P1140" i="1" s="1"/>
  <c r="G1141" i="1"/>
  <c r="P1141" i="1" s="1"/>
  <c r="G1142" i="1"/>
  <c r="P1142" i="1" s="1"/>
  <c r="G1143" i="1"/>
  <c r="P1143" i="1" s="1"/>
  <c r="G1144" i="1"/>
  <c r="P1144" i="1" s="1"/>
  <c r="G1145" i="1"/>
  <c r="P1145" i="1" s="1"/>
  <c r="G1146" i="1"/>
  <c r="P1146" i="1" s="1"/>
  <c r="G1147" i="1"/>
  <c r="G1148" i="1"/>
  <c r="G1149" i="1"/>
  <c r="G1150" i="1"/>
  <c r="G1151" i="1"/>
  <c r="G1152" i="1"/>
  <c r="G1153" i="1"/>
  <c r="G1154" i="1"/>
  <c r="P1154" i="1" s="1"/>
  <c r="G1155" i="1"/>
  <c r="P1155" i="1" s="1"/>
  <c r="G1156" i="1"/>
  <c r="P1156" i="1" s="1"/>
  <c r="G1157" i="1"/>
  <c r="P1157" i="1" s="1"/>
  <c r="G1158" i="1"/>
  <c r="P1158" i="1" s="1"/>
  <c r="G1159" i="1"/>
  <c r="P1159" i="1" s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P1197" i="1" s="1"/>
  <c r="G1198" i="1"/>
  <c r="G1199" i="1"/>
  <c r="P1199" i="1" s="1"/>
  <c r="G1200" i="1"/>
  <c r="P1200" i="1" s="1"/>
  <c r="G1201" i="1"/>
  <c r="P1201" i="1" s="1"/>
  <c r="G1202" i="1"/>
  <c r="P1202" i="1" s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P1218" i="1" s="1"/>
  <c r="G1219" i="1"/>
  <c r="P1219" i="1" s="1"/>
  <c r="G1220" i="1"/>
  <c r="P1220" i="1" s="1"/>
  <c r="G1221" i="1"/>
  <c r="P1221" i="1" s="1"/>
  <c r="G1222" i="1"/>
  <c r="P1222" i="1" s="1"/>
  <c r="G1223" i="1"/>
  <c r="P1223" i="1" s="1"/>
  <c r="G1224" i="1"/>
  <c r="P1224" i="1" s="1"/>
  <c r="G1225" i="1"/>
  <c r="P1225" i="1" s="1"/>
  <c r="G1226" i="1"/>
  <c r="P1226" i="1" s="1"/>
  <c r="G1227" i="1"/>
  <c r="P1227" i="1" s="1"/>
  <c r="G1228" i="1"/>
  <c r="P1228" i="1" s="1"/>
  <c r="G1229" i="1"/>
  <c r="G1230" i="1"/>
  <c r="G1231" i="1"/>
  <c r="G1232" i="1"/>
  <c r="P1232" i="1" s="1"/>
  <c r="G1233" i="1"/>
  <c r="P1233" i="1" s="1"/>
  <c r="G1234" i="1"/>
  <c r="P1234" i="1" s="1"/>
  <c r="G1235" i="1"/>
  <c r="P1235" i="1" s="1"/>
  <c r="G1236" i="1"/>
  <c r="P1236" i="1" s="1"/>
  <c r="G1237" i="1"/>
  <c r="P1237" i="1" s="1"/>
  <c r="G1238" i="1"/>
  <c r="P1238" i="1" s="1"/>
  <c r="G1239" i="1"/>
  <c r="P1239" i="1" s="1"/>
  <c r="G1240" i="1"/>
  <c r="P1240" i="1" s="1"/>
  <c r="G1241" i="1"/>
  <c r="P1241" i="1" s="1"/>
  <c r="G1242" i="1"/>
  <c r="P1242" i="1" s="1"/>
  <c r="G1243" i="1"/>
  <c r="P1243" i="1" s="1"/>
  <c r="G1244" i="1"/>
  <c r="P1244" i="1" s="1"/>
  <c r="G1245" i="1"/>
  <c r="P1245" i="1" s="1"/>
  <c r="G1246" i="1"/>
  <c r="G1247" i="1"/>
  <c r="G1248" i="1"/>
  <c r="P1248" i="1" s="1"/>
  <c r="G1249" i="1"/>
  <c r="P1249" i="1" s="1"/>
  <c r="G1250" i="1"/>
  <c r="P1250" i="1" s="1"/>
  <c r="G1251" i="1"/>
  <c r="P1251" i="1" s="1"/>
  <c r="G1252" i="1"/>
  <c r="P1252" i="1" s="1"/>
  <c r="G1253" i="1"/>
  <c r="P1253" i="1" s="1"/>
  <c r="G1254" i="1"/>
  <c r="P1254" i="1" s="1"/>
  <c r="G1255" i="1"/>
  <c r="P1255" i="1" s="1"/>
  <c r="G1256" i="1"/>
  <c r="P1256" i="1" s="1"/>
  <c r="G1257" i="1"/>
  <c r="P1257" i="1" s="1"/>
  <c r="G1258" i="1"/>
  <c r="P1258" i="1" s="1"/>
  <c r="G1259" i="1"/>
  <c r="P1259" i="1" s="1"/>
  <c r="G1260" i="1"/>
  <c r="P1260" i="1" s="1"/>
  <c r="G1261" i="1"/>
  <c r="P1261" i="1" s="1"/>
  <c r="G1262" i="1"/>
  <c r="G1263" i="1"/>
  <c r="G1264" i="1"/>
  <c r="P1264" i="1" s="1"/>
  <c r="G1265" i="1"/>
  <c r="P1265" i="1" s="1"/>
  <c r="G1266" i="1"/>
  <c r="P1266" i="1" s="1"/>
  <c r="G1267" i="1"/>
  <c r="P1267" i="1" s="1"/>
  <c r="G1268" i="1"/>
  <c r="P1268" i="1" s="1"/>
  <c r="G1269" i="1"/>
  <c r="P1269" i="1" s="1"/>
  <c r="G1270" i="1"/>
  <c r="P1270" i="1" s="1"/>
  <c r="G1271" i="1"/>
  <c r="G1272" i="1"/>
  <c r="G1273" i="1"/>
  <c r="G1274" i="1"/>
  <c r="G1275" i="1"/>
  <c r="G1276" i="1"/>
  <c r="G1277" i="1"/>
  <c r="G1278" i="1"/>
  <c r="G1279" i="1"/>
  <c r="P1279" i="1" s="1"/>
  <c r="G1280" i="1"/>
  <c r="P1280" i="1" s="1"/>
  <c r="G1281" i="1"/>
  <c r="P1281" i="1" s="1"/>
  <c r="G1282" i="1"/>
  <c r="P1282" i="1" s="1"/>
  <c r="G1283" i="1"/>
  <c r="P1283" i="1" s="1"/>
  <c r="G1284" i="1"/>
  <c r="P1284" i="1" s="1"/>
  <c r="G1285" i="1"/>
  <c r="G1286" i="1"/>
  <c r="G1287" i="1"/>
  <c r="G1288" i="1"/>
  <c r="G1289" i="1"/>
  <c r="G1290" i="1"/>
  <c r="G1291" i="1"/>
  <c r="G1292" i="1"/>
  <c r="P1292" i="1" s="1"/>
  <c r="G1293" i="1"/>
  <c r="G1294" i="1"/>
  <c r="G1295" i="1"/>
  <c r="G1296" i="1"/>
  <c r="P1296" i="1" s="1"/>
  <c r="G1297" i="1"/>
  <c r="P1297" i="1" s="1"/>
  <c r="G1298" i="1"/>
  <c r="P1298" i="1" s="1"/>
  <c r="G1299" i="1"/>
  <c r="P1299" i="1" s="1"/>
  <c r="G1300" i="1"/>
  <c r="P1300" i="1" s="1"/>
  <c r="G1301" i="1"/>
  <c r="P1301" i="1" s="1"/>
  <c r="G1302" i="1"/>
  <c r="P1302" i="1" s="1"/>
  <c r="G1303" i="1"/>
  <c r="P1303" i="1" s="1"/>
  <c r="G1304" i="1"/>
  <c r="P1304" i="1" s="1"/>
  <c r="G1305" i="1"/>
  <c r="P1305" i="1" s="1"/>
  <c r="G1306" i="1"/>
  <c r="G1307" i="1"/>
  <c r="G1308" i="1"/>
  <c r="G1309" i="1"/>
  <c r="G1310" i="1"/>
  <c r="G1311" i="1"/>
  <c r="G1312" i="1"/>
  <c r="G1313" i="1"/>
  <c r="G1314" i="1"/>
  <c r="G1315" i="1"/>
  <c r="P1315" i="1" s="1"/>
  <c r="G1316" i="1"/>
  <c r="P1316" i="1" s="1"/>
  <c r="G1317" i="1"/>
  <c r="P1317" i="1" s="1"/>
  <c r="G1318" i="1"/>
  <c r="P1318" i="1" s="1"/>
  <c r="G1319" i="1"/>
  <c r="P1319" i="1" s="1"/>
  <c r="G1320" i="1"/>
  <c r="P1320" i="1" s="1"/>
  <c r="G1321" i="1"/>
  <c r="P1321" i="1" s="1"/>
  <c r="G1322" i="1"/>
  <c r="P1322" i="1" s="1"/>
  <c r="G1323" i="1"/>
  <c r="P1323" i="1" s="1"/>
  <c r="G1324" i="1"/>
  <c r="P1324" i="1" s="1"/>
  <c r="G1325" i="1"/>
  <c r="P1325" i="1" s="1"/>
  <c r="G1326" i="1"/>
  <c r="G1327" i="1"/>
  <c r="P1327" i="1" s="1"/>
  <c r="G1328" i="1"/>
  <c r="G1329" i="1"/>
  <c r="G1330" i="1"/>
  <c r="G1331" i="1"/>
  <c r="G1332" i="1"/>
  <c r="G1333" i="1"/>
  <c r="G1334" i="1"/>
  <c r="G1335" i="1"/>
  <c r="G1336" i="1"/>
  <c r="G1337" i="1"/>
  <c r="P1337" i="1" s="1"/>
  <c r="G1338" i="1"/>
  <c r="P1338" i="1" s="1"/>
  <c r="G1339" i="1"/>
  <c r="P1339" i="1" s="1"/>
  <c r="G1340" i="1"/>
  <c r="P1340" i="1" s="1"/>
  <c r="G1341" i="1"/>
  <c r="P1341" i="1" s="1"/>
  <c r="G1342" i="1"/>
  <c r="G1343" i="1"/>
  <c r="P1343" i="1" s="1"/>
  <c r="G1344" i="1"/>
  <c r="G1345" i="1"/>
  <c r="P1345" i="1" s="1"/>
  <c r="G1346" i="1"/>
  <c r="P1346" i="1" s="1"/>
  <c r="G1347" i="1"/>
  <c r="P1347" i="1" s="1"/>
  <c r="G1348" i="1"/>
  <c r="G1349" i="1"/>
  <c r="G1350" i="1"/>
  <c r="G1351" i="1"/>
  <c r="G1352" i="1"/>
  <c r="G1353" i="1"/>
  <c r="G1354" i="1"/>
  <c r="G1355" i="1"/>
  <c r="G1356" i="1"/>
  <c r="G1357" i="1"/>
  <c r="P1357" i="1" s="1"/>
  <c r="G1358" i="1"/>
  <c r="G1359" i="1"/>
  <c r="G1360" i="1"/>
  <c r="P1360" i="1" s="1"/>
  <c r="G1361" i="1"/>
  <c r="P1361" i="1" s="1"/>
  <c r="G1362" i="1"/>
  <c r="P1362" i="1" s="1"/>
  <c r="G1363" i="1"/>
  <c r="P1363" i="1" s="1"/>
  <c r="G1364" i="1"/>
  <c r="P1364" i="1" s="1"/>
  <c r="G1365" i="1"/>
  <c r="P1365" i="1" s="1"/>
  <c r="G1366" i="1"/>
  <c r="P1366" i="1" s="1"/>
  <c r="G1367" i="1"/>
  <c r="P1367" i="1" s="1"/>
  <c r="G1368" i="1"/>
  <c r="P1368" i="1" s="1"/>
  <c r="G1369" i="1"/>
  <c r="P1369" i="1" s="1"/>
  <c r="G1370" i="1"/>
  <c r="P1370" i="1" s="1"/>
  <c r="G1371" i="1"/>
  <c r="G1372" i="1"/>
  <c r="G1373" i="1"/>
  <c r="G1374" i="1"/>
  <c r="G1375" i="1"/>
  <c r="P1375" i="1" s="1"/>
  <c r="G1376" i="1"/>
  <c r="P1376" i="1" s="1"/>
  <c r="G1377" i="1"/>
  <c r="P1377" i="1" s="1"/>
  <c r="G1378" i="1"/>
  <c r="P1378" i="1" s="1"/>
  <c r="G1379" i="1"/>
  <c r="P1379" i="1" s="1"/>
  <c r="G1380" i="1"/>
  <c r="P1380" i="1" s="1"/>
  <c r="G1381" i="1"/>
  <c r="P1381" i="1" s="1"/>
  <c r="G1382" i="1"/>
  <c r="P1382" i="1" s="1"/>
  <c r="G1383" i="1"/>
  <c r="P1383" i="1" s="1"/>
  <c r="G1384" i="1"/>
  <c r="P1384" i="1" s="1"/>
  <c r="G1385" i="1"/>
  <c r="P1385" i="1" s="1"/>
  <c r="G1386" i="1"/>
  <c r="P1386" i="1" s="1"/>
  <c r="G1387" i="1"/>
  <c r="P1387" i="1" s="1"/>
  <c r="G1388" i="1"/>
  <c r="P1388" i="1" s="1"/>
  <c r="G1389" i="1"/>
  <c r="P1389" i="1" s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P1403" i="1" s="1"/>
  <c r="G1404" i="1"/>
  <c r="G1405" i="1"/>
  <c r="G1406" i="1"/>
  <c r="G1407" i="1"/>
  <c r="G1408" i="1"/>
  <c r="P1408" i="1" s="1"/>
  <c r="G1409" i="1"/>
  <c r="P1409" i="1" s="1"/>
  <c r="G1410" i="1"/>
  <c r="P1410" i="1" s="1"/>
  <c r="G1411" i="1"/>
  <c r="P1411" i="1" s="1"/>
  <c r="G1412" i="1"/>
  <c r="P1412" i="1" s="1"/>
  <c r="G1413" i="1"/>
  <c r="P1413" i="1" s="1"/>
  <c r="G1414" i="1"/>
  <c r="P1414" i="1" s="1"/>
  <c r="G1415" i="1"/>
  <c r="P1415" i="1" s="1"/>
  <c r="G1416" i="1"/>
  <c r="P1416" i="1" s="1"/>
  <c r="G1417" i="1"/>
  <c r="G1418" i="1"/>
  <c r="G1419" i="1"/>
  <c r="P1419" i="1" s="1"/>
  <c r="G1420" i="1"/>
  <c r="G1421" i="1"/>
  <c r="G1422" i="1"/>
  <c r="G1423" i="1"/>
  <c r="G1424" i="1"/>
  <c r="G1425" i="1"/>
  <c r="G1426" i="1"/>
  <c r="G1427" i="1"/>
  <c r="G1428" i="1"/>
  <c r="P1428" i="1" s="1"/>
  <c r="G1429" i="1"/>
  <c r="P1429" i="1" s="1"/>
  <c r="G1430" i="1"/>
  <c r="P1430" i="1" s="1"/>
  <c r="G1431" i="1"/>
  <c r="P1431" i="1" s="1"/>
  <c r="G1432" i="1"/>
  <c r="P1432" i="1" s="1"/>
  <c r="G1433" i="1"/>
  <c r="G1434" i="1"/>
  <c r="G1435" i="1"/>
  <c r="G1436" i="1"/>
  <c r="G1437" i="1"/>
  <c r="G1438" i="1"/>
  <c r="G1439" i="1"/>
  <c r="G1440" i="1"/>
  <c r="P1440" i="1" s="1"/>
  <c r="G1441" i="1"/>
  <c r="P1441" i="1" s="1"/>
  <c r="G1442" i="1"/>
  <c r="P1442" i="1" s="1"/>
  <c r="G1443" i="1"/>
  <c r="P1443" i="1" s="1"/>
  <c r="G1444" i="1"/>
  <c r="P1444" i="1" s="1"/>
  <c r="G1445" i="1"/>
  <c r="G1446" i="1"/>
  <c r="G1447" i="1"/>
  <c r="G1448" i="1"/>
  <c r="P1448" i="1" s="1"/>
  <c r="G1449" i="1"/>
  <c r="P1449" i="1" s="1"/>
  <c r="G1450" i="1"/>
  <c r="P1450" i="1" s="1"/>
  <c r="G1451" i="1"/>
  <c r="P1451" i="1" s="1"/>
  <c r="G1452" i="1"/>
  <c r="P1452" i="1" s="1"/>
  <c r="G1453" i="1"/>
  <c r="G1454" i="1"/>
  <c r="G1455" i="1"/>
  <c r="P1455" i="1" s="1"/>
  <c r="G1456" i="1"/>
  <c r="P1456" i="1" s="1"/>
  <c r="G1457" i="1"/>
  <c r="P1457" i="1" s="1"/>
  <c r="G1458" i="1"/>
  <c r="P1458" i="1" s="1"/>
  <c r="G1459" i="1"/>
  <c r="P1459" i="1" s="1"/>
  <c r="G1460" i="1"/>
  <c r="P1460" i="1" s="1"/>
  <c r="G1461" i="1"/>
  <c r="P1461" i="1" s="1"/>
  <c r="G1462" i="1"/>
  <c r="P1462" i="1" s="1"/>
  <c r="G1463" i="1"/>
  <c r="P1463" i="1" s="1"/>
  <c r="G1464" i="1"/>
  <c r="P1464" i="1" s="1"/>
  <c r="G1465" i="1"/>
  <c r="P1465" i="1" s="1"/>
  <c r="G1466" i="1"/>
  <c r="P1466" i="1" s="1"/>
  <c r="G1467" i="1"/>
  <c r="P1467" i="1" s="1"/>
  <c r="G1468" i="1"/>
  <c r="G1469" i="1"/>
  <c r="G1470" i="1"/>
  <c r="G1471" i="1"/>
  <c r="G1472" i="1"/>
  <c r="G1473" i="1"/>
  <c r="P1473" i="1" s="1"/>
  <c r="G1474" i="1"/>
  <c r="P1474" i="1" s="1"/>
  <c r="G1475" i="1"/>
  <c r="P1475" i="1" s="1"/>
  <c r="G1476" i="1"/>
  <c r="P1476" i="1" s="1"/>
  <c r="G1477" i="1"/>
  <c r="P1477" i="1" s="1"/>
  <c r="G1478" i="1"/>
  <c r="P1478" i="1" s="1"/>
  <c r="G1479" i="1"/>
  <c r="P1479" i="1" s="1"/>
  <c r="G1480" i="1"/>
  <c r="P1480" i="1" s="1"/>
  <c r="G1481" i="1"/>
  <c r="P1481" i="1" s="1"/>
  <c r="G1482" i="1"/>
  <c r="G1483" i="1"/>
  <c r="G1484" i="1"/>
  <c r="P1484" i="1" s="1"/>
  <c r="G1485" i="1"/>
  <c r="P1485" i="1" s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P1531" i="1" s="1"/>
  <c r="G1532" i="1"/>
  <c r="P1532" i="1" s="1"/>
  <c r="G1533" i="1"/>
  <c r="P1533" i="1" s="1"/>
  <c r="G1534" i="1"/>
  <c r="G1535" i="1"/>
  <c r="P1535" i="1" s="1"/>
  <c r="G1536" i="1"/>
  <c r="P1536" i="1" s="1"/>
  <c r="G1537" i="1"/>
  <c r="P1537" i="1" s="1"/>
  <c r="G1538" i="1"/>
  <c r="G1539" i="1"/>
  <c r="G1540" i="1"/>
  <c r="P1540" i="1" s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P1585" i="1" s="1"/>
  <c r="G1586" i="1"/>
  <c r="P1586" i="1" s="1"/>
  <c r="G1587" i="1"/>
  <c r="P1587" i="1" s="1"/>
  <c r="G1588" i="1"/>
  <c r="P1588" i="1" s="1"/>
  <c r="G1589" i="1"/>
  <c r="P1589" i="1" s="1"/>
  <c r="G1590" i="1"/>
  <c r="P1590" i="1" s="1"/>
  <c r="G1591" i="1"/>
  <c r="P1591" i="1" s="1"/>
  <c r="G1592" i="1"/>
  <c r="P1592" i="1" s="1"/>
  <c r="G1593" i="1"/>
  <c r="P1593" i="1" s="1"/>
  <c r="G1594" i="1"/>
  <c r="P1594" i="1" s="1"/>
  <c r="G1595" i="1"/>
  <c r="P1595" i="1" s="1"/>
  <c r="G1596" i="1"/>
  <c r="P1596" i="1" s="1"/>
  <c r="G1597" i="1"/>
  <c r="P1597" i="1" s="1"/>
  <c r="G1598" i="1"/>
  <c r="G1599" i="1"/>
  <c r="P1599" i="1" s="1"/>
  <c r="G1600" i="1"/>
  <c r="P1600" i="1" s="1"/>
  <c r="G1601" i="1"/>
  <c r="P1601" i="1" s="1"/>
  <c r="G1602" i="1"/>
  <c r="P1602" i="1" s="1"/>
  <c r="G1603" i="1"/>
  <c r="P1603" i="1" s="1"/>
  <c r="G1604" i="1"/>
  <c r="P1604" i="1" s="1"/>
  <c r="G1605" i="1"/>
  <c r="P1605" i="1" s="1"/>
  <c r="G1606" i="1"/>
  <c r="P1606" i="1" s="1"/>
  <c r="G1607" i="1"/>
  <c r="P1607" i="1" s="1"/>
  <c r="G1608" i="1"/>
  <c r="P1608" i="1" s="1"/>
  <c r="G1609" i="1"/>
  <c r="P1609" i="1" s="1"/>
  <c r="G1610" i="1"/>
  <c r="P1610" i="1" s="1"/>
  <c r="G1611" i="1"/>
  <c r="P1611" i="1" s="1"/>
  <c r="G1612" i="1"/>
  <c r="G1613" i="1"/>
  <c r="G1614" i="1"/>
  <c r="G1615" i="1"/>
  <c r="G1616" i="1"/>
  <c r="P1616" i="1" s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P1633" i="1" s="1"/>
  <c r="G1634" i="1"/>
  <c r="P1634" i="1" s="1"/>
  <c r="G1635" i="1"/>
  <c r="P1635" i="1" s="1"/>
  <c r="G1636" i="1"/>
  <c r="P1636" i="1" s="1"/>
  <c r="G1637" i="1"/>
  <c r="P1637" i="1" s="1"/>
  <c r="G1638" i="1"/>
  <c r="P1638" i="1" s="1"/>
  <c r="G1639" i="1"/>
  <c r="P1639" i="1" s="1"/>
  <c r="G1640" i="1"/>
  <c r="P1640" i="1" s="1"/>
  <c r="G1641" i="1"/>
  <c r="P1641" i="1" s="1"/>
  <c r="G1642" i="1"/>
  <c r="P1642" i="1" s="1"/>
  <c r="G1643" i="1"/>
  <c r="P1643" i="1" s="1"/>
  <c r="G1644" i="1"/>
  <c r="G1645" i="1"/>
  <c r="P1645" i="1" s="1"/>
  <c r="G1646" i="1"/>
  <c r="G1647" i="1"/>
  <c r="P1647" i="1" s="1"/>
  <c r="G1648" i="1"/>
  <c r="P1648" i="1" s="1"/>
  <c r="G1649" i="1"/>
  <c r="P1649" i="1" s="1"/>
  <c r="G1650" i="1"/>
  <c r="P1650" i="1" s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P1683" i="1" s="1"/>
  <c r="G1684" i="1"/>
  <c r="P1684" i="1" s="1"/>
  <c r="G1685" i="1"/>
  <c r="P1685" i="1" s="1"/>
  <c r="G1686" i="1"/>
  <c r="P1686" i="1" s="1"/>
  <c r="G1687" i="1"/>
  <c r="P1687" i="1" s="1"/>
  <c r="G1688" i="1"/>
  <c r="P1688" i="1" s="1"/>
  <c r="G1689" i="1"/>
  <c r="P1689" i="1" s="1"/>
  <c r="G1690" i="1"/>
  <c r="P1690" i="1" s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P1707" i="1" s="1"/>
  <c r="G1708" i="1"/>
  <c r="P1708" i="1" s="1"/>
  <c r="G1709" i="1"/>
  <c r="P1709" i="1" s="1"/>
  <c r="G1710" i="1"/>
  <c r="G1711" i="1"/>
  <c r="G1712" i="1"/>
  <c r="G1713" i="1"/>
  <c r="P1713" i="1" s="1"/>
  <c r="G1714" i="1"/>
  <c r="P1714" i="1" s="1"/>
  <c r="G1715" i="1"/>
  <c r="P1715" i="1" s="1"/>
  <c r="G1716" i="1"/>
  <c r="P1716" i="1" s="1"/>
  <c r="G1717" i="1"/>
  <c r="P1717" i="1" s="1"/>
  <c r="G1718" i="1"/>
  <c r="P1718" i="1" s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P1732" i="1" s="1"/>
  <c r="G1733" i="1"/>
  <c r="P1733" i="1" s="1"/>
  <c r="G1734" i="1"/>
  <c r="P1734" i="1" s="1"/>
  <c r="G1735" i="1"/>
  <c r="P1735" i="1" s="1"/>
  <c r="G1736" i="1"/>
  <c r="P1736" i="1" s="1"/>
  <c r="G1737" i="1"/>
  <c r="P1737" i="1" s="1"/>
  <c r="G1738" i="1"/>
  <c r="G1739" i="1"/>
  <c r="P1739" i="1" s="1"/>
  <c r="G1740" i="1"/>
  <c r="P1740" i="1" s="1"/>
  <c r="G1741" i="1"/>
  <c r="P1741" i="1" s="1"/>
  <c r="G1742" i="1"/>
  <c r="G1743" i="1"/>
  <c r="P1743" i="1" s="1"/>
  <c r="G1744" i="1"/>
  <c r="P1744" i="1" s="1"/>
  <c r="G1745" i="1"/>
  <c r="P1745" i="1" s="1"/>
  <c r="G1746" i="1"/>
  <c r="P1746" i="1" s="1"/>
  <c r="G1747" i="1"/>
  <c r="P1747" i="1" s="1"/>
  <c r="G1748" i="1"/>
  <c r="P1748" i="1" s="1"/>
  <c r="G1749" i="1"/>
  <c r="P1749" i="1" s="1"/>
  <c r="G1750" i="1"/>
  <c r="P1750" i="1" s="1"/>
  <c r="G1751" i="1"/>
  <c r="P1751" i="1" s="1"/>
  <c r="G1752" i="1"/>
  <c r="P1752" i="1" s="1"/>
  <c r="G1753" i="1"/>
  <c r="P1753" i="1" s="1"/>
  <c r="G1754" i="1"/>
  <c r="P1754" i="1" s="1"/>
  <c r="G1755" i="1"/>
  <c r="P1755" i="1" s="1"/>
  <c r="G1756" i="1"/>
  <c r="P1756" i="1" s="1"/>
  <c r="G1757" i="1"/>
  <c r="G1758" i="1"/>
  <c r="G1759" i="1"/>
  <c r="G1760" i="1"/>
  <c r="P1760" i="1" s="1"/>
  <c r="G1761" i="1"/>
  <c r="P1761" i="1" s="1"/>
  <c r="G1762" i="1"/>
  <c r="P1762" i="1" s="1"/>
  <c r="G1763" i="1"/>
  <c r="P1763" i="1" s="1"/>
  <c r="G1764" i="1"/>
  <c r="P1764" i="1" s="1"/>
  <c r="G1765" i="1"/>
  <c r="P1765" i="1" s="1"/>
  <c r="G1766" i="1"/>
  <c r="P1766" i="1" s="1"/>
  <c r="G1767" i="1"/>
  <c r="P1767" i="1" s="1"/>
  <c r="G1768" i="1"/>
  <c r="P1768" i="1" s="1"/>
  <c r="G1769" i="1"/>
  <c r="P1769" i="1" s="1"/>
  <c r="G1770" i="1"/>
  <c r="P1770" i="1" s="1"/>
  <c r="G1771" i="1"/>
  <c r="P1771" i="1" s="1"/>
  <c r="G1772" i="1"/>
  <c r="P1772" i="1" s="1"/>
  <c r="G1773" i="1"/>
  <c r="P1773" i="1" s="1"/>
  <c r="G1774" i="1"/>
  <c r="G1775" i="1"/>
  <c r="G1776" i="1"/>
  <c r="P1776" i="1" s="1"/>
  <c r="G1777" i="1"/>
  <c r="P1777" i="1" s="1"/>
  <c r="G1778" i="1"/>
  <c r="P1778" i="1" s="1"/>
  <c r="G1779" i="1"/>
  <c r="P1779" i="1" s="1"/>
  <c r="G1780" i="1"/>
  <c r="P1780" i="1" s="1"/>
  <c r="G1781" i="1"/>
  <c r="P1781" i="1" s="1"/>
  <c r="G1782" i="1"/>
  <c r="P1782" i="1" s="1"/>
  <c r="G1783" i="1"/>
  <c r="P1783" i="1" s="1"/>
  <c r="G1784" i="1"/>
  <c r="P1784" i="1" s="1"/>
  <c r="G1785" i="1"/>
  <c r="P1785" i="1" s="1"/>
  <c r="G1786" i="1"/>
  <c r="P1786" i="1" s="1"/>
  <c r="G1787" i="1"/>
  <c r="G1788" i="1"/>
  <c r="P1788" i="1" s="1"/>
  <c r="G1789" i="1"/>
  <c r="P1789" i="1" s="1"/>
  <c r="G1790" i="1"/>
  <c r="G1791" i="1"/>
  <c r="G1792" i="1"/>
  <c r="P1792" i="1" s="1"/>
  <c r="G1793" i="1"/>
  <c r="P1793" i="1" s="1"/>
  <c r="G1794" i="1"/>
  <c r="P1794" i="1" s="1"/>
  <c r="G1795" i="1"/>
  <c r="P1795" i="1" s="1"/>
  <c r="G1796" i="1"/>
  <c r="P1796" i="1" s="1"/>
  <c r="G1797" i="1"/>
  <c r="P1797" i="1" s="1"/>
  <c r="G1798" i="1"/>
  <c r="P1798" i="1" s="1"/>
  <c r="G1799" i="1"/>
  <c r="P1799" i="1" s="1"/>
  <c r="G1800" i="1"/>
  <c r="P1800" i="1" s="1"/>
  <c r="G1801" i="1"/>
  <c r="P1801" i="1" s="1"/>
  <c r="G1802" i="1"/>
  <c r="P1802" i="1" s="1"/>
  <c r="G1803" i="1"/>
  <c r="P1803" i="1" s="1"/>
  <c r="G1804" i="1"/>
  <c r="P1804" i="1" s="1"/>
  <c r="G1805" i="1"/>
  <c r="P1805" i="1" s="1"/>
  <c r="G1806" i="1"/>
  <c r="G1807" i="1"/>
  <c r="P1807" i="1" s="1"/>
  <c r="G1808" i="1"/>
  <c r="P1808" i="1" s="1"/>
  <c r="G9" i="1"/>
  <c r="P14" i="1"/>
  <c r="P15" i="1"/>
  <c r="P44" i="1"/>
  <c r="P45" i="1"/>
  <c r="P46" i="1"/>
  <c r="P60" i="1"/>
  <c r="P61" i="1"/>
  <c r="P62" i="1"/>
  <c r="P94" i="1"/>
  <c r="P95" i="1"/>
  <c r="P109" i="1"/>
  <c r="P110" i="1"/>
  <c r="P112" i="1"/>
  <c r="P124" i="1"/>
  <c r="P125" i="1"/>
  <c r="P126" i="1"/>
  <c r="P127" i="1"/>
  <c r="P141" i="1"/>
  <c r="P142" i="1"/>
  <c r="P159" i="1"/>
  <c r="P160" i="1"/>
  <c r="P190" i="1"/>
  <c r="P204" i="1"/>
  <c r="P205" i="1"/>
  <c r="P250" i="1"/>
  <c r="P253" i="1"/>
  <c r="P254" i="1"/>
  <c r="P255" i="1"/>
  <c r="P256" i="1"/>
  <c r="P282" i="1"/>
  <c r="P283" i="1"/>
  <c r="P284" i="1"/>
  <c r="P286" i="1"/>
  <c r="P302" i="1"/>
  <c r="P304" i="1"/>
  <c r="P315" i="1"/>
  <c r="P316" i="1"/>
  <c r="P317" i="1"/>
  <c r="P318" i="1"/>
  <c r="P319" i="1"/>
  <c r="P320" i="1"/>
  <c r="P321" i="1"/>
  <c r="P333" i="1"/>
  <c r="P334" i="1"/>
  <c r="P366" i="1"/>
  <c r="P367" i="1"/>
  <c r="P381" i="1"/>
  <c r="P382" i="1"/>
  <c r="P397" i="1"/>
  <c r="P398" i="1"/>
  <c r="P411" i="1"/>
  <c r="P412" i="1"/>
  <c r="P413" i="1"/>
  <c r="P414" i="1"/>
  <c r="P416" i="1"/>
  <c r="P430" i="1"/>
  <c r="P446" i="1"/>
  <c r="P447" i="1"/>
  <c r="P461" i="1"/>
  <c r="P462" i="1"/>
  <c r="P463" i="1"/>
  <c r="P475" i="1"/>
  <c r="P477" i="1"/>
  <c r="P478" i="1"/>
  <c r="P479" i="1"/>
  <c r="P494" i="1"/>
  <c r="P510" i="1"/>
  <c r="P528" i="1"/>
  <c r="P556" i="1"/>
  <c r="P557" i="1"/>
  <c r="P558" i="1"/>
  <c r="P559" i="1"/>
  <c r="P574" i="1"/>
  <c r="P575" i="1"/>
  <c r="P589" i="1"/>
  <c r="P590" i="1"/>
  <c r="P606" i="1"/>
  <c r="P623" i="1"/>
  <c r="P636" i="1"/>
  <c r="P666" i="1"/>
  <c r="P670" i="1"/>
  <c r="P686" i="1"/>
  <c r="P703" i="1"/>
  <c r="P716" i="1"/>
  <c r="P764" i="1"/>
  <c r="P765" i="1"/>
  <c r="P766" i="1"/>
  <c r="P816" i="1"/>
  <c r="P878" i="1"/>
  <c r="P879" i="1"/>
  <c r="P880" i="1"/>
  <c r="P909" i="1"/>
  <c r="P910" i="1"/>
  <c r="P926" i="1"/>
  <c r="P941" i="1"/>
  <c r="P942" i="1"/>
  <c r="P958" i="1"/>
  <c r="P959" i="1"/>
  <c r="P976" i="1"/>
  <c r="P990" i="1"/>
  <c r="P1006" i="1"/>
  <c r="P1020" i="1"/>
  <c r="P1021" i="1"/>
  <c r="P1022" i="1"/>
  <c r="P1023" i="1"/>
  <c r="P1024" i="1"/>
  <c r="P1069" i="1"/>
  <c r="P1070" i="1"/>
  <c r="P1116" i="1"/>
  <c r="P1118" i="1"/>
  <c r="P1119" i="1"/>
  <c r="P1134" i="1"/>
  <c r="P1195" i="1"/>
  <c r="P1196" i="1"/>
  <c r="P1198" i="1"/>
  <c r="P1229" i="1"/>
  <c r="P1230" i="1"/>
  <c r="P1231" i="1"/>
  <c r="P1246" i="1"/>
  <c r="P1247" i="1"/>
  <c r="P1262" i="1"/>
  <c r="P1263" i="1"/>
  <c r="P1277" i="1"/>
  <c r="P1278" i="1"/>
  <c r="P1293" i="1"/>
  <c r="P1294" i="1"/>
  <c r="P1295" i="1"/>
  <c r="P1326" i="1"/>
  <c r="P1342" i="1"/>
  <c r="P1344" i="1"/>
  <c r="P1356" i="1"/>
  <c r="P1358" i="1"/>
  <c r="P1359" i="1"/>
  <c r="P1390" i="1"/>
  <c r="P1404" i="1"/>
  <c r="P1405" i="1"/>
  <c r="P1406" i="1"/>
  <c r="P1407" i="1"/>
  <c r="P1420" i="1"/>
  <c r="P1421" i="1"/>
  <c r="P1438" i="1"/>
  <c r="P1439" i="1"/>
  <c r="P1454" i="1"/>
  <c r="P1468" i="1"/>
  <c r="P1469" i="1"/>
  <c r="P1470" i="1"/>
  <c r="P1471" i="1"/>
  <c r="P1472" i="1"/>
  <c r="P1482" i="1"/>
  <c r="P1483" i="1"/>
  <c r="P1534" i="1"/>
  <c r="P1538" i="1"/>
  <c r="P1539" i="1"/>
  <c r="P1598" i="1"/>
  <c r="P1612" i="1"/>
  <c r="P1613" i="1"/>
  <c r="P1614" i="1"/>
  <c r="P1615" i="1"/>
  <c r="P1644" i="1"/>
  <c r="P1646" i="1"/>
  <c r="P1710" i="1"/>
  <c r="P1711" i="1"/>
  <c r="P1712" i="1"/>
  <c r="P1738" i="1"/>
  <c r="P1742" i="1"/>
  <c r="P1757" i="1"/>
  <c r="P1758" i="1"/>
  <c r="P1759" i="1"/>
  <c r="P1774" i="1"/>
  <c r="P1775" i="1"/>
  <c r="P1787" i="1"/>
  <c r="P1790" i="1"/>
  <c r="P1791" i="1"/>
  <c r="P1806" i="1"/>
  <c r="P9" i="1"/>
  <c r="E10" i="1"/>
  <c r="U10" i="1" s="1"/>
  <c r="E11" i="1"/>
  <c r="U11" i="1" s="1"/>
  <c r="E12" i="1"/>
  <c r="E13" i="1"/>
  <c r="U13" i="1" s="1"/>
  <c r="E14" i="1"/>
  <c r="U14" i="1" s="1"/>
  <c r="E15" i="1"/>
  <c r="M15" i="1" s="1"/>
  <c r="E16" i="1"/>
  <c r="M16" i="1" s="1"/>
  <c r="E17" i="1"/>
  <c r="E18" i="1"/>
  <c r="U18" i="1" s="1"/>
  <c r="E19" i="1"/>
  <c r="U19" i="1" s="1"/>
  <c r="E20" i="1"/>
  <c r="E21" i="1"/>
  <c r="U22" i="1" s="1"/>
  <c r="E22" i="1"/>
  <c r="M22" i="1" s="1"/>
  <c r="E23" i="1"/>
  <c r="M23" i="1" s="1"/>
  <c r="E24" i="1"/>
  <c r="E25" i="1"/>
  <c r="E26" i="1"/>
  <c r="U26" i="1" s="1"/>
  <c r="E27" i="1"/>
  <c r="E28" i="1"/>
  <c r="E29" i="1"/>
  <c r="E30" i="1"/>
  <c r="E31" i="1"/>
  <c r="E32" i="1"/>
  <c r="U32" i="1" s="1"/>
  <c r="E33" i="1"/>
  <c r="E34" i="1"/>
  <c r="E35" i="1"/>
  <c r="E36" i="1"/>
  <c r="E37" i="1"/>
  <c r="M37" i="1" s="1"/>
  <c r="E38" i="1"/>
  <c r="M38" i="1" s="1"/>
  <c r="E39" i="1"/>
  <c r="E40" i="1"/>
  <c r="U40" i="1" s="1"/>
  <c r="E41" i="1"/>
  <c r="M41" i="1" s="1"/>
  <c r="E42" i="1"/>
  <c r="E43" i="1"/>
  <c r="U43" i="1" s="1"/>
  <c r="E44" i="1"/>
  <c r="E45" i="1"/>
  <c r="E46" i="1"/>
  <c r="E47" i="1"/>
  <c r="E48" i="1"/>
  <c r="E49" i="1"/>
  <c r="E50" i="1"/>
  <c r="E51" i="1"/>
  <c r="U51" i="1" s="1"/>
  <c r="E52" i="1"/>
  <c r="U52" i="1" s="1"/>
  <c r="E53" i="1"/>
  <c r="E54" i="1"/>
  <c r="U54" i="1" s="1"/>
  <c r="E55" i="1"/>
  <c r="E56" i="1"/>
  <c r="E57" i="1"/>
  <c r="M57" i="1" s="1"/>
  <c r="E58" i="1"/>
  <c r="E59" i="1"/>
  <c r="E60" i="1"/>
  <c r="E61" i="1"/>
  <c r="E62" i="1"/>
  <c r="U62" i="1" s="1"/>
  <c r="E63" i="1"/>
  <c r="E64" i="1"/>
  <c r="U64" i="1" s="1"/>
  <c r="E65" i="1"/>
  <c r="U65" i="1" s="1"/>
  <c r="E66" i="1"/>
  <c r="E67" i="1"/>
  <c r="M67" i="1" s="1"/>
  <c r="E68" i="1"/>
  <c r="M68" i="1" s="1"/>
  <c r="E69" i="1"/>
  <c r="M69" i="1" s="1"/>
  <c r="E70" i="1"/>
  <c r="E71" i="1"/>
  <c r="M71" i="1" s="1"/>
  <c r="E72" i="1"/>
  <c r="M72" i="1" s="1"/>
  <c r="E73" i="1"/>
  <c r="M73" i="1" s="1"/>
  <c r="E74" i="1"/>
  <c r="E75" i="1"/>
  <c r="U75" i="1" s="1"/>
  <c r="E76" i="1"/>
  <c r="E77" i="1"/>
  <c r="U77" i="1" s="1"/>
  <c r="E78" i="1"/>
  <c r="U78" i="1" s="1"/>
  <c r="E79" i="1"/>
  <c r="E80" i="1"/>
  <c r="U80" i="1" s="1"/>
  <c r="E81" i="1"/>
  <c r="E82" i="1"/>
  <c r="E83" i="1"/>
  <c r="U83" i="1" s="1"/>
  <c r="E84" i="1"/>
  <c r="U84" i="1" s="1"/>
  <c r="E85" i="1"/>
  <c r="E86" i="1"/>
  <c r="M86" i="1" s="1"/>
  <c r="E87" i="1"/>
  <c r="M87" i="1" s="1"/>
  <c r="E88" i="1"/>
  <c r="M88" i="1" s="1"/>
  <c r="E89" i="1"/>
  <c r="M89" i="1" s="1"/>
  <c r="E90" i="1"/>
  <c r="M90" i="1" s="1"/>
  <c r="E91" i="1"/>
  <c r="M91" i="1" s="1"/>
  <c r="E92" i="1"/>
  <c r="E93" i="1"/>
  <c r="E94" i="1"/>
  <c r="U94" i="1" s="1"/>
  <c r="E95" i="1"/>
  <c r="E96" i="1"/>
  <c r="E97" i="1"/>
  <c r="E98" i="1"/>
  <c r="E99" i="1"/>
  <c r="E100" i="1"/>
  <c r="M100" i="1" s="1"/>
  <c r="E101" i="1"/>
  <c r="M101" i="1" s="1"/>
  <c r="E102" i="1"/>
  <c r="M102" i="1" s="1"/>
  <c r="E103" i="1"/>
  <c r="E104" i="1"/>
  <c r="E105" i="1"/>
  <c r="E106" i="1"/>
  <c r="E107" i="1"/>
  <c r="U107" i="1" s="1"/>
  <c r="E108" i="1"/>
  <c r="E109" i="1"/>
  <c r="U109" i="1" s="1"/>
  <c r="E110" i="1"/>
  <c r="U110" i="1" s="1"/>
  <c r="E111" i="1"/>
  <c r="E112" i="1"/>
  <c r="U112" i="1" s="1"/>
  <c r="E113" i="1"/>
  <c r="E114" i="1"/>
  <c r="E115" i="1"/>
  <c r="M115" i="1" s="1"/>
  <c r="E116" i="1"/>
  <c r="M116" i="1" s="1"/>
  <c r="E117" i="1"/>
  <c r="E118" i="1"/>
  <c r="M118" i="1" s="1"/>
  <c r="E119" i="1"/>
  <c r="E120" i="1"/>
  <c r="M120" i="1" s="1"/>
  <c r="E121" i="1"/>
  <c r="M121" i="1" s="1"/>
  <c r="E122" i="1"/>
  <c r="E123" i="1"/>
  <c r="E124" i="1"/>
  <c r="E125" i="1"/>
  <c r="E126" i="1"/>
  <c r="U126" i="1" s="1"/>
  <c r="E127" i="1"/>
  <c r="E128" i="1"/>
  <c r="U128" i="1" s="1"/>
  <c r="E129" i="1"/>
  <c r="E130" i="1"/>
  <c r="E131" i="1"/>
  <c r="E132" i="1"/>
  <c r="E133" i="1"/>
  <c r="U134" i="1" s="1"/>
  <c r="E134" i="1"/>
  <c r="M134" i="1" s="1"/>
  <c r="E135" i="1"/>
  <c r="M135" i="1" s="1"/>
  <c r="E136" i="1"/>
  <c r="M136" i="1" s="1"/>
  <c r="E137" i="1"/>
  <c r="M137" i="1" s="1"/>
  <c r="E138" i="1"/>
  <c r="E139" i="1"/>
  <c r="E140" i="1"/>
  <c r="M140" i="1" s="1"/>
  <c r="E141" i="1"/>
  <c r="E142" i="1"/>
  <c r="E143" i="1"/>
  <c r="M143" i="1" s="1"/>
  <c r="E144" i="1"/>
  <c r="U144" i="1" s="1"/>
  <c r="E145" i="1"/>
  <c r="E146" i="1"/>
  <c r="E147" i="1"/>
  <c r="E148" i="1"/>
  <c r="E149" i="1"/>
  <c r="E150" i="1"/>
  <c r="M150" i="1" s="1"/>
  <c r="E151" i="1"/>
  <c r="M151" i="1" s="1"/>
  <c r="E152" i="1"/>
  <c r="M152" i="1" s="1"/>
  <c r="E153" i="1"/>
  <c r="M153" i="1" s="1"/>
  <c r="E154" i="1"/>
  <c r="E155" i="1"/>
  <c r="E156" i="1"/>
  <c r="E157" i="1"/>
  <c r="U157" i="1" s="1"/>
  <c r="E158" i="1"/>
  <c r="U158" i="1" s="1"/>
  <c r="E159" i="1"/>
  <c r="E160" i="1"/>
  <c r="U160" i="1" s="1"/>
  <c r="E161" i="1"/>
  <c r="E162" i="1"/>
  <c r="E163" i="1"/>
  <c r="E164" i="1"/>
  <c r="E165" i="1"/>
  <c r="E166" i="1"/>
  <c r="M166" i="1" s="1"/>
  <c r="E167" i="1"/>
  <c r="E168" i="1"/>
  <c r="E169" i="1"/>
  <c r="M169" i="1" s="1"/>
  <c r="E170" i="1"/>
  <c r="M170" i="1" s="1"/>
  <c r="E171" i="1"/>
  <c r="E172" i="1"/>
  <c r="E173" i="1"/>
  <c r="U173" i="1" s="1"/>
  <c r="E174" i="1"/>
  <c r="U174" i="1" s="1"/>
  <c r="E175" i="1"/>
  <c r="E176" i="1"/>
  <c r="E177" i="1"/>
  <c r="E178" i="1"/>
  <c r="E179" i="1"/>
  <c r="U179" i="1" s="1"/>
  <c r="E180" i="1"/>
  <c r="U180" i="1" s="1"/>
  <c r="E181" i="1"/>
  <c r="U181" i="1" s="1"/>
  <c r="E182" i="1"/>
  <c r="M182" i="1" s="1"/>
  <c r="E183" i="1"/>
  <c r="E184" i="1"/>
  <c r="M184" i="1" s="1"/>
  <c r="E185" i="1"/>
  <c r="M185" i="1" s="1"/>
  <c r="E186" i="1"/>
  <c r="E187" i="1"/>
  <c r="E188" i="1"/>
  <c r="E189" i="1"/>
  <c r="U189" i="1" s="1"/>
  <c r="E190" i="1"/>
  <c r="U190" i="1" s="1"/>
  <c r="E191" i="1"/>
  <c r="E192" i="1"/>
  <c r="U192" i="1" s="1"/>
  <c r="E193" i="1"/>
  <c r="U193" i="1" s="1"/>
  <c r="E194" i="1"/>
  <c r="E195" i="1"/>
  <c r="M195" i="1" s="1"/>
  <c r="E196" i="1"/>
  <c r="E197" i="1"/>
  <c r="U197" i="1" s="1"/>
  <c r="E198" i="1"/>
  <c r="E199" i="1"/>
  <c r="M199" i="1" s="1"/>
  <c r="E200" i="1"/>
  <c r="M200" i="1" s="1"/>
  <c r="E201" i="1"/>
  <c r="M201" i="1" s="1"/>
  <c r="E202" i="1"/>
  <c r="U202" i="1" s="1"/>
  <c r="E203" i="1"/>
  <c r="U203" i="1" s="1"/>
  <c r="E204" i="1"/>
  <c r="E205" i="1"/>
  <c r="U205" i="1" s="1"/>
  <c r="E206" i="1"/>
  <c r="U206" i="1" s="1"/>
  <c r="E207" i="1"/>
  <c r="E208" i="1"/>
  <c r="U208" i="1" s="1"/>
  <c r="E209" i="1"/>
  <c r="E210" i="1"/>
  <c r="E211" i="1"/>
  <c r="M211" i="1" s="1"/>
  <c r="E212" i="1"/>
  <c r="M212" i="1" s="1"/>
  <c r="E213" i="1"/>
  <c r="E214" i="1"/>
  <c r="E215" i="1"/>
  <c r="E216" i="1"/>
  <c r="M216" i="1" s="1"/>
  <c r="E217" i="1"/>
  <c r="M217" i="1" s="1"/>
  <c r="E218" i="1"/>
  <c r="E219" i="1"/>
  <c r="U219" i="1" s="1"/>
  <c r="E220" i="1"/>
  <c r="E221" i="1"/>
  <c r="E222" i="1"/>
  <c r="U222" i="1" s="1"/>
  <c r="E223" i="1"/>
  <c r="E224" i="1"/>
  <c r="E225" i="1"/>
  <c r="E226" i="1"/>
  <c r="E227" i="1"/>
  <c r="U227" i="1" s="1"/>
  <c r="E228" i="1"/>
  <c r="U228" i="1" s="1"/>
  <c r="E229" i="1"/>
  <c r="U229" i="1" s="1"/>
  <c r="E230" i="1"/>
  <c r="E231" i="1"/>
  <c r="E232" i="1"/>
  <c r="E233" i="1"/>
  <c r="M233" i="1" s="1"/>
  <c r="E234" i="1"/>
  <c r="M234" i="1" s="1"/>
  <c r="E235" i="1"/>
  <c r="M235" i="1" s="1"/>
  <c r="E236" i="1"/>
  <c r="E237" i="1"/>
  <c r="U237" i="1" s="1"/>
  <c r="E238" i="1"/>
  <c r="E239" i="1"/>
  <c r="M239" i="1" s="1"/>
  <c r="E240" i="1"/>
  <c r="E241" i="1"/>
  <c r="U241" i="1" s="1"/>
  <c r="E242" i="1"/>
  <c r="E243" i="1"/>
  <c r="E244" i="1"/>
  <c r="E245" i="1"/>
  <c r="E246" i="1"/>
  <c r="M246" i="1" s="1"/>
  <c r="E247" i="1"/>
  <c r="E248" i="1"/>
  <c r="E249" i="1"/>
  <c r="E250" i="1"/>
  <c r="E251" i="1"/>
  <c r="U251" i="1" s="1"/>
  <c r="E252" i="1"/>
  <c r="E253" i="1"/>
  <c r="E254" i="1"/>
  <c r="E255" i="1"/>
  <c r="E256" i="1"/>
  <c r="U256" i="1" s="1"/>
  <c r="E257" i="1"/>
  <c r="E258" i="1"/>
  <c r="E259" i="1"/>
  <c r="M259" i="1" s="1"/>
  <c r="E260" i="1"/>
  <c r="M260" i="1" s="1"/>
  <c r="E261" i="1"/>
  <c r="E262" i="1"/>
  <c r="M262" i="1" s="1"/>
  <c r="E263" i="1"/>
  <c r="E264" i="1"/>
  <c r="E265" i="1"/>
  <c r="E266" i="1"/>
  <c r="E267" i="1"/>
  <c r="U268" i="1" s="1"/>
  <c r="E268" i="1"/>
  <c r="M268" i="1" s="1"/>
  <c r="E269" i="1"/>
  <c r="M269" i="1" s="1"/>
  <c r="E270" i="1"/>
  <c r="E271" i="1"/>
  <c r="E272" i="1"/>
  <c r="U272" i="1" s="1"/>
  <c r="E273" i="1"/>
  <c r="E274" i="1"/>
  <c r="E275" i="1"/>
  <c r="U275" i="1" s="1"/>
  <c r="E276" i="1"/>
  <c r="U276" i="1" s="1"/>
  <c r="E277" i="1"/>
  <c r="E278" i="1"/>
  <c r="M278" i="1" s="1"/>
  <c r="E279" i="1"/>
  <c r="M279" i="1" s="1"/>
  <c r="E280" i="1"/>
  <c r="M280" i="1" s="1"/>
  <c r="E281" i="1"/>
  <c r="E282" i="1"/>
  <c r="E283" i="1"/>
  <c r="E284" i="1"/>
  <c r="E285" i="1"/>
  <c r="U285" i="1" s="1"/>
  <c r="E286" i="1"/>
  <c r="U286" i="1" s="1"/>
  <c r="E287" i="1"/>
  <c r="M287" i="1" s="1"/>
  <c r="E288" i="1"/>
  <c r="U288" i="1" s="1"/>
  <c r="E289" i="1"/>
  <c r="E290" i="1"/>
  <c r="E291" i="1"/>
  <c r="M291" i="1" s="1"/>
  <c r="E292" i="1"/>
  <c r="U292" i="1" s="1"/>
  <c r="E293" i="1"/>
  <c r="U293" i="1" s="1"/>
  <c r="E294" i="1"/>
  <c r="M294" i="1" s="1"/>
  <c r="E295" i="1"/>
  <c r="M295" i="1" s="1"/>
  <c r="E296" i="1"/>
  <c r="M296" i="1" s="1"/>
  <c r="E297" i="1"/>
  <c r="M297" i="1" s="1"/>
  <c r="E298" i="1"/>
  <c r="E299" i="1"/>
  <c r="U299" i="1" s="1"/>
  <c r="E300" i="1"/>
  <c r="E301" i="1"/>
  <c r="U301" i="1" s="1"/>
  <c r="E302" i="1"/>
  <c r="E303" i="1"/>
  <c r="E304" i="1"/>
  <c r="E305" i="1"/>
  <c r="E306" i="1"/>
  <c r="E307" i="1"/>
  <c r="E308" i="1"/>
  <c r="E309" i="1"/>
  <c r="E310" i="1"/>
  <c r="E311" i="1"/>
  <c r="E312" i="1"/>
  <c r="U312" i="1" s="1"/>
  <c r="E313" i="1"/>
  <c r="M313" i="1" s="1"/>
  <c r="E314" i="1"/>
  <c r="E315" i="1"/>
  <c r="E316" i="1"/>
  <c r="E317" i="1"/>
  <c r="U317" i="1" s="1"/>
  <c r="E318" i="1"/>
  <c r="U318" i="1" s="1"/>
  <c r="E319" i="1"/>
  <c r="U319" i="1" s="1"/>
  <c r="E320" i="1"/>
  <c r="U320" i="1" s="1"/>
  <c r="E321" i="1"/>
  <c r="U321" i="1" s="1"/>
  <c r="E322" i="1"/>
  <c r="E323" i="1"/>
  <c r="E324" i="1"/>
  <c r="M324" i="1" s="1"/>
  <c r="E325" i="1"/>
  <c r="E326" i="1"/>
  <c r="E327" i="1"/>
  <c r="U327" i="1" s="1"/>
  <c r="E328" i="1"/>
  <c r="E329" i="1"/>
  <c r="M329" i="1" s="1"/>
  <c r="E330" i="1"/>
  <c r="E331" i="1"/>
  <c r="U331" i="1" s="1"/>
  <c r="E332" i="1"/>
  <c r="E333" i="1"/>
  <c r="E334" i="1"/>
  <c r="E335" i="1"/>
  <c r="E336" i="1"/>
  <c r="U336" i="1" s="1"/>
  <c r="E337" i="1"/>
  <c r="E338" i="1"/>
  <c r="E339" i="1"/>
  <c r="E340" i="1"/>
  <c r="E341" i="1"/>
  <c r="E342" i="1"/>
  <c r="M342" i="1" s="1"/>
  <c r="E343" i="1"/>
  <c r="M343" i="1" s="1"/>
  <c r="E344" i="1"/>
  <c r="M344" i="1" s="1"/>
  <c r="E345" i="1"/>
  <c r="M345" i="1" s="1"/>
  <c r="E346" i="1"/>
  <c r="M346" i="1" s="1"/>
  <c r="E347" i="1"/>
  <c r="E348" i="1"/>
  <c r="E349" i="1"/>
  <c r="U349" i="1" s="1"/>
  <c r="E350" i="1"/>
  <c r="U350" i="1" s="1"/>
  <c r="E351" i="1"/>
  <c r="E352" i="1"/>
  <c r="E353" i="1"/>
  <c r="E354" i="1"/>
  <c r="E355" i="1"/>
  <c r="M355" i="1" s="1"/>
  <c r="E356" i="1"/>
  <c r="E357" i="1"/>
  <c r="E358" i="1"/>
  <c r="M358" i="1" s="1"/>
  <c r="E359" i="1"/>
  <c r="M359" i="1" s="1"/>
  <c r="E360" i="1"/>
  <c r="M360" i="1" s="1"/>
  <c r="E361" i="1"/>
  <c r="M361" i="1" s="1"/>
  <c r="E362" i="1"/>
  <c r="E363" i="1"/>
  <c r="E364" i="1"/>
  <c r="E365" i="1"/>
  <c r="U365" i="1" s="1"/>
  <c r="E366" i="1"/>
  <c r="U366" i="1" s="1"/>
  <c r="E367" i="1"/>
  <c r="M367" i="1" s="1"/>
  <c r="E368" i="1"/>
  <c r="E369" i="1"/>
  <c r="U369" i="1" s="1"/>
  <c r="E370" i="1"/>
  <c r="E371" i="1"/>
  <c r="E372" i="1"/>
  <c r="E373" i="1"/>
  <c r="M373" i="1" s="1"/>
  <c r="E374" i="1"/>
  <c r="M374" i="1" s="1"/>
  <c r="E375" i="1"/>
  <c r="E376" i="1"/>
  <c r="E377" i="1"/>
  <c r="E378" i="1"/>
  <c r="U378" i="1" s="1"/>
  <c r="E379" i="1"/>
  <c r="U379" i="1" s="1"/>
  <c r="E380" i="1"/>
  <c r="E381" i="1"/>
  <c r="M381" i="1" s="1"/>
  <c r="E382" i="1"/>
  <c r="M382" i="1" s="1"/>
  <c r="E383" i="1"/>
  <c r="E384" i="1"/>
  <c r="U384" i="1" s="1"/>
  <c r="E385" i="1"/>
  <c r="E386" i="1"/>
  <c r="E387" i="1"/>
  <c r="U387" i="1" s="1"/>
  <c r="E388" i="1"/>
  <c r="U388" i="1" s="1"/>
  <c r="E389" i="1"/>
  <c r="U389" i="1" s="1"/>
  <c r="E390" i="1"/>
  <c r="M390" i="1" s="1"/>
  <c r="E391" i="1"/>
  <c r="E392" i="1"/>
  <c r="E393" i="1"/>
  <c r="M393" i="1" s="1"/>
  <c r="E394" i="1"/>
  <c r="M394" i="1" s="1"/>
  <c r="E395" i="1"/>
  <c r="E396" i="1"/>
  <c r="E397" i="1"/>
  <c r="U397" i="1" s="1"/>
  <c r="E398" i="1"/>
  <c r="U398" i="1" s="1"/>
  <c r="E399" i="1"/>
  <c r="M399" i="1" s="1"/>
  <c r="E400" i="1"/>
  <c r="U400" i="1" s="1"/>
  <c r="E401" i="1"/>
  <c r="E402" i="1"/>
  <c r="E403" i="1"/>
  <c r="E404" i="1"/>
  <c r="M404" i="1" s="1"/>
  <c r="E405" i="1"/>
  <c r="E406" i="1"/>
  <c r="M406" i="1" s="1"/>
  <c r="E407" i="1"/>
  <c r="M407" i="1" s="1"/>
  <c r="E408" i="1"/>
  <c r="M408" i="1" s="1"/>
  <c r="E409" i="1"/>
  <c r="M409" i="1" s="1"/>
  <c r="E410" i="1"/>
  <c r="E411" i="1"/>
  <c r="U411" i="1" s="1"/>
  <c r="E412" i="1"/>
  <c r="E413" i="1"/>
  <c r="U413" i="1" s="1"/>
  <c r="E414" i="1"/>
  <c r="E415" i="1"/>
  <c r="E416" i="1"/>
  <c r="U416" i="1" s="1"/>
  <c r="E417" i="1"/>
  <c r="E418" i="1"/>
  <c r="E419" i="1"/>
  <c r="E420" i="1"/>
  <c r="E421" i="1"/>
  <c r="M421" i="1" s="1"/>
  <c r="E422" i="1"/>
  <c r="M422" i="1" s="1"/>
  <c r="E423" i="1"/>
  <c r="M423" i="1" s="1"/>
  <c r="E424" i="1"/>
  <c r="M424" i="1" s="1"/>
  <c r="E425" i="1"/>
  <c r="M425" i="1" s="1"/>
  <c r="E426" i="1"/>
  <c r="M426" i="1" s="1"/>
  <c r="E427" i="1"/>
  <c r="M427" i="1" s="1"/>
  <c r="E428" i="1"/>
  <c r="E429" i="1"/>
  <c r="U429" i="1" s="1"/>
  <c r="E430" i="1"/>
  <c r="E431" i="1"/>
  <c r="E432" i="1"/>
  <c r="E433" i="1"/>
  <c r="E434" i="1"/>
  <c r="E435" i="1"/>
  <c r="U435" i="1" s="1"/>
  <c r="E436" i="1"/>
  <c r="U436" i="1" s="1"/>
  <c r="E437" i="1"/>
  <c r="U437" i="1" s="1"/>
  <c r="E438" i="1"/>
  <c r="M438" i="1" s="1"/>
  <c r="E439" i="1"/>
  <c r="M439" i="1" s="1"/>
  <c r="E440" i="1"/>
  <c r="E441" i="1"/>
  <c r="M441" i="1" s="1"/>
  <c r="E442" i="1"/>
  <c r="E443" i="1"/>
  <c r="E444" i="1"/>
  <c r="E445" i="1"/>
  <c r="U445" i="1" s="1"/>
  <c r="E446" i="1"/>
  <c r="U446" i="1" s="1"/>
  <c r="E447" i="1"/>
  <c r="M447" i="1" s="1"/>
  <c r="E448" i="1"/>
  <c r="E449" i="1"/>
  <c r="E450" i="1"/>
  <c r="E451" i="1"/>
  <c r="M451" i="1" s="1"/>
  <c r="E452" i="1"/>
  <c r="E453" i="1"/>
  <c r="E454" i="1"/>
  <c r="E455" i="1"/>
  <c r="E456" i="1"/>
  <c r="E457" i="1"/>
  <c r="M457" i="1" s="1"/>
  <c r="E458" i="1"/>
  <c r="E459" i="1"/>
  <c r="E460" i="1"/>
  <c r="E461" i="1"/>
  <c r="M461" i="1" s="1"/>
  <c r="E462" i="1"/>
  <c r="E463" i="1"/>
  <c r="E464" i="1"/>
  <c r="E465" i="1"/>
  <c r="E466" i="1"/>
  <c r="E467" i="1"/>
  <c r="M467" i="1" s="1"/>
  <c r="E468" i="1"/>
  <c r="E469" i="1"/>
  <c r="E470" i="1"/>
  <c r="E471" i="1"/>
  <c r="E472" i="1"/>
  <c r="M472" i="1" s="1"/>
  <c r="E473" i="1"/>
  <c r="M473" i="1" s="1"/>
  <c r="E474" i="1"/>
  <c r="M474" i="1" s="1"/>
  <c r="E475" i="1"/>
  <c r="E476" i="1"/>
  <c r="E477" i="1"/>
  <c r="E478" i="1"/>
  <c r="U478" i="1" s="1"/>
  <c r="E479" i="1"/>
  <c r="U479" i="1" s="1"/>
  <c r="E480" i="1"/>
  <c r="U480" i="1" s="1"/>
  <c r="E481" i="1"/>
  <c r="E482" i="1"/>
  <c r="E483" i="1"/>
  <c r="U483" i="1" s="1"/>
  <c r="E484" i="1"/>
  <c r="M484" i="1" s="1"/>
  <c r="E485" i="1"/>
  <c r="M485" i="1" s="1"/>
  <c r="E486" i="1"/>
  <c r="E487" i="1"/>
  <c r="E488" i="1"/>
  <c r="E489" i="1"/>
  <c r="M489" i="1" s="1"/>
  <c r="E490" i="1"/>
  <c r="E491" i="1"/>
  <c r="E492" i="1"/>
  <c r="E493" i="1"/>
  <c r="U493" i="1" s="1"/>
  <c r="E494" i="1"/>
  <c r="U494" i="1" s="1"/>
  <c r="E495" i="1"/>
  <c r="E496" i="1"/>
  <c r="E497" i="1"/>
  <c r="E498" i="1"/>
  <c r="E499" i="1"/>
  <c r="E500" i="1"/>
  <c r="E501" i="1"/>
  <c r="U501" i="1" s="1"/>
  <c r="E502" i="1"/>
  <c r="M502" i="1" s="1"/>
  <c r="E503" i="1"/>
  <c r="E504" i="1"/>
  <c r="E505" i="1"/>
  <c r="E506" i="1"/>
  <c r="M506" i="1" s="1"/>
  <c r="E507" i="1"/>
  <c r="M507" i="1" s="1"/>
  <c r="E508" i="1"/>
  <c r="E509" i="1"/>
  <c r="U509" i="1" s="1"/>
  <c r="E510" i="1"/>
  <c r="U510" i="1" s="1"/>
  <c r="E511" i="1"/>
  <c r="E512" i="1"/>
  <c r="E513" i="1"/>
  <c r="E514" i="1"/>
  <c r="E515" i="1"/>
  <c r="M515" i="1" s="1"/>
  <c r="E516" i="1"/>
  <c r="U516" i="1" s="1"/>
  <c r="E517" i="1"/>
  <c r="U517" i="1" s="1"/>
  <c r="E518" i="1"/>
  <c r="E519" i="1"/>
  <c r="M519" i="1" s="1"/>
  <c r="E520" i="1"/>
  <c r="E521" i="1"/>
  <c r="E522" i="1"/>
  <c r="E523" i="1"/>
  <c r="E524" i="1"/>
  <c r="E525" i="1"/>
  <c r="U525" i="1" s="1"/>
  <c r="E526" i="1"/>
  <c r="E527" i="1"/>
  <c r="E528" i="1"/>
  <c r="M528" i="1" s="1"/>
  <c r="E529" i="1"/>
  <c r="M529" i="1" s="1"/>
  <c r="E530" i="1"/>
  <c r="E531" i="1"/>
  <c r="M531" i="1" s="1"/>
  <c r="E532" i="1"/>
  <c r="M532" i="1" s="1"/>
  <c r="E533" i="1"/>
  <c r="E534" i="1"/>
  <c r="E535" i="1"/>
  <c r="M535" i="1" s="1"/>
  <c r="E536" i="1"/>
  <c r="E537" i="1"/>
  <c r="E538" i="1"/>
  <c r="E539" i="1"/>
  <c r="U539" i="1" s="1"/>
  <c r="E540" i="1"/>
  <c r="E541" i="1"/>
  <c r="E542" i="1"/>
  <c r="U542" i="1" s="1"/>
  <c r="E543" i="1"/>
  <c r="E544" i="1"/>
  <c r="E545" i="1"/>
  <c r="E546" i="1"/>
  <c r="E547" i="1"/>
  <c r="M547" i="1" s="1"/>
  <c r="E548" i="1"/>
  <c r="M548" i="1" s="1"/>
  <c r="E549" i="1"/>
  <c r="M549" i="1" s="1"/>
  <c r="E550" i="1"/>
  <c r="M550" i="1" s="1"/>
  <c r="E551" i="1"/>
  <c r="M551" i="1" s="1"/>
  <c r="E552" i="1"/>
  <c r="M552" i="1" s="1"/>
  <c r="E553" i="1"/>
  <c r="M553" i="1" s="1"/>
  <c r="E554" i="1"/>
  <c r="E555" i="1"/>
  <c r="E556" i="1"/>
  <c r="E557" i="1"/>
  <c r="E558" i="1"/>
  <c r="U558" i="1" s="1"/>
  <c r="E559" i="1"/>
  <c r="E560" i="1"/>
  <c r="U560" i="1" s="1"/>
  <c r="E561" i="1"/>
  <c r="E562" i="1"/>
  <c r="E563" i="1"/>
  <c r="M563" i="1" s="1"/>
  <c r="E564" i="1"/>
  <c r="M564" i="1" s="1"/>
  <c r="E565" i="1"/>
  <c r="E566" i="1"/>
  <c r="M566" i="1" s="1"/>
  <c r="E567" i="1"/>
  <c r="M567" i="1" s="1"/>
  <c r="E568" i="1"/>
  <c r="M568" i="1" s="1"/>
  <c r="E569" i="1"/>
  <c r="M569" i="1" s="1"/>
  <c r="E570" i="1"/>
  <c r="E571" i="1"/>
  <c r="U571" i="1" s="1"/>
  <c r="E572" i="1"/>
  <c r="E573" i="1"/>
  <c r="E574" i="1"/>
  <c r="E575" i="1"/>
  <c r="E576" i="1"/>
  <c r="E577" i="1"/>
  <c r="E578" i="1"/>
  <c r="E579" i="1"/>
  <c r="E580" i="1"/>
  <c r="U580" i="1" s="1"/>
  <c r="E581" i="1"/>
  <c r="U581" i="1" s="1"/>
  <c r="E582" i="1"/>
  <c r="M582" i="1" s="1"/>
  <c r="E583" i="1"/>
  <c r="M583" i="1" s="1"/>
  <c r="E584" i="1"/>
  <c r="M584" i="1" s="1"/>
  <c r="E585" i="1"/>
  <c r="E586" i="1"/>
  <c r="E587" i="1"/>
  <c r="E588" i="1"/>
  <c r="E589" i="1"/>
  <c r="U589" i="1" s="1"/>
  <c r="E590" i="1"/>
  <c r="U590" i="1" s="1"/>
  <c r="E591" i="1"/>
  <c r="M591" i="1" s="1"/>
  <c r="E592" i="1"/>
  <c r="M592" i="1" s="1"/>
  <c r="E593" i="1"/>
  <c r="E594" i="1"/>
  <c r="E595" i="1"/>
  <c r="U595" i="1" s="1"/>
  <c r="E596" i="1"/>
  <c r="U596" i="1" s="1"/>
  <c r="E597" i="1"/>
  <c r="E598" i="1"/>
  <c r="U599" i="1" s="1"/>
  <c r="E599" i="1"/>
  <c r="M599" i="1" s="1"/>
  <c r="E600" i="1"/>
  <c r="E601" i="1"/>
  <c r="E602" i="1"/>
  <c r="E603" i="1"/>
  <c r="E604" i="1"/>
  <c r="E605" i="1"/>
  <c r="U605" i="1" s="1"/>
  <c r="E606" i="1"/>
  <c r="U606" i="1" s="1"/>
  <c r="E607" i="1"/>
  <c r="E608" i="1"/>
  <c r="E609" i="1"/>
  <c r="M609" i="1" s="1"/>
  <c r="E610" i="1"/>
  <c r="E611" i="1"/>
  <c r="M611" i="1" s="1"/>
  <c r="E612" i="1"/>
  <c r="M612" i="1" s="1"/>
  <c r="E613" i="1"/>
  <c r="E614" i="1"/>
  <c r="E615" i="1"/>
  <c r="M615" i="1" s="1"/>
  <c r="E616" i="1"/>
  <c r="M616" i="1" s="1"/>
  <c r="E617" i="1"/>
  <c r="M617" i="1" s="1"/>
  <c r="E618" i="1"/>
  <c r="E619" i="1"/>
  <c r="E620" i="1"/>
  <c r="E621" i="1"/>
  <c r="U621" i="1" s="1"/>
  <c r="E622" i="1"/>
  <c r="U622" i="1" s="1"/>
  <c r="E623" i="1"/>
  <c r="E624" i="1"/>
  <c r="E625" i="1"/>
  <c r="M625" i="1" s="1"/>
  <c r="E626" i="1"/>
  <c r="E627" i="1"/>
  <c r="M627" i="1" s="1"/>
  <c r="E628" i="1"/>
  <c r="M628" i="1" s="1"/>
  <c r="E629" i="1"/>
  <c r="E630" i="1"/>
  <c r="M630" i="1" s="1"/>
  <c r="E631" i="1"/>
  <c r="M631" i="1" s="1"/>
  <c r="E632" i="1"/>
  <c r="M632" i="1" s="1"/>
  <c r="E633" i="1"/>
  <c r="M633" i="1" s="1"/>
  <c r="E634" i="1"/>
  <c r="E635" i="1"/>
  <c r="E636" i="1"/>
  <c r="E637" i="1"/>
  <c r="E638" i="1"/>
  <c r="U638" i="1" s="1"/>
  <c r="E639" i="1"/>
  <c r="E640" i="1"/>
  <c r="U640" i="1" s="1"/>
  <c r="E641" i="1"/>
  <c r="E642" i="1"/>
  <c r="E643" i="1"/>
  <c r="M643" i="1" s="1"/>
  <c r="E644" i="1"/>
  <c r="E645" i="1"/>
  <c r="E646" i="1"/>
  <c r="U646" i="1" s="1"/>
  <c r="E647" i="1"/>
  <c r="M647" i="1" s="1"/>
  <c r="E648" i="1"/>
  <c r="E649" i="1"/>
  <c r="E650" i="1"/>
  <c r="U650" i="1" s="1"/>
  <c r="E651" i="1"/>
  <c r="U651" i="1" s="1"/>
  <c r="E652" i="1"/>
  <c r="E653" i="1"/>
  <c r="U653" i="1" s="1"/>
  <c r="E654" i="1"/>
  <c r="U654" i="1" s="1"/>
  <c r="E655" i="1"/>
  <c r="E656" i="1"/>
  <c r="U656" i="1" s="1"/>
  <c r="E657" i="1"/>
  <c r="E658" i="1"/>
  <c r="E659" i="1"/>
  <c r="U659" i="1" s="1"/>
  <c r="E660" i="1"/>
  <c r="E661" i="1"/>
  <c r="M661" i="1" s="1"/>
  <c r="E662" i="1"/>
  <c r="E663" i="1"/>
  <c r="M663" i="1" s="1"/>
  <c r="E664" i="1"/>
  <c r="E665" i="1"/>
  <c r="E666" i="1"/>
  <c r="E667" i="1"/>
  <c r="U667" i="1" s="1"/>
  <c r="E668" i="1"/>
  <c r="U668" i="1" s="1"/>
  <c r="E669" i="1"/>
  <c r="U669" i="1" s="1"/>
  <c r="E670" i="1"/>
  <c r="U670" i="1" s="1"/>
  <c r="E671" i="1"/>
  <c r="E672" i="1"/>
  <c r="U672" i="1" s="1"/>
  <c r="E673" i="1"/>
  <c r="E674" i="1"/>
  <c r="E675" i="1"/>
  <c r="U675" i="1" s="1"/>
  <c r="E676" i="1"/>
  <c r="U676" i="1" s="1"/>
  <c r="E677" i="1"/>
  <c r="E678" i="1"/>
  <c r="M678" i="1" s="1"/>
  <c r="E679" i="1"/>
  <c r="M679" i="1" s="1"/>
  <c r="E680" i="1"/>
  <c r="M680" i="1" s="1"/>
  <c r="E681" i="1"/>
  <c r="M681" i="1" s="1"/>
  <c r="E682" i="1"/>
  <c r="E683" i="1"/>
  <c r="E684" i="1"/>
  <c r="E685" i="1"/>
  <c r="U685" i="1" s="1"/>
  <c r="E686" i="1"/>
  <c r="U686" i="1" s="1"/>
  <c r="E687" i="1"/>
  <c r="E688" i="1"/>
  <c r="E689" i="1"/>
  <c r="E690" i="1"/>
  <c r="E691" i="1"/>
  <c r="E692" i="1"/>
  <c r="E693" i="1"/>
  <c r="U693" i="1" s="1"/>
  <c r="E694" i="1"/>
  <c r="U695" i="1" s="1"/>
  <c r="E695" i="1"/>
  <c r="M695" i="1" s="1"/>
  <c r="E696" i="1"/>
  <c r="M696" i="1" s="1"/>
  <c r="E697" i="1"/>
  <c r="M697" i="1" s="1"/>
  <c r="E698" i="1"/>
  <c r="E699" i="1"/>
  <c r="E700" i="1"/>
  <c r="E701" i="1"/>
  <c r="E702" i="1"/>
  <c r="E703" i="1"/>
  <c r="M703" i="1" s="1"/>
  <c r="E704" i="1"/>
  <c r="E705" i="1"/>
  <c r="E706" i="1"/>
  <c r="E707" i="1"/>
  <c r="M707" i="1" s="1"/>
  <c r="E708" i="1"/>
  <c r="E709" i="1"/>
  <c r="E710" i="1"/>
  <c r="E711" i="1"/>
  <c r="M711" i="1" s="1"/>
  <c r="E712" i="1"/>
  <c r="M712" i="1" s="1"/>
  <c r="E713" i="1"/>
  <c r="E714" i="1"/>
  <c r="M714" i="1" s="1"/>
  <c r="E715" i="1"/>
  <c r="E716" i="1"/>
  <c r="E717" i="1"/>
  <c r="E718" i="1"/>
  <c r="E719" i="1"/>
  <c r="M719" i="1" s="1"/>
  <c r="E720" i="1"/>
  <c r="E721" i="1"/>
  <c r="E722" i="1"/>
  <c r="E723" i="1"/>
  <c r="M723" i="1" s="1"/>
  <c r="E724" i="1"/>
  <c r="M724" i="1" s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U739" i="1" s="1"/>
  <c r="E740" i="1"/>
  <c r="M740" i="1" s="1"/>
  <c r="E741" i="1"/>
  <c r="E742" i="1"/>
  <c r="E743" i="1"/>
  <c r="E744" i="1"/>
  <c r="E745" i="1"/>
  <c r="M745" i="1" s="1"/>
  <c r="E746" i="1"/>
  <c r="U746" i="1" s="1"/>
  <c r="E747" i="1"/>
  <c r="U747" i="1" s="1"/>
  <c r="E748" i="1"/>
  <c r="E749" i="1"/>
  <c r="U749" i="1" s="1"/>
  <c r="E750" i="1"/>
  <c r="E751" i="1"/>
  <c r="E752" i="1"/>
  <c r="E753" i="1"/>
  <c r="E754" i="1"/>
  <c r="E755" i="1"/>
  <c r="E756" i="1"/>
  <c r="E757" i="1"/>
  <c r="E758" i="1"/>
  <c r="M758" i="1" s="1"/>
  <c r="E759" i="1"/>
  <c r="E760" i="1"/>
  <c r="U760" i="1" s="1"/>
  <c r="E761" i="1"/>
  <c r="E762" i="1"/>
  <c r="E763" i="1"/>
  <c r="U763" i="1" s="1"/>
  <c r="E764" i="1"/>
  <c r="E765" i="1"/>
  <c r="U765" i="1" s="1"/>
  <c r="E766" i="1"/>
  <c r="E767" i="1"/>
  <c r="E768" i="1"/>
  <c r="E769" i="1"/>
  <c r="E770" i="1"/>
  <c r="E771" i="1"/>
  <c r="E772" i="1"/>
  <c r="E773" i="1"/>
  <c r="U773" i="1" s="1"/>
  <c r="E774" i="1"/>
  <c r="E775" i="1"/>
  <c r="M775" i="1" s="1"/>
  <c r="E776" i="1"/>
  <c r="E777" i="1"/>
  <c r="E778" i="1"/>
  <c r="E779" i="1"/>
  <c r="E780" i="1"/>
  <c r="E781" i="1"/>
  <c r="U781" i="1" s="1"/>
  <c r="E782" i="1"/>
  <c r="M782" i="1" s="1"/>
  <c r="E783" i="1"/>
  <c r="M783" i="1" s="1"/>
  <c r="E784" i="1"/>
  <c r="M784" i="1" s="1"/>
  <c r="E785" i="1"/>
  <c r="M785" i="1" s="1"/>
  <c r="E786" i="1"/>
  <c r="E787" i="1"/>
  <c r="E788" i="1"/>
  <c r="E789" i="1"/>
  <c r="U789" i="1" s="1"/>
  <c r="E790" i="1"/>
  <c r="E791" i="1"/>
  <c r="M791" i="1" s="1"/>
  <c r="E792" i="1"/>
  <c r="M792" i="1" s="1"/>
  <c r="E793" i="1"/>
  <c r="E794" i="1"/>
  <c r="E795" i="1"/>
  <c r="U795" i="1" s="1"/>
  <c r="E796" i="1"/>
  <c r="E797" i="1"/>
  <c r="U797" i="1" s="1"/>
  <c r="E798" i="1"/>
  <c r="M798" i="1" s="1"/>
  <c r="E799" i="1"/>
  <c r="E800" i="1"/>
  <c r="E801" i="1"/>
  <c r="E802" i="1"/>
  <c r="E803" i="1"/>
  <c r="E804" i="1"/>
  <c r="E805" i="1"/>
  <c r="U805" i="1" s="1"/>
  <c r="E806" i="1"/>
  <c r="M806" i="1" s="1"/>
  <c r="E807" i="1"/>
  <c r="M807" i="1" s="1"/>
  <c r="E808" i="1"/>
  <c r="M808" i="1" s="1"/>
  <c r="E809" i="1"/>
  <c r="E810" i="1"/>
  <c r="E811" i="1"/>
  <c r="E812" i="1"/>
  <c r="E813" i="1"/>
  <c r="U813" i="1" s="1"/>
  <c r="E814" i="1"/>
  <c r="E815" i="1"/>
  <c r="E816" i="1"/>
  <c r="M816" i="1" s="1"/>
  <c r="E817" i="1"/>
  <c r="E818" i="1"/>
  <c r="E819" i="1"/>
  <c r="M819" i="1" s="1"/>
  <c r="E820" i="1"/>
  <c r="U820" i="1" s="1"/>
  <c r="E821" i="1"/>
  <c r="U821" i="1" s="1"/>
  <c r="E822" i="1"/>
  <c r="M822" i="1" s="1"/>
  <c r="E823" i="1"/>
  <c r="M823" i="1" s="1"/>
  <c r="E824" i="1"/>
  <c r="M824" i="1" s="1"/>
  <c r="E825" i="1"/>
  <c r="M825" i="1" s="1"/>
  <c r="E826" i="1"/>
  <c r="E827" i="1"/>
  <c r="E828" i="1"/>
  <c r="E829" i="1"/>
  <c r="E830" i="1"/>
  <c r="M830" i="1" s="1"/>
  <c r="E831" i="1"/>
  <c r="E832" i="1"/>
  <c r="E833" i="1"/>
  <c r="E834" i="1"/>
  <c r="E835" i="1"/>
  <c r="M835" i="1" s="1"/>
  <c r="E836" i="1"/>
  <c r="M836" i="1" s="1"/>
  <c r="E837" i="1"/>
  <c r="E838" i="1"/>
  <c r="E839" i="1"/>
  <c r="M839" i="1" s="1"/>
  <c r="E840" i="1"/>
  <c r="M840" i="1" s="1"/>
  <c r="E841" i="1"/>
  <c r="M841" i="1" s="1"/>
  <c r="E842" i="1"/>
  <c r="E843" i="1"/>
  <c r="E844" i="1"/>
  <c r="E845" i="1"/>
  <c r="E846" i="1"/>
  <c r="E847" i="1"/>
  <c r="E848" i="1"/>
  <c r="M848" i="1" s="1"/>
  <c r="E849" i="1"/>
  <c r="M849" i="1" s="1"/>
  <c r="E850" i="1"/>
  <c r="E851" i="1"/>
  <c r="M851" i="1" s="1"/>
  <c r="E852" i="1"/>
  <c r="M852" i="1" s="1"/>
  <c r="E853" i="1"/>
  <c r="U853" i="1" s="1"/>
  <c r="E854" i="1"/>
  <c r="E855" i="1"/>
  <c r="M855" i="1" s="1"/>
  <c r="E856" i="1"/>
  <c r="M856" i="1" s="1"/>
  <c r="E857" i="1"/>
  <c r="M857" i="1" s="1"/>
  <c r="E858" i="1"/>
  <c r="E859" i="1"/>
  <c r="E860" i="1"/>
  <c r="M860" i="1" s="1"/>
  <c r="E861" i="1"/>
  <c r="E862" i="1"/>
  <c r="E863" i="1"/>
  <c r="E864" i="1"/>
  <c r="M864" i="1" s="1"/>
  <c r="E865" i="1"/>
  <c r="M865" i="1" s="1"/>
  <c r="E866" i="1"/>
  <c r="E867" i="1"/>
  <c r="E868" i="1"/>
  <c r="M868" i="1" s="1"/>
  <c r="E869" i="1"/>
  <c r="E870" i="1"/>
  <c r="E871" i="1"/>
  <c r="E872" i="1"/>
  <c r="M872" i="1" s="1"/>
  <c r="E873" i="1"/>
  <c r="E874" i="1"/>
  <c r="E875" i="1"/>
  <c r="E876" i="1"/>
  <c r="E877" i="1"/>
  <c r="E878" i="1"/>
  <c r="E879" i="1"/>
  <c r="E880" i="1"/>
  <c r="E881" i="1"/>
  <c r="E882" i="1"/>
  <c r="E883" i="1"/>
  <c r="M883" i="1" s="1"/>
  <c r="E884" i="1"/>
  <c r="M884" i="1" s="1"/>
  <c r="E885" i="1"/>
  <c r="U885" i="1" s="1"/>
  <c r="E886" i="1"/>
  <c r="U886" i="1" s="1"/>
  <c r="E887" i="1"/>
  <c r="E888" i="1"/>
  <c r="E889" i="1"/>
  <c r="M889" i="1" s="1"/>
  <c r="E890" i="1"/>
  <c r="E891" i="1"/>
  <c r="E892" i="1"/>
  <c r="E893" i="1"/>
  <c r="E894" i="1"/>
  <c r="E895" i="1"/>
  <c r="E896" i="1"/>
  <c r="U896" i="1" s="1"/>
  <c r="E897" i="1"/>
  <c r="E898" i="1"/>
  <c r="E899" i="1"/>
  <c r="M899" i="1" s="1"/>
  <c r="E900" i="1"/>
  <c r="M900" i="1" s="1"/>
  <c r="E901" i="1"/>
  <c r="E902" i="1"/>
  <c r="E903" i="1"/>
  <c r="M903" i="1" s="1"/>
  <c r="E904" i="1"/>
  <c r="M904" i="1" s="1"/>
  <c r="E905" i="1"/>
  <c r="M905" i="1" s="1"/>
  <c r="E906" i="1"/>
  <c r="E907" i="1"/>
  <c r="M907" i="1" s="1"/>
  <c r="E908" i="1"/>
  <c r="E909" i="1"/>
  <c r="M909" i="1" s="1"/>
  <c r="E910" i="1"/>
  <c r="M910" i="1" s="1"/>
  <c r="E911" i="1"/>
  <c r="M911" i="1" s="1"/>
  <c r="E912" i="1"/>
  <c r="E913" i="1"/>
  <c r="E914" i="1"/>
  <c r="E915" i="1"/>
  <c r="E916" i="1"/>
  <c r="M916" i="1" s="1"/>
  <c r="E917" i="1"/>
  <c r="U917" i="1" s="1"/>
  <c r="E918" i="1"/>
  <c r="E919" i="1"/>
  <c r="M919" i="1" s="1"/>
  <c r="E920" i="1"/>
  <c r="M920" i="1" s="1"/>
  <c r="E921" i="1"/>
  <c r="M921" i="1" s="1"/>
  <c r="E922" i="1"/>
  <c r="E923" i="1"/>
  <c r="E924" i="1"/>
  <c r="E925" i="1"/>
  <c r="E926" i="1"/>
  <c r="E927" i="1"/>
  <c r="E928" i="1"/>
  <c r="E929" i="1"/>
  <c r="E930" i="1"/>
  <c r="E931" i="1"/>
  <c r="E932" i="1"/>
  <c r="E933" i="1"/>
  <c r="U933" i="1" s="1"/>
  <c r="E934" i="1"/>
  <c r="M934" i="1" s="1"/>
  <c r="E935" i="1"/>
  <c r="M935" i="1" s="1"/>
  <c r="E936" i="1"/>
  <c r="M936" i="1" s="1"/>
  <c r="E937" i="1"/>
  <c r="E938" i="1"/>
  <c r="E939" i="1"/>
  <c r="E940" i="1"/>
  <c r="M940" i="1" s="1"/>
  <c r="E941" i="1"/>
  <c r="M941" i="1" s="1"/>
  <c r="E942" i="1"/>
  <c r="E943" i="1"/>
  <c r="M943" i="1" s="1"/>
  <c r="E944" i="1"/>
  <c r="M944" i="1" s="1"/>
  <c r="E945" i="1"/>
  <c r="E946" i="1"/>
  <c r="E947" i="1"/>
  <c r="E948" i="1"/>
  <c r="E949" i="1"/>
  <c r="U949" i="1" s="1"/>
  <c r="E950" i="1"/>
  <c r="E951" i="1"/>
  <c r="M951" i="1" s="1"/>
  <c r="E952" i="1"/>
  <c r="M952" i="1" s="1"/>
  <c r="E953" i="1"/>
  <c r="M953" i="1" s="1"/>
  <c r="E954" i="1"/>
  <c r="E955" i="1"/>
  <c r="U955" i="1" s="1"/>
  <c r="E956" i="1"/>
  <c r="E957" i="1"/>
  <c r="U957" i="1" s="1"/>
  <c r="E958" i="1"/>
  <c r="E959" i="1"/>
  <c r="M959" i="1" s="1"/>
  <c r="E960" i="1"/>
  <c r="M960" i="1" s="1"/>
  <c r="E961" i="1"/>
  <c r="M961" i="1" s="1"/>
  <c r="E962" i="1"/>
  <c r="E963" i="1"/>
  <c r="E964" i="1"/>
  <c r="E965" i="1"/>
  <c r="U965" i="1" s="1"/>
  <c r="E966" i="1"/>
  <c r="U966" i="1" s="1"/>
  <c r="E967" i="1"/>
  <c r="M967" i="1" s="1"/>
  <c r="E968" i="1"/>
  <c r="M968" i="1" s="1"/>
  <c r="E969" i="1"/>
  <c r="M969" i="1" s="1"/>
  <c r="E970" i="1"/>
  <c r="U970" i="1" s="1"/>
  <c r="E971" i="1"/>
  <c r="U971" i="1" s="1"/>
  <c r="E972" i="1"/>
  <c r="E973" i="1"/>
  <c r="E974" i="1"/>
  <c r="E975" i="1"/>
  <c r="M975" i="1" s="1"/>
  <c r="E976" i="1"/>
  <c r="M976" i="1" s="1"/>
  <c r="E977" i="1"/>
  <c r="E978" i="1"/>
  <c r="E979" i="1"/>
  <c r="E980" i="1"/>
  <c r="M980" i="1" s="1"/>
  <c r="E981" i="1"/>
  <c r="U981" i="1" s="1"/>
  <c r="E982" i="1"/>
  <c r="E983" i="1"/>
  <c r="E984" i="1"/>
  <c r="M984" i="1" s="1"/>
  <c r="E985" i="1"/>
  <c r="M985" i="1" s="1"/>
  <c r="E986" i="1"/>
  <c r="E987" i="1"/>
  <c r="M987" i="1" s="1"/>
  <c r="E988" i="1"/>
  <c r="M988" i="1" s="1"/>
  <c r="E989" i="1"/>
  <c r="M989" i="1" s="1"/>
  <c r="E990" i="1"/>
  <c r="M990" i="1" s="1"/>
  <c r="E991" i="1"/>
  <c r="E992" i="1"/>
  <c r="M992" i="1" s="1"/>
  <c r="E993" i="1"/>
  <c r="M993" i="1" s="1"/>
  <c r="E994" i="1"/>
  <c r="E995" i="1"/>
  <c r="M995" i="1" s="1"/>
  <c r="E996" i="1"/>
  <c r="U996" i="1" s="1"/>
  <c r="E997" i="1"/>
  <c r="U997" i="1" s="1"/>
  <c r="E998" i="1"/>
  <c r="E999" i="1"/>
  <c r="E1000" i="1"/>
  <c r="E1001" i="1"/>
  <c r="E1002" i="1"/>
  <c r="E1003" i="1"/>
  <c r="U1003" i="1" s="1"/>
  <c r="E1004" i="1"/>
  <c r="E1005" i="1"/>
  <c r="E1006" i="1"/>
  <c r="E1007" i="1"/>
  <c r="E1008" i="1"/>
  <c r="E1009" i="1"/>
  <c r="E1010" i="1"/>
  <c r="E1011" i="1"/>
  <c r="M1011" i="1" s="1"/>
  <c r="E1012" i="1"/>
  <c r="M1012" i="1" s="1"/>
  <c r="E1013" i="1"/>
  <c r="E1014" i="1"/>
  <c r="U1014" i="1" s="1"/>
  <c r="E1015" i="1"/>
  <c r="E1016" i="1"/>
  <c r="E1017" i="1"/>
  <c r="E1018" i="1"/>
  <c r="E1019" i="1"/>
  <c r="E1020" i="1"/>
  <c r="M1020" i="1" s="1"/>
  <c r="E1021" i="1"/>
  <c r="E1022" i="1"/>
  <c r="E1023" i="1"/>
  <c r="M1023" i="1" s="1"/>
  <c r="E1024" i="1"/>
  <c r="E1025" i="1"/>
  <c r="E1026" i="1"/>
  <c r="E1027" i="1"/>
  <c r="E1028" i="1"/>
  <c r="M1028" i="1" s="1"/>
  <c r="E1029" i="1"/>
  <c r="E1030" i="1"/>
  <c r="M1030" i="1" s="1"/>
  <c r="E1031" i="1"/>
  <c r="M1031" i="1" s="1"/>
  <c r="E1032" i="1"/>
  <c r="E1033" i="1"/>
  <c r="E1034" i="1"/>
  <c r="E1035" i="1"/>
  <c r="E1036" i="1"/>
  <c r="E1037" i="1"/>
  <c r="M1037" i="1" s="1"/>
  <c r="E1038" i="1"/>
  <c r="M1038" i="1" s="1"/>
  <c r="E1039" i="1"/>
  <c r="M1039" i="1" s="1"/>
  <c r="E1040" i="1"/>
  <c r="M1040" i="1" s="1"/>
  <c r="E1041" i="1"/>
  <c r="E1042" i="1"/>
  <c r="E1043" i="1"/>
  <c r="E1044" i="1"/>
  <c r="M1044" i="1" s="1"/>
  <c r="E1045" i="1"/>
  <c r="U1045" i="1" s="1"/>
  <c r="E1046" i="1"/>
  <c r="M1046" i="1" s="1"/>
  <c r="E1047" i="1"/>
  <c r="E1048" i="1"/>
  <c r="M1048" i="1" s="1"/>
  <c r="E1049" i="1"/>
  <c r="E1050" i="1"/>
  <c r="E1051" i="1"/>
  <c r="E1052" i="1"/>
  <c r="E1053" i="1"/>
  <c r="E1054" i="1"/>
  <c r="E1055" i="1"/>
  <c r="M1055" i="1" s="1"/>
  <c r="E1056" i="1"/>
  <c r="M1056" i="1" s="1"/>
  <c r="E1057" i="1"/>
  <c r="E1058" i="1"/>
  <c r="E1059" i="1"/>
  <c r="M1059" i="1" s="1"/>
  <c r="E1060" i="1"/>
  <c r="M1060" i="1" s="1"/>
  <c r="E1061" i="1"/>
  <c r="U1061" i="1" s="1"/>
  <c r="E1062" i="1"/>
  <c r="E1063" i="1"/>
  <c r="E1064" i="1"/>
  <c r="M1064" i="1" s="1"/>
  <c r="E1065" i="1"/>
  <c r="M1065" i="1" s="1"/>
  <c r="E1066" i="1"/>
  <c r="E1067" i="1"/>
  <c r="E1068" i="1"/>
  <c r="E1069" i="1"/>
  <c r="M1069" i="1" s="1"/>
  <c r="E1070" i="1"/>
  <c r="E1071" i="1"/>
  <c r="M1071" i="1" s="1"/>
  <c r="E1072" i="1"/>
  <c r="M1072" i="1" s="1"/>
  <c r="E1073" i="1"/>
  <c r="M1073" i="1" s="1"/>
  <c r="E1074" i="1"/>
  <c r="E1075" i="1"/>
  <c r="M1075" i="1" s="1"/>
  <c r="E1076" i="1"/>
  <c r="M1076" i="1" s="1"/>
  <c r="E1077" i="1"/>
  <c r="U1077" i="1" s="1"/>
  <c r="E1078" i="1"/>
  <c r="E1079" i="1"/>
  <c r="M1079" i="1" s="1"/>
  <c r="E1080" i="1"/>
  <c r="M1080" i="1" s="1"/>
  <c r="E1081" i="1"/>
  <c r="M1081" i="1" s="1"/>
  <c r="E1082" i="1"/>
  <c r="U1082" i="1" s="1"/>
  <c r="E1083" i="1"/>
  <c r="U1083" i="1" s="1"/>
  <c r="E1084" i="1"/>
  <c r="E1085" i="1"/>
  <c r="U1085" i="1" s="1"/>
  <c r="E1086" i="1"/>
  <c r="E1087" i="1"/>
  <c r="E1088" i="1"/>
  <c r="U1088" i="1" s="1"/>
  <c r="E1089" i="1"/>
  <c r="M1089" i="1" s="1"/>
  <c r="E1090" i="1"/>
  <c r="E1091" i="1"/>
  <c r="E1092" i="1"/>
  <c r="M1092" i="1" s="1"/>
  <c r="E1093" i="1"/>
  <c r="U1093" i="1" s="1"/>
  <c r="E1094" i="1"/>
  <c r="M1094" i="1" s="1"/>
  <c r="E1095" i="1"/>
  <c r="M1095" i="1" s="1"/>
  <c r="E1096" i="1"/>
  <c r="M1096" i="1" s="1"/>
  <c r="E1097" i="1"/>
  <c r="M1097" i="1" s="1"/>
  <c r="E1098" i="1"/>
  <c r="E1099" i="1"/>
  <c r="U1099" i="1" s="1"/>
  <c r="E1100" i="1"/>
  <c r="E1101" i="1"/>
  <c r="U1101" i="1" s="1"/>
  <c r="E1102" i="1"/>
  <c r="E1103" i="1"/>
  <c r="E1104" i="1"/>
  <c r="E1105" i="1"/>
  <c r="E1106" i="1"/>
  <c r="E1107" i="1"/>
  <c r="E1108" i="1"/>
  <c r="M1108" i="1" s="1"/>
  <c r="E1109" i="1"/>
  <c r="E1110" i="1"/>
  <c r="E1111" i="1"/>
  <c r="E1112" i="1"/>
  <c r="U1112" i="1" s="1"/>
  <c r="E1113" i="1"/>
  <c r="U1113" i="1" s="1"/>
  <c r="E1114" i="1"/>
  <c r="M1114" i="1" s="1"/>
  <c r="E1115" i="1"/>
  <c r="M1115" i="1" s="1"/>
  <c r="E1116" i="1"/>
  <c r="M1116" i="1" s="1"/>
  <c r="E1117" i="1"/>
  <c r="E1118" i="1"/>
  <c r="E1119" i="1"/>
  <c r="E1120" i="1"/>
  <c r="M1120" i="1" s="1"/>
  <c r="E1121" i="1"/>
  <c r="M1121" i="1" s="1"/>
  <c r="E1122" i="1"/>
  <c r="E1123" i="1"/>
  <c r="M1123" i="1" s="1"/>
  <c r="E1124" i="1"/>
  <c r="M1124" i="1" s="1"/>
  <c r="E1125" i="1"/>
  <c r="U1125" i="1" s="1"/>
  <c r="E1126" i="1"/>
  <c r="E1127" i="1"/>
  <c r="E1128" i="1"/>
  <c r="M1128" i="1" s="1"/>
  <c r="E1129" i="1"/>
  <c r="M1129" i="1" s="1"/>
  <c r="E1130" i="1"/>
  <c r="E1131" i="1"/>
  <c r="E1132" i="1"/>
  <c r="E1133" i="1"/>
  <c r="E1134" i="1"/>
  <c r="E1135" i="1"/>
  <c r="M1135" i="1" s="1"/>
  <c r="E1136" i="1"/>
  <c r="U1136" i="1" s="1"/>
  <c r="E1137" i="1"/>
  <c r="E1138" i="1"/>
  <c r="E1139" i="1"/>
  <c r="M1139" i="1" s="1"/>
  <c r="E1140" i="1"/>
  <c r="M1140" i="1" s="1"/>
  <c r="E1141" i="1"/>
  <c r="E1142" i="1"/>
  <c r="M1142" i="1" s="1"/>
  <c r="E1143" i="1"/>
  <c r="M1143" i="1" s="1"/>
  <c r="E1144" i="1"/>
  <c r="M1144" i="1" s="1"/>
  <c r="E1145" i="1"/>
  <c r="M1145" i="1" s="1"/>
  <c r="E1146" i="1"/>
  <c r="E1147" i="1"/>
  <c r="U1147" i="1" s="1"/>
  <c r="E1148" i="1"/>
  <c r="U1148" i="1" s="1"/>
  <c r="E1149" i="1"/>
  <c r="M1149" i="1" s="1"/>
  <c r="E1150" i="1"/>
  <c r="M1150" i="1" s="1"/>
  <c r="E1151" i="1"/>
  <c r="E1152" i="1"/>
  <c r="E1153" i="1"/>
  <c r="E1154" i="1"/>
  <c r="E1155" i="1"/>
  <c r="E1156" i="1"/>
  <c r="M1156" i="1" s="1"/>
  <c r="E1157" i="1"/>
  <c r="U1157" i="1" s="1"/>
  <c r="E1158" i="1"/>
  <c r="E1159" i="1"/>
  <c r="M1159" i="1" s="1"/>
  <c r="E1160" i="1"/>
  <c r="M1160" i="1" s="1"/>
  <c r="E1161" i="1"/>
  <c r="M1161" i="1" s="1"/>
  <c r="E1162" i="1"/>
  <c r="E1163" i="1"/>
  <c r="U1163" i="1" s="1"/>
  <c r="E1164" i="1"/>
  <c r="E1165" i="1"/>
  <c r="M1165" i="1" s="1"/>
  <c r="E1166" i="1"/>
  <c r="E1167" i="1"/>
  <c r="E1168" i="1"/>
  <c r="E1169" i="1"/>
  <c r="E1170" i="1"/>
  <c r="E1171" i="1"/>
  <c r="E1172" i="1"/>
  <c r="M1172" i="1" s="1"/>
  <c r="E1173" i="1"/>
  <c r="U1173" i="1" s="1"/>
  <c r="E1174" i="1"/>
  <c r="M1174" i="1" s="1"/>
  <c r="E1175" i="1"/>
  <c r="E1176" i="1"/>
  <c r="M1176" i="1" s="1"/>
  <c r="E1177" i="1"/>
  <c r="M1177" i="1" s="1"/>
  <c r="E1178" i="1"/>
  <c r="E1179" i="1"/>
  <c r="U1179" i="1" s="1"/>
  <c r="E1180" i="1"/>
  <c r="E1181" i="1"/>
  <c r="U1181" i="1" s="1"/>
  <c r="E1182" i="1"/>
  <c r="E1183" i="1"/>
  <c r="M1183" i="1" s="1"/>
  <c r="E1184" i="1"/>
  <c r="E1185" i="1"/>
  <c r="E1186" i="1"/>
  <c r="E1187" i="1"/>
  <c r="E1188" i="1"/>
  <c r="E1189" i="1"/>
  <c r="U1189" i="1" s="1"/>
  <c r="E1190" i="1"/>
  <c r="E1191" i="1"/>
  <c r="E1192" i="1"/>
  <c r="M1192" i="1" s="1"/>
  <c r="E1193" i="1"/>
  <c r="M1193" i="1" s="1"/>
  <c r="E1194" i="1"/>
  <c r="E1195" i="1"/>
  <c r="E1196" i="1"/>
  <c r="E1197" i="1"/>
  <c r="M1197" i="1" s="1"/>
  <c r="E1198" i="1"/>
  <c r="M1198" i="1" s="1"/>
  <c r="E1199" i="1"/>
  <c r="E1200" i="1"/>
  <c r="M1200" i="1" s="1"/>
  <c r="E1201" i="1"/>
  <c r="M1201" i="1" s="1"/>
  <c r="E1202" i="1"/>
  <c r="E1203" i="1"/>
  <c r="E1204" i="1"/>
  <c r="E1205" i="1"/>
  <c r="U1205" i="1" s="1"/>
  <c r="E1206" i="1"/>
  <c r="E1207" i="1"/>
  <c r="M1207" i="1" s="1"/>
  <c r="E1208" i="1"/>
  <c r="M1208" i="1" s="1"/>
  <c r="E1209" i="1"/>
  <c r="M1209" i="1" s="1"/>
  <c r="E1210" i="1"/>
  <c r="E1211" i="1"/>
  <c r="E1212" i="1"/>
  <c r="E1213" i="1"/>
  <c r="E1214" i="1"/>
  <c r="E1215" i="1"/>
  <c r="E1216" i="1"/>
  <c r="E1217" i="1"/>
  <c r="M1217" i="1" s="1"/>
  <c r="E1218" i="1"/>
  <c r="E1219" i="1"/>
  <c r="M1219" i="1" s="1"/>
  <c r="E1220" i="1"/>
  <c r="E1221" i="1"/>
  <c r="U1221" i="1" s="1"/>
  <c r="E1222" i="1"/>
  <c r="U1223" i="1" s="1"/>
  <c r="E1223" i="1"/>
  <c r="M1223" i="1" s="1"/>
  <c r="E1224" i="1"/>
  <c r="M1224" i="1" s="1"/>
  <c r="E1225" i="1"/>
  <c r="M1225" i="1" s="1"/>
  <c r="E1226" i="1"/>
  <c r="M1226" i="1" s="1"/>
  <c r="E1227" i="1"/>
  <c r="M1227" i="1" s="1"/>
  <c r="E1228" i="1"/>
  <c r="M1228" i="1" s="1"/>
  <c r="E1229" i="1"/>
  <c r="E1230" i="1"/>
  <c r="E1231" i="1"/>
  <c r="E1232" i="1"/>
  <c r="E1233" i="1"/>
  <c r="E1234" i="1"/>
  <c r="E1235" i="1"/>
  <c r="M1235" i="1" s="1"/>
  <c r="E1236" i="1"/>
  <c r="E1237" i="1"/>
  <c r="U1237" i="1" s="1"/>
  <c r="E1238" i="1"/>
  <c r="E1239" i="1"/>
  <c r="E1240" i="1"/>
  <c r="M1240" i="1" s="1"/>
  <c r="E1241" i="1"/>
  <c r="M1241" i="1" s="1"/>
  <c r="E1242" i="1"/>
  <c r="E1243" i="1"/>
  <c r="E1244" i="1"/>
  <c r="E1245" i="1"/>
  <c r="M1245" i="1" s="1"/>
  <c r="E1246" i="1"/>
  <c r="U1246" i="1" s="1"/>
  <c r="E1247" i="1"/>
  <c r="M1247" i="1" s="1"/>
  <c r="E1248" i="1"/>
  <c r="M1248" i="1" s="1"/>
  <c r="E1249" i="1"/>
  <c r="M1249" i="1" s="1"/>
  <c r="E1250" i="1"/>
  <c r="E1251" i="1"/>
  <c r="E1252" i="1"/>
  <c r="E1253" i="1"/>
  <c r="E1254" i="1"/>
  <c r="E1255" i="1"/>
  <c r="E1256" i="1"/>
  <c r="E1257" i="1"/>
  <c r="M1257" i="1" s="1"/>
  <c r="E1258" i="1"/>
  <c r="E1259" i="1"/>
  <c r="U1259" i="1" s="1"/>
  <c r="E1260" i="1"/>
  <c r="E1261" i="1"/>
  <c r="U1261" i="1" s="1"/>
  <c r="E1262" i="1"/>
  <c r="E1263" i="1"/>
  <c r="E1264" i="1"/>
  <c r="U1264" i="1" s="1"/>
  <c r="E1265" i="1"/>
  <c r="E1266" i="1"/>
  <c r="E1267" i="1"/>
  <c r="M1267" i="1" s="1"/>
  <c r="E1268" i="1"/>
  <c r="M1268" i="1" s="1"/>
  <c r="E1269" i="1"/>
  <c r="E1270" i="1"/>
  <c r="M1270" i="1" s="1"/>
  <c r="E1271" i="1"/>
  <c r="E1272" i="1"/>
  <c r="E1273" i="1"/>
  <c r="E1274" i="1"/>
  <c r="U1274" i="1" s="1"/>
  <c r="E1275" i="1"/>
  <c r="U1275" i="1" s="1"/>
  <c r="E1276" i="1"/>
  <c r="E1277" i="1"/>
  <c r="M1277" i="1" s="1"/>
  <c r="E1278" i="1"/>
  <c r="M1278" i="1" s="1"/>
  <c r="E1279" i="1"/>
  <c r="E1280" i="1"/>
  <c r="M1280" i="1" s="1"/>
  <c r="E1281" i="1"/>
  <c r="M1281" i="1" s="1"/>
  <c r="E1282" i="1"/>
  <c r="E1283" i="1"/>
  <c r="M1283" i="1" s="1"/>
  <c r="E1284" i="1"/>
  <c r="M1284" i="1" s="1"/>
  <c r="E1285" i="1"/>
  <c r="U1285" i="1" s="1"/>
  <c r="E1286" i="1"/>
  <c r="M1286" i="1" s="1"/>
  <c r="E1287" i="1"/>
  <c r="E1288" i="1"/>
  <c r="E1289" i="1"/>
  <c r="E1290" i="1"/>
  <c r="E1291" i="1"/>
  <c r="E1292" i="1"/>
  <c r="E1293" i="1"/>
  <c r="E1294" i="1"/>
  <c r="E1295" i="1"/>
  <c r="E1296" i="1"/>
  <c r="M1296" i="1" s="1"/>
  <c r="E1297" i="1"/>
  <c r="M1297" i="1" s="1"/>
  <c r="E1298" i="1"/>
  <c r="E1299" i="1"/>
  <c r="M1299" i="1" s="1"/>
  <c r="E1300" i="1"/>
  <c r="E1301" i="1"/>
  <c r="U1301" i="1" s="1"/>
  <c r="E1302" i="1"/>
  <c r="M1302" i="1" s="1"/>
  <c r="E1303" i="1"/>
  <c r="E1304" i="1"/>
  <c r="E1305" i="1"/>
  <c r="E1306" i="1"/>
  <c r="E1307" i="1"/>
  <c r="U1307" i="1" s="1"/>
  <c r="E1308" i="1"/>
  <c r="M1308" i="1" s="1"/>
  <c r="E1309" i="1"/>
  <c r="E1310" i="1"/>
  <c r="E1311" i="1"/>
  <c r="E1312" i="1"/>
  <c r="E1313" i="1"/>
  <c r="M1313" i="1" s="1"/>
  <c r="E1314" i="1"/>
  <c r="E1315" i="1"/>
  <c r="E1316" i="1"/>
  <c r="E1317" i="1"/>
  <c r="U1317" i="1" s="1"/>
  <c r="E1318" i="1"/>
  <c r="E1319" i="1"/>
  <c r="M1319" i="1" s="1"/>
  <c r="E1320" i="1"/>
  <c r="E1321" i="1"/>
  <c r="M1321" i="1" s="1"/>
  <c r="E1322" i="1"/>
  <c r="E1323" i="1"/>
  <c r="U1323" i="1" s="1"/>
  <c r="E1324" i="1"/>
  <c r="E1325" i="1"/>
  <c r="M1325" i="1" s="1"/>
  <c r="E1326" i="1"/>
  <c r="M1326" i="1" s="1"/>
  <c r="E1327" i="1"/>
  <c r="M1327" i="1" s="1"/>
  <c r="E1328" i="1"/>
  <c r="M1328" i="1" s="1"/>
  <c r="E1329" i="1"/>
  <c r="M1329" i="1" s="1"/>
  <c r="E1330" i="1"/>
  <c r="E1331" i="1"/>
  <c r="M1331" i="1" s="1"/>
  <c r="E1332" i="1"/>
  <c r="M1332" i="1" s="1"/>
  <c r="E1333" i="1"/>
  <c r="U1333" i="1" s="1"/>
  <c r="E1334" i="1"/>
  <c r="E1335" i="1"/>
  <c r="E1336" i="1"/>
  <c r="E1337" i="1"/>
  <c r="M1337" i="1" s="1"/>
  <c r="E1338" i="1"/>
  <c r="U1338" i="1" s="1"/>
  <c r="E1339" i="1"/>
  <c r="U1339" i="1" s="1"/>
  <c r="E1340" i="1"/>
  <c r="E1341" i="1"/>
  <c r="E1342" i="1"/>
  <c r="E1343" i="1"/>
  <c r="E1344" i="1"/>
  <c r="E1345" i="1"/>
  <c r="E1346" i="1"/>
  <c r="E1347" i="1"/>
  <c r="M1347" i="1" s="1"/>
  <c r="E1348" i="1"/>
  <c r="M1348" i="1" s="1"/>
  <c r="E1349" i="1"/>
  <c r="E1350" i="1"/>
  <c r="M1350" i="1" s="1"/>
  <c r="E1351" i="1"/>
  <c r="M1351" i="1" s="1"/>
  <c r="E1352" i="1"/>
  <c r="M1352" i="1" s="1"/>
  <c r="E1353" i="1"/>
  <c r="M1353" i="1" s="1"/>
  <c r="E1354" i="1"/>
  <c r="M1354" i="1" s="1"/>
  <c r="E1355" i="1"/>
  <c r="U1355" i="1" s="1"/>
  <c r="E1356" i="1"/>
  <c r="E1357" i="1"/>
  <c r="U1357" i="1" s="1"/>
  <c r="E1358" i="1"/>
  <c r="E1359" i="1"/>
  <c r="E1360" i="1"/>
  <c r="M1360" i="1" s="1"/>
  <c r="E1361" i="1"/>
  <c r="E1362" i="1"/>
  <c r="E1363" i="1"/>
  <c r="M1363" i="1" s="1"/>
  <c r="E1364" i="1"/>
  <c r="E1365" i="1"/>
  <c r="U1365" i="1" s="1"/>
  <c r="E1366" i="1"/>
  <c r="E1367" i="1"/>
  <c r="M1367" i="1" s="1"/>
  <c r="E1368" i="1"/>
  <c r="M1368" i="1" s="1"/>
  <c r="E1369" i="1"/>
  <c r="M1369" i="1" s="1"/>
  <c r="E1370" i="1"/>
  <c r="U1370" i="1" s="1"/>
  <c r="E1371" i="1"/>
  <c r="U1371" i="1" s="1"/>
  <c r="E1372" i="1"/>
  <c r="E1373" i="1"/>
  <c r="U1373" i="1" s="1"/>
  <c r="E1374" i="1"/>
  <c r="E1375" i="1"/>
  <c r="E1376" i="1"/>
  <c r="M1376" i="1" s="1"/>
  <c r="E1377" i="1"/>
  <c r="U1377" i="1" s="1"/>
  <c r="E1378" i="1"/>
  <c r="E1379" i="1"/>
  <c r="E1380" i="1"/>
  <c r="U1380" i="1" s="1"/>
  <c r="E1381" i="1"/>
  <c r="U1381" i="1" s="1"/>
  <c r="E1382" i="1"/>
  <c r="U1383" i="1" s="1"/>
  <c r="E1383" i="1"/>
  <c r="M1383" i="1" s="1"/>
  <c r="E1384" i="1"/>
  <c r="E1385" i="1"/>
  <c r="M1385" i="1" s="1"/>
  <c r="E1386" i="1"/>
  <c r="E1387" i="1"/>
  <c r="U1387" i="1" s="1"/>
  <c r="E1388" i="1"/>
  <c r="E1389" i="1"/>
  <c r="M1389" i="1" s="1"/>
  <c r="E1390" i="1"/>
  <c r="E1391" i="1"/>
  <c r="E1392" i="1"/>
  <c r="E1393" i="1"/>
  <c r="M1393" i="1" s="1"/>
  <c r="E1394" i="1"/>
  <c r="E1395" i="1"/>
  <c r="M1395" i="1" s="1"/>
  <c r="E1396" i="1"/>
  <c r="M1396" i="1" s="1"/>
  <c r="E1397" i="1"/>
  <c r="U1397" i="1" s="1"/>
  <c r="E1398" i="1"/>
  <c r="M1398" i="1" s="1"/>
  <c r="E1399" i="1"/>
  <c r="E1400" i="1"/>
  <c r="E1401" i="1"/>
  <c r="M1401" i="1" s="1"/>
  <c r="E1402" i="1"/>
  <c r="M1402" i="1" s="1"/>
  <c r="E1403" i="1"/>
  <c r="M1403" i="1" s="1"/>
  <c r="E1404" i="1"/>
  <c r="E1405" i="1"/>
  <c r="E1406" i="1"/>
  <c r="E1407" i="1"/>
  <c r="E1408" i="1"/>
  <c r="E1409" i="1"/>
  <c r="E1410" i="1"/>
  <c r="E1411" i="1"/>
  <c r="M1411" i="1" s="1"/>
  <c r="E1412" i="1"/>
  <c r="M1412" i="1" s="1"/>
  <c r="E1413" i="1"/>
  <c r="U1413" i="1" s="1"/>
  <c r="E1414" i="1"/>
  <c r="E1415" i="1"/>
  <c r="M1415" i="1" s="1"/>
  <c r="E1416" i="1"/>
  <c r="M1416" i="1" s="1"/>
  <c r="E1417" i="1"/>
  <c r="M1417" i="1" s="1"/>
  <c r="E1418" i="1"/>
  <c r="E1419" i="1"/>
  <c r="E1420" i="1"/>
  <c r="E1421" i="1"/>
  <c r="U1421" i="1" s="1"/>
  <c r="E1422" i="1"/>
  <c r="E1423" i="1"/>
  <c r="M1423" i="1" s="1"/>
  <c r="E1424" i="1"/>
  <c r="U1424" i="1" s="1"/>
  <c r="E1425" i="1"/>
  <c r="E1426" i="1"/>
  <c r="E1427" i="1"/>
  <c r="E1428" i="1"/>
  <c r="E1429" i="1"/>
  <c r="E1430" i="1"/>
  <c r="M1430" i="1" s="1"/>
  <c r="E1431" i="1"/>
  <c r="M1431" i="1" s="1"/>
  <c r="E1432" i="1"/>
  <c r="M1432" i="1" s="1"/>
  <c r="E1433" i="1"/>
  <c r="M1433" i="1" s="1"/>
  <c r="E1434" i="1"/>
  <c r="E1435" i="1"/>
  <c r="U1435" i="1" s="1"/>
  <c r="E1436" i="1"/>
  <c r="E1437" i="1"/>
  <c r="E1438" i="1"/>
  <c r="E1439" i="1"/>
  <c r="E1440" i="1"/>
  <c r="U1440" i="1" s="1"/>
  <c r="E1441" i="1"/>
  <c r="E1442" i="1"/>
  <c r="E1443" i="1"/>
  <c r="E1444" i="1"/>
  <c r="E1445" i="1"/>
  <c r="E1446" i="1"/>
  <c r="M1446" i="1" s="1"/>
  <c r="E1447" i="1"/>
  <c r="M1447" i="1" s="1"/>
  <c r="E1448" i="1"/>
  <c r="E1449" i="1"/>
  <c r="M1449" i="1" s="1"/>
  <c r="E1450" i="1"/>
  <c r="U1450" i="1" s="1"/>
  <c r="E1451" i="1"/>
  <c r="U1451" i="1" s="1"/>
  <c r="E1452" i="1"/>
  <c r="E1453" i="1"/>
  <c r="E1454" i="1"/>
  <c r="E1455" i="1"/>
  <c r="M1455" i="1" s="1"/>
  <c r="E1456" i="1"/>
  <c r="M1456" i="1" s="1"/>
  <c r="E1457" i="1"/>
  <c r="M1457" i="1" s="1"/>
  <c r="E1458" i="1"/>
  <c r="E1459" i="1"/>
  <c r="E1460" i="1"/>
  <c r="E1461" i="1"/>
  <c r="U1461" i="1" s="1"/>
  <c r="E1462" i="1"/>
  <c r="E1463" i="1"/>
  <c r="E1464" i="1"/>
  <c r="E1465" i="1"/>
  <c r="M1465" i="1" s="1"/>
  <c r="E1466" i="1"/>
  <c r="E1467" i="1"/>
  <c r="E1468" i="1"/>
  <c r="E1469" i="1"/>
  <c r="M1469" i="1" s="1"/>
  <c r="E1470" i="1"/>
  <c r="M1470" i="1" s="1"/>
  <c r="E1471" i="1"/>
  <c r="E1472" i="1"/>
  <c r="E1473" i="1"/>
  <c r="E1474" i="1"/>
  <c r="E1475" i="1"/>
  <c r="M1475" i="1" s="1"/>
  <c r="E1476" i="1"/>
  <c r="E1477" i="1"/>
  <c r="U1477" i="1" s="1"/>
  <c r="E1478" i="1"/>
  <c r="U1479" i="1" s="1"/>
  <c r="E1479" i="1"/>
  <c r="M1479" i="1" s="1"/>
  <c r="E1480" i="1"/>
  <c r="M1480" i="1" s="1"/>
  <c r="E1481" i="1"/>
  <c r="M1481" i="1" s="1"/>
  <c r="E1482" i="1"/>
  <c r="E1483" i="1"/>
  <c r="E1484" i="1"/>
  <c r="E1485" i="1"/>
  <c r="M1485" i="1" s="1"/>
  <c r="E1486" i="1"/>
  <c r="E1487" i="1"/>
  <c r="M1487" i="1" s="1"/>
  <c r="E1488" i="1"/>
  <c r="E1489" i="1"/>
  <c r="E1490" i="1"/>
  <c r="E1491" i="1"/>
  <c r="M1491" i="1" s="1"/>
  <c r="E1492" i="1"/>
  <c r="M1492" i="1" s="1"/>
  <c r="E1493" i="1"/>
  <c r="U1493" i="1" s="1"/>
  <c r="E1494" i="1"/>
  <c r="E1495" i="1"/>
  <c r="E1496" i="1"/>
  <c r="E1497" i="1"/>
  <c r="M1497" i="1" s="1"/>
  <c r="E1498" i="1"/>
  <c r="E1499" i="1"/>
  <c r="E1500" i="1"/>
  <c r="E1501" i="1"/>
  <c r="E1502" i="1"/>
  <c r="E1503" i="1"/>
  <c r="E1504" i="1"/>
  <c r="U1504" i="1" s="1"/>
  <c r="E1505" i="1"/>
  <c r="M1505" i="1" s="1"/>
  <c r="E1506" i="1"/>
  <c r="E1507" i="1"/>
  <c r="M1507" i="1" s="1"/>
  <c r="E1508" i="1"/>
  <c r="M1508" i="1" s="1"/>
  <c r="E1509" i="1"/>
  <c r="U1509" i="1" s="1"/>
  <c r="E1510" i="1"/>
  <c r="E1511" i="1"/>
  <c r="E1512" i="1"/>
  <c r="E1513" i="1"/>
  <c r="M1513" i="1" s="1"/>
  <c r="E1514" i="1"/>
  <c r="M1514" i="1" s="1"/>
  <c r="E1515" i="1"/>
  <c r="E1516" i="1"/>
  <c r="E1517" i="1"/>
  <c r="E1518" i="1"/>
  <c r="E1519" i="1"/>
  <c r="M1519" i="1" s="1"/>
  <c r="E1520" i="1"/>
  <c r="M1520" i="1" s="1"/>
  <c r="E1521" i="1"/>
  <c r="E1522" i="1"/>
  <c r="E1523" i="1"/>
  <c r="M1523" i="1" s="1"/>
  <c r="E1524" i="1"/>
  <c r="E1525" i="1"/>
  <c r="U1525" i="1" s="1"/>
  <c r="E1526" i="1"/>
  <c r="E1527" i="1"/>
  <c r="E1528" i="1"/>
  <c r="E1529" i="1"/>
  <c r="E1530" i="1"/>
  <c r="M1530" i="1" s="1"/>
  <c r="E1531" i="1"/>
  <c r="E1532" i="1"/>
  <c r="E1533" i="1"/>
  <c r="E1534" i="1"/>
  <c r="E1535" i="1"/>
  <c r="M1535" i="1" s="1"/>
  <c r="E1536" i="1"/>
  <c r="M1536" i="1" s="1"/>
  <c r="E1537" i="1"/>
  <c r="M1537" i="1" s="1"/>
  <c r="E1538" i="1"/>
  <c r="E1539" i="1"/>
  <c r="M1539" i="1" s="1"/>
  <c r="E1540" i="1"/>
  <c r="M1540" i="1" s="1"/>
  <c r="E1541" i="1"/>
  <c r="U1541" i="1" s="1"/>
  <c r="E1542" i="1"/>
  <c r="E1543" i="1"/>
  <c r="M1543" i="1" s="1"/>
  <c r="E1544" i="1"/>
  <c r="E1545" i="1"/>
  <c r="E1546" i="1"/>
  <c r="U1546" i="1" s="1"/>
  <c r="E1547" i="1"/>
  <c r="U1547" i="1" s="1"/>
  <c r="E1548" i="1"/>
  <c r="E1549" i="1"/>
  <c r="E1550" i="1"/>
  <c r="E1551" i="1"/>
  <c r="E1552" i="1"/>
  <c r="U1552" i="1" s="1"/>
  <c r="E1553" i="1"/>
  <c r="E1554" i="1"/>
  <c r="E1555" i="1"/>
  <c r="M1555" i="1" s="1"/>
  <c r="E1556" i="1"/>
  <c r="M1556" i="1" s="1"/>
  <c r="E1557" i="1"/>
  <c r="E1558" i="1"/>
  <c r="M1558" i="1" s="1"/>
  <c r="E1559" i="1"/>
  <c r="M1559" i="1" s="1"/>
  <c r="E1560" i="1"/>
  <c r="M1560" i="1" s="1"/>
  <c r="E1561" i="1"/>
  <c r="E1562" i="1"/>
  <c r="E1563" i="1"/>
  <c r="U1563" i="1" s="1"/>
  <c r="E1564" i="1"/>
  <c r="E1565" i="1"/>
  <c r="M1565" i="1" s="1"/>
  <c r="E1566" i="1"/>
  <c r="E1567" i="1"/>
  <c r="E1568" i="1"/>
  <c r="E1569" i="1"/>
  <c r="E1570" i="1"/>
  <c r="E1571" i="1"/>
  <c r="M1571" i="1" s="1"/>
  <c r="E1572" i="1"/>
  <c r="M1572" i="1" s="1"/>
  <c r="E1573" i="1"/>
  <c r="U1573" i="1" s="1"/>
  <c r="E1574" i="1"/>
  <c r="E1575" i="1"/>
  <c r="M1575" i="1" s="1"/>
  <c r="E1576" i="1"/>
  <c r="M1576" i="1" s="1"/>
  <c r="E1577" i="1"/>
  <c r="M1577" i="1" s="1"/>
  <c r="E1578" i="1"/>
  <c r="E1579" i="1"/>
  <c r="E1580" i="1"/>
  <c r="E1581" i="1"/>
  <c r="E1582" i="1"/>
  <c r="E1583" i="1"/>
  <c r="M1583" i="1" s="1"/>
  <c r="E1584" i="1"/>
  <c r="E1585" i="1"/>
  <c r="M1585" i="1" s="1"/>
  <c r="E1586" i="1"/>
  <c r="E1587" i="1"/>
  <c r="M1587" i="1" s="1"/>
  <c r="E1588" i="1"/>
  <c r="E1589" i="1"/>
  <c r="U1589" i="1" s="1"/>
  <c r="E1590" i="1"/>
  <c r="M1590" i="1" s="1"/>
  <c r="E1591" i="1"/>
  <c r="M1591" i="1" s="1"/>
  <c r="E1592" i="1"/>
  <c r="M1592" i="1" s="1"/>
  <c r="E1593" i="1"/>
  <c r="E1594" i="1"/>
  <c r="E1595" i="1"/>
  <c r="E1596" i="1"/>
  <c r="E1597" i="1"/>
  <c r="E1598" i="1"/>
  <c r="E1599" i="1"/>
  <c r="M1599" i="1" s="1"/>
  <c r="E1600" i="1"/>
  <c r="M1600" i="1" s="1"/>
  <c r="E1601" i="1"/>
  <c r="E1602" i="1"/>
  <c r="E1603" i="1"/>
  <c r="M1603" i="1" s="1"/>
  <c r="E1604" i="1"/>
  <c r="M1604" i="1" s="1"/>
  <c r="E1605" i="1"/>
  <c r="E1606" i="1"/>
  <c r="M1606" i="1" s="1"/>
  <c r="E1607" i="1"/>
  <c r="M1607" i="1" s="1"/>
  <c r="E1608" i="1"/>
  <c r="E1609" i="1"/>
  <c r="E1610" i="1"/>
  <c r="E1611" i="1"/>
  <c r="E1612" i="1"/>
  <c r="E1613" i="1"/>
  <c r="E1614" i="1"/>
  <c r="E1615" i="1"/>
  <c r="U1615" i="1" s="1"/>
  <c r="E1616" i="1"/>
  <c r="E1617" i="1"/>
  <c r="M1617" i="1" s="1"/>
  <c r="E1618" i="1"/>
  <c r="E1619" i="1"/>
  <c r="M1619" i="1" s="1"/>
  <c r="E1620" i="1"/>
  <c r="M1620" i="1" s="1"/>
  <c r="E1621" i="1"/>
  <c r="U1621" i="1" s="1"/>
  <c r="E1622" i="1"/>
  <c r="E1623" i="1"/>
  <c r="M1623" i="1" s="1"/>
  <c r="E1624" i="1"/>
  <c r="M1624" i="1" s="1"/>
  <c r="E1625" i="1"/>
  <c r="M1625" i="1" s="1"/>
  <c r="E1626" i="1"/>
  <c r="E1627" i="1"/>
  <c r="U1627" i="1" s="1"/>
  <c r="E1628" i="1"/>
  <c r="E1629" i="1"/>
  <c r="E1630" i="1"/>
  <c r="E1631" i="1"/>
  <c r="E1632" i="1"/>
  <c r="U1632" i="1" s="1"/>
  <c r="E1633" i="1"/>
  <c r="M1633" i="1" s="1"/>
  <c r="E1634" i="1"/>
  <c r="E1635" i="1"/>
  <c r="M1635" i="1" s="1"/>
  <c r="E1636" i="1"/>
  <c r="M1636" i="1" s="1"/>
  <c r="E1637" i="1"/>
  <c r="U1637" i="1" s="1"/>
  <c r="E1638" i="1"/>
  <c r="M1638" i="1" s="1"/>
  <c r="E1639" i="1"/>
  <c r="M1639" i="1" s="1"/>
  <c r="E1640" i="1"/>
  <c r="M1640" i="1" s="1"/>
  <c r="E1641" i="1"/>
  <c r="M1641" i="1" s="1"/>
  <c r="E1642" i="1"/>
  <c r="M1642" i="1" s="1"/>
  <c r="E1643" i="1"/>
  <c r="E1644" i="1"/>
  <c r="E1645" i="1"/>
  <c r="E1646" i="1"/>
  <c r="E1647" i="1"/>
  <c r="E1648" i="1"/>
  <c r="E1649" i="1"/>
  <c r="M1649" i="1" s="1"/>
  <c r="E1650" i="1"/>
  <c r="E1651" i="1"/>
  <c r="M1651" i="1" s="1"/>
  <c r="E1652" i="1"/>
  <c r="E1653" i="1"/>
  <c r="U1653" i="1" s="1"/>
  <c r="E1654" i="1"/>
  <c r="E1655" i="1"/>
  <c r="M1655" i="1" s="1"/>
  <c r="E1656" i="1"/>
  <c r="M1656" i="1" s="1"/>
  <c r="E1657" i="1"/>
  <c r="E1658" i="1"/>
  <c r="E1659" i="1"/>
  <c r="E1660" i="1"/>
  <c r="E1661" i="1"/>
  <c r="E1662" i="1"/>
  <c r="E1663" i="1"/>
  <c r="E1664" i="1"/>
  <c r="E1665" i="1"/>
  <c r="E1666" i="1"/>
  <c r="E1667" i="1"/>
  <c r="M1667" i="1" s="1"/>
  <c r="E1668" i="1"/>
  <c r="M1668" i="1" s="1"/>
  <c r="E1669" i="1"/>
  <c r="E1670" i="1"/>
  <c r="E1671" i="1"/>
  <c r="M1671" i="1" s="1"/>
  <c r="E1672" i="1"/>
  <c r="E1673" i="1"/>
  <c r="E1674" i="1"/>
  <c r="E1675" i="1"/>
  <c r="M1675" i="1" s="1"/>
  <c r="E1676" i="1"/>
  <c r="M1676" i="1" s="1"/>
  <c r="E1677" i="1"/>
  <c r="E1678" i="1"/>
  <c r="E1679" i="1"/>
  <c r="E1680" i="1"/>
  <c r="U1680" i="1" s="1"/>
  <c r="E1681" i="1"/>
  <c r="E1682" i="1"/>
  <c r="E1683" i="1"/>
  <c r="E1684" i="1"/>
  <c r="M1684" i="1" s="1"/>
  <c r="E1685" i="1"/>
  <c r="E1686" i="1"/>
  <c r="M1686" i="1" s="1"/>
  <c r="E1687" i="1"/>
  <c r="M1687" i="1" s="1"/>
  <c r="E1688" i="1"/>
  <c r="M1688" i="1" s="1"/>
  <c r="E1689" i="1"/>
  <c r="M1689" i="1" s="1"/>
  <c r="E1690" i="1"/>
  <c r="E1691" i="1"/>
  <c r="E1692" i="1"/>
  <c r="E1693" i="1"/>
  <c r="E1694" i="1"/>
  <c r="U1694" i="1" s="1"/>
  <c r="E1695" i="1"/>
  <c r="E1696" i="1"/>
  <c r="U1696" i="1" s="1"/>
  <c r="E1697" i="1"/>
  <c r="E1698" i="1"/>
  <c r="E1699" i="1"/>
  <c r="E1700" i="1"/>
  <c r="E1701" i="1"/>
  <c r="U1701" i="1" s="1"/>
  <c r="E1702" i="1"/>
  <c r="E1703" i="1"/>
  <c r="M1703" i="1" s="1"/>
  <c r="E1704" i="1"/>
  <c r="M1704" i="1" s="1"/>
  <c r="E1705" i="1"/>
  <c r="M1705" i="1" s="1"/>
  <c r="E1706" i="1"/>
  <c r="E1707" i="1"/>
  <c r="E1708" i="1"/>
  <c r="E1709" i="1"/>
  <c r="E1710" i="1"/>
  <c r="M1710" i="1" s="1"/>
  <c r="E1711" i="1"/>
  <c r="E1712" i="1"/>
  <c r="E1713" i="1"/>
  <c r="E1714" i="1"/>
  <c r="E1715" i="1"/>
  <c r="E1716" i="1"/>
  <c r="E1717" i="1"/>
  <c r="U1717" i="1" s="1"/>
  <c r="E1718" i="1"/>
  <c r="M1718" i="1" s="1"/>
  <c r="E1719" i="1"/>
  <c r="M1719" i="1" s="1"/>
  <c r="E1720" i="1"/>
  <c r="M1720" i="1" s="1"/>
  <c r="E1721" i="1"/>
  <c r="E1722" i="1"/>
  <c r="U1722" i="1" s="1"/>
  <c r="E1723" i="1"/>
  <c r="E1724" i="1"/>
  <c r="E1725" i="1"/>
  <c r="E1726" i="1"/>
  <c r="M1726" i="1" s="1"/>
  <c r="E1727" i="1"/>
  <c r="M1727" i="1" s="1"/>
  <c r="E1728" i="1"/>
  <c r="E1729" i="1"/>
  <c r="E1730" i="1"/>
  <c r="E1731" i="1"/>
  <c r="M1731" i="1" s="1"/>
  <c r="E1732" i="1"/>
  <c r="E1733" i="1"/>
  <c r="U1733" i="1" s="1"/>
  <c r="E1734" i="1"/>
  <c r="E1735" i="1"/>
  <c r="M1735" i="1" s="1"/>
  <c r="E1736" i="1"/>
  <c r="E1737" i="1"/>
  <c r="E1738" i="1"/>
  <c r="U1738" i="1" s="1"/>
  <c r="E1739" i="1"/>
  <c r="U1739" i="1" s="1"/>
  <c r="E1740" i="1"/>
  <c r="E1741" i="1"/>
  <c r="E1742" i="1"/>
  <c r="E1743" i="1"/>
  <c r="M1743" i="1" s="1"/>
  <c r="E1744" i="1"/>
  <c r="M1744" i="1" s="1"/>
  <c r="E1745" i="1"/>
  <c r="M1745" i="1" s="1"/>
  <c r="E1746" i="1"/>
  <c r="E1747" i="1"/>
  <c r="M1747" i="1" s="1"/>
  <c r="E1748" i="1"/>
  <c r="M1748" i="1" s="1"/>
  <c r="E1749" i="1"/>
  <c r="U1749" i="1" s="1"/>
  <c r="E1750" i="1"/>
  <c r="E1751" i="1"/>
  <c r="E1752" i="1"/>
  <c r="M1752" i="1" s="1"/>
  <c r="E1753" i="1"/>
  <c r="M1753" i="1" s="1"/>
  <c r="E1754" i="1"/>
  <c r="M1754" i="1" s="1"/>
  <c r="E1755" i="1"/>
  <c r="U1755" i="1" s="1"/>
  <c r="E1756" i="1"/>
  <c r="E1757" i="1"/>
  <c r="U1757" i="1" s="1"/>
  <c r="E1758" i="1"/>
  <c r="U1758" i="1" s="1"/>
  <c r="E1759" i="1"/>
  <c r="E1760" i="1"/>
  <c r="E1761" i="1"/>
  <c r="E1762" i="1"/>
  <c r="E1763" i="1"/>
  <c r="M1763" i="1" s="1"/>
  <c r="E1764" i="1"/>
  <c r="M1764" i="1" s="1"/>
  <c r="E1765" i="1"/>
  <c r="E1766" i="1"/>
  <c r="E1767" i="1"/>
  <c r="E1768" i="1"/>
  <c r="E1769" i="1"/>
  <c r="M1769" i="1" s="1"/>
  <c r="E1770" i="1"/>
  <c r="E1771" i="1"/>
  <c r="E1772" i="1"/>
  <c r="E1773" i="1"/>
  <c r="E1774" i="1"/>
  <c r="E1775" i="1"/>
  <c r="E1776" i="1"/>
  <c r="E1777" i="1"/>
  <c r="E1778" i="1"/>
  <c r="E1779" i="1"/>
  <c r="E1780" i="1"/>
  <c r="M1780" i="1" s="1"/>
  <c r="E1781" i="1"/>
  <c r="U1781" i="1" s="1"/>
  <c r="E1782" i="1"/>
  <c r="E1783" i="1"/>
  <c r="E1784" i="1"/>
  <c r="E1785" i="1"/>
  <c r="E1786" i="1"/>
  <c r="E1787" i="1"/>
  <c r="E1788" i="1"/>
  <c r="E1789" i="1"/>
  <c r="E1790" i="1"/>
  <c r="M1790" i="1" s="1"/>
  <c r="E1791" i="1"/>
  <c r="M1791" i="1" s="1"/>
  <c r="E1792" i="1"/>
  <c r="E1793" i="1"/>
  <c r="M1793" i="1" s="1"/>
  <c r="E1794" i="1"/>
  <c r="E1795" i="1"/>
  <c r="M1795" i="1" s="1"/>
  <c r="E1796" i="1"/>
  <c r="E1797" i="1"/>
  <c r="U1797" i="1" s="1"/>
  <c r="E1798" i="1"/>
  <c r="E1799" i="1"/>
  <c r="M1799" i="1" s="1"/>
  <c r="E1800" i="1"/>
  <c r="E1801" i="1"/>
  <c r="E1802" i="1"/>
  <c r="E1803" i="1"/>
  <c r="E1804" i="1"/>
  <c r="E1805" i="1"/>
  <c r="E1806" i="1"/>
  <c r="E1807" i="1"/>
  <c r="E1808" i="1"/>
  <c r="U1808" i="1" s="1"/>
  <c r="E9" i="1"/>
  <c r="C10" i="24"/>
  <c r="M36" i="1"/>
  <c r="M132" i="1"/>
  <c r="M1103" i="1"/>
  <c r="M1307" i="1"/>
  <c r="M1311" i="1"/>
  <c r="M1356" i="1"/>
  <c r="M1563" i="1"/>
  <c r="M1564" i="1"/>
  <c r="M1722" i="1"/>
  <c r="C16" i="24"/>
  <c r="H9" i="1"/>
  <c r="G8" i="1"/>
  <c r="P8" i="1" s="1"/>
  <c r="M32" i="1"/>
  <c r="M43" i="1"/>
  <c r="M44" i="1"/>
  <c r="M45" i="1"/>
  <c r="M63" i="1"/>
  <c r="M75" i="1"/>
  <c r="M108" i="1"/>
  <c r="M111" i="1"/>
  <c r="M127" i="1"/>
  <c r="M128" i="1"/>
  <c r="M191" i="1"/>
  <c r="M202" i="1"/>
  <c r="M203" i="1"/>
  <c r="M204" i="1"/>
  <c r="M207" i="1"/>
  <c r="M208" i="1"/>
  <c r="M219" i="1"/>
  <c r="M220" i="1"/>
  <c r="M251" i="1"/>
  <c r="M292" i="1"/>
  <c r="M299" i="1"/>
  <c r="M310" i="1"/>
  <c r="M311" i="1"/>
  <c r="M314" i="1"/>
  <c r="M326" i="1"/>
  <c r="M327" i="1"/>
  <c r="M332" i="1"/>
  <c r="M335" i="1"/>
  <c r="M375" i="1"/>
  <c r="M377" i="1"/>
  <c r="M378" i="1"/>
  <c r="M379" i="1"/>
  <c r="M383" i="1"/>
  <c r="M395" i="1"/>
  <c r="M411" i="1"/>
  <c r="M415" i="1"/>
  <c r="M508" i="1"/>
  <c r="M511" i="1"/>
  <c r="M512" i="1"/>
  <c r="M513" i="1"/>
  <c r="M527" i="1"/>
  <c r="M539" i="1"/>
  <c r="M560" i="1"/>
  <c r="M571" i="1"/>
  <c r="M575" i="1"/>
  <c r="M576" i="1"/>
  <c r="M623" i="1"/>
  <c r="M634" i="1"/>
  <c r="M656" i="1"/>
  <c r="M668" i="1"/>
  <c r="M671" i="1"/>
  <c r="M672" i="1"/>
  <c r="M721" i="1"/>
  <c r="M722" i="1"/>
  <c r="M746" i="1"/>
  <c r="M747" i="1"/>
  <c r="M751" i="1"/>
  <c r="M759" i="1"/>
  <c r="M760" i="1"/>
  <c r="M763" i="1"/>
  <c r="M799" i="1"/>
  <c r="M815" i="1"/>
  <c r="M863" i="1"/>
  <c r="M866" i="1"/>
  <c r="M867" i="1"/>
  <c r="M870" i="1"/>
  <c r="M871" i="1"/>
  <c r="M875" i="1"/>
  <c r="M886" i="1"/>
  <c r="M887" i="1"/>
  <c r="M888" i="1"/>
  <c r="M896" i="1"/>
  <c r="M897" i="1"/>
  <c r="M956" i="1"/>
  <c r="M957" i="1"/>
  <c r="M991" i="1"/>
  <c r="M1003" i="1"/>
  <c r="M1007" i="1"/>
  <c r="M1052" i="1"/>
  <c r="M1082" i="1"/>
  <c r="M1083" i="1"/>
  <c r="M1085" i="1"/>
  <c r="M1087" i="1"/>
  <c r="M1088" i="1"/>
  <c r="M1111" i="1"/>
  <c r="M1112" i="1"/>
  <c r="M1113" i="1"/>
  <c r="M1136" i="1"/>
  <c r="M1147" i="1"/>
  <c r="M1148" i="1"/>
  <c r="M1151" i="1"/>
  <c r="M1163" i="1"/>
  <c r="M1164" i="1"/>
  <c r="M1179" i="1"/>
  <c r="M1181" i="1"/>
  <c r="M1196" i="1"/>
  <c r="M1199" i="1"/>
  <c r="M1215" i="1"/>
  <c r="M1218" i="1"/>
  <c r="M1244" i="1"/>
  <c r="M1260" i="1"/>
  <c r="M1263" i="1"/>
  <c r="M1264" i="1"/>
  <c r="M1274" i="1"/>
  <c r="M1275" i="1"/>
  <c r="M1276" i="1"/>
  <c r="M1287" i="1"/>
  <c r="M1303" i="1"/>
  <c r="M1304" i="1"/>
  <c r="M1312" i="1"/>
  <c r="M1323" i="1"/>
  <c r="M1359" i="1"/>
  <c r="M1375" i="1"/>
  <c r="M1377" i="1"/>
  <c r="M1378" i="1"/>
  <c r="M1407" i="1"/>
  <c r="M1424" i="1"/>
  <c r="M1434" i="1"/>
  <c r="M1435" i="1"/>
  <c r="M1436" i="1"/>
  <c r="M1439" i="1"/>
  <c r="M1440" i="1"/>
  <c r="M1482" i="1"/>
  <c r="M1495" i="1"/>
  <c r="M1496" i="1"/>
  <c r="M1503" i="1"/>
  <c r="M1504" i="1"/>
  <c r="M1515" i="1"/>
  <c r="M1531" i="1"/>
  <c r="M1532" i="1"/>
  <c r="M1546" i="1"/>
  <c r="M1547" i="1"/>
  <c r="M1548" i="1"/>
  <c r="M1551" i="1"/>
  <c r="M1552" i="1"/>
  <c r="M1567" i="1"/>
  <c r="M1584" i="1"/>
  <c r="M1612" i="1"/>
  <c r="M1615" i="1"/>
  <c r="M1627" i="1"/>
  <c r="M1631" i="1"/>
  <c r="M1632" i="1"/>
  <c r="M1647" i="1"/>
  <c r="M1660" i="1"/>
  <c r="M1663" i="1"/>
  <c r="M1679" i="1"/>
  <c r="M1695" i="1"/>
  <c r="M1696" i="1"/>
  <c r="M1711" i="1"/>
  <c r="M1738" i="1"/>
  <c r="M1739" i="1"/>
  <c r="M1759" i="1"/>
  <c r="M1760" i="1"/>
  <c r="M1761" i="1"/>
  <c r="M1762" i="1"/>
  <c r="M1775" i="1"/>
  <c r="M1792" i="1"/>
  <c r="M1796" i="1"/>
  <c r="M1807" i="1"/>
  <c r="M1808" i="1"/>
  <c r="E8" i="1"/>
  <c r="U8" i="1" s="1"/>
  <c r="C13" i="24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8" i="1"/>
  <c r="C24" i="24" l="1"/>
  <c r="G32" i="24"/>
  <c r="M1782" i="1"/>
  <c r="U1782" i="1"/>
  <c r="M1734" i="1"/>
  <c r="U1734" i="1"/>
  <c r="U1735" i="1"/>
  <c r="M1526" i="1"/>
  <c r="U1526" i="1"/>
  <c r="U1494" i="1"/>
  <c r="M1494" i="1"/>
  <c r="M1462" i="1"/>
  <c r="U1462" i="1"/>
  <c r="U1590" i="1"/>
  <c r="M1774" i="1"/>
  <c r="U1774" i="1"/>
  <c r="M1646" i="1"/>
  <c r="U1646" i="1"/>
  <c r="M1582" i="1"/>
  <c r="U1582" i="1"/>
  <c r="M1534" i="1"/>
  <c r="U1534" i="1"/>
  <c r="M1486" i="1"/>
  <c r="U1486" i="1"/>
  <c r="M1438" i="1"/>
  <c r="U1438" i="1"/>
  <c r="M1374" i="1"/>
  <c r="U1374" i="1"/>
  <c r="M1342" i="1"/>
  <c r="U1342" i="1"/>
  <c r="M1294" i="1"/>
  <c r="U1294" i="1"/>
  <c r="M1102" i="1"/>
  <c r="U1102" i="1"/>
  <c r="M942" i="1"/>
  <c r="U942" i="1"/>
  <c r="M878" i="1"/>
  <c r="U878" i="1"/>
  <c r="M750" i="1"/>
  <c r="U750" i="1"/>
  <c r="M430" i="1"/>
  <c r="U430" i="1"/>
  <c r="U334" i="1"/>
  <c r="M334" i="1"/>
  <c r="M302" i="1"/>
  <c r="U302" i="1"/>
  <c r="U30" i="1"/>
  <c r="M30" i="1"/>
  <c r="U1446" i="1"/>
  <c r="U1398" i="1"/>
  <c r="M1371" i="1"/>
  <c r="M971" i="1"/>
  <c r="M331" i="1"/>
  <c r="M1805" i="1"/>
  <c r="U1805" i="1"/>
  <c r="M1789" i="1"/>
  <c r="U1789" i="1"/>
  <c r="M1773" i="1"/>
  <c r="U1773" i="1"/>
  <c r="M1741" i="1"/>
  <c r="U1741" i="1"/>
  <c r="M1725" i="1"/>
  <c r="U1725" i="1"/>
  <c r="M1709" i="1"/>
  <c r="U1709" i="1"/>
  <c r="M1693" i="1"/>
  <c r="U1693" i="1"/>
  <c r="M1677" i="1"/>
  <c r="U1677" i="1"/>
  <c r="M1661" i="1"/>
  <c r="U1661" i="1"/>
  <c r="M1645" i="1"/>
  <c r="U1645" i="1"/>
  <c r="M1629" i="1"/>
  <c r="U1629" i="1"/>
  <c r="M1613" i="1"/>
  <c r="U1613" i="1"/>
  <c r="M1597" i="1"/>
  <c r="U1597" i="1"/>
  <c r="M1581" i="1"/>
  <c r="U1581" i="1"/>
  <c r="M1549" i="1"/>
  <c r="U1549" i="1"/>
  <c r="M1533" i="1"/>
  <c r="U1533" i="1"/>
  <c r="M1517" i="1"/>
  <c r="U1517" i="1"/>
  <c r="M1501" i="1"/>
  <c r="U1501" i="1"/>
  <c r="M1453" i="1"/>
  <c r="U1453" i="1"/>
  <c r="M1437" i="1"/>
  <c r="U1437" i="1"/>
  <c r="M1405" i="1"/>
  <c r="U1405" i="1"/>
  <c r="U1341" i="1"/>
  <c r="M1341" i="1"/>
  <c r="U1309" i="1"/>
  <c r="M1309" i="1"/>
  <c r="U1293" i="1"/>
  <c r="M1293" i="1"/>
  <c r="M1229" i="1"/>
  <c r="U1229" i="1"/>
  <c r="U1213" i="1"/>
  <c r="M1213" i="1"/>
  <c r="M1133" i="1"/>
  <c r="U1133" i="1"/>
  <c r="M1117" i="1"/>
  <c r="U1117" i="1"/>
  <c r="U1053" i="1"/>
  <c r="M1053" i="1"/>
  <c r="M1021" i="1"/>
  <c r="U1021" i="1"/>
  <c r="M1005" i="1"/>
  <c r="U1005" i="1"/>
  <c r="M973" i="1"/>
  <c r="U973" i="1"/>
  <c r="M925" i="1"/>
  <c r="U925" i="1"/>
  <c r="U893" i="1"/>
  <c r="M893" i="1"/>
  <c r="M877" i="1"/>
  <c r="U877" i="1"/>
  <c r="U861" i="1"/>
  <c r="M861" i="1"/>
  <c r="M845" i="1"/>
  <c r="U845" i="1"/>
  <c r="U829" i="1"/>
  <c r="M829" i="1"/>
  <c r="U733" i="1"/>
  <c r="M733" i="1"/>
  <c r="U717" i="1"/>
  <c r="M717" i="1"/>
  <c r="U637" i="1"/>
  <c r="M637" i="1"/>
  <c r="U573" i="1"/>
  <c r="M573" i="1"/>
  <c r="M557" i="1"/>
  <c r="U557" i="1"/>
  <c r="U477" i="1"/>
  <c r="M477" i="1"/>
  <c r="U333" i="1"/>
  <c r="M333" i="1"/>
  <c r="M253" i="1"/>
  <c r="U253" i="1"/>
  <c r="M141" i="1"/>
  <c r="U141" i="1"/>
  <c r="U93" i="1"/>
  <c r="M93" i="1"/>
  <c r="U61" i="1"/>
  <c r="M61" i="1"/>
  <c r="M29" i="1"/>
  <c r="U29" i="1"/>
  <c r="U1676" i="1"/>
  <c r="U1564" i="1"/>
  <c r="U1326" i="1"/>
  <c r="U1039" i="1"/>
  <c r="U988" i="1"/>
  <c r="U911" i="1"/>
  <c r="U506" i="1"/>
  <c r="U382" i="1"/>
  <c r="M1370" i="1"/>
  <c r="M1261" i="1"/>
  <c r="M970" i="1"/>
  <c r="M669" i="1"/>
  <c r="U1804" i="1"/>
  <c r="M1804" i="1"/>
  <c r="M1788" i="1"/>
  <c r="U1788" i="1"/>
  <c r="M1772" i="1"/>
  <c r="U1772" i="1"/>
  <c r="U1756" i="1"/>
  <c r="M1740" i="1"/>
  <c r="U1740" i="1"/>
  <c r="U1724" i="1"/>
  <c r="M1724" i="1"/>
  <c r="M1708" i="1"/>
  <c r="U1708" i="1"/>
  <c r="U1692" i="1"/>
  <c r="M1692" i="1"/>
  <c r="U1660" i="1"/>
  <c r="U1644" i="1"/>
  <c r="M1644" i="1"/>
  <c r="M1628" i="1"/>
  <c r="U1628" i="1"/>
  <c r="U1612" i="1"/>
  <c r="U1596" i="1"/>
  <c r="M1596" i="1"/>
  <c r="U1580" i="1"/>
  <c r="M1580" i="1"/>
  <c r="U1548" i="1"/>
  <c r="U1532" i="1"/>
  <c r="M1516" i="1"/>
  <c r="U1516" i="1"/>
  <c r="U1500" i="1"/>
  <c r="M1500" i="1"/>
  <c r="U1484" i="1"/>
  <c r="M1484" i="1"/>
  <c r="M1468" i="1"/>
  <c r="U1468" i="1"/>
  <c r="M1452" i="1"/>
  <c r="U1452" i="1"/>
  <c r="U1436" i="1"/>
  <c r="M1420" i="1"/>
  <c r="U1420" i="1"/>
  <c r="U1404" i="1"/>
  <c r="M1404" i="1"/>
  <c r="M1388" i="1"/>
  <c r="U1388" i="1"/>
  <c r="M1372" i="1"/>
  <c r="U1372" i="1"/>
  <c r="U1356" i="1"/>
  <c r="U1340" i="1"/>
  <c r="M1340" i="1"/>
  <c r="U1324" i="1"/>
  <c r="M1292" i="1"/>
  <c r="U1292" i="1"/>
  <c r="U1260" i="1"/>
  <c r="M1212" i="1"/>
  <c r="U1212" i="1"/>
  <c r="M1180" i="1"/>
  <c r="U1180" i="1"/>
  <c r="M1132" i="1"/>
  <c r="U1132" i="1"/>
  <c r="U1100" i="1"/>
  <c r="M1084" i="1"/>
  <c r="U1084" i="1"/>
  <c r="M1068" i="1"/>
  <c r="U1068" i="1"/>
  <c r="U1052" i="1"/>
  <c r="U1036" i="1"/>
  <c r="M1036" i="1"/>
  <c r="M1004" i="1"/>
  <c r="U1004" i="1"/>
  <c r="M972" i="1"/>
  <c r="U972" i="1"/>
  <c r="U956" i="1"/>
  <c r="M924" i="1"/>
  <c r="U924" i="1"/>
  <c r="U892" i="1"/>
  <c r="M892" i="1"/>
  <c r="M876" i="1"/>
  <c r="U876" i="1"/>
  <c r="M844" i="1"/>
  <c r="U844" i="1"/>
  <c r="M828" i="1"/>
  <c r="U828" i="1"/>
  <c r="U812" i="1"/>
  <c r="M812" i="1"/>
  <c r="M796" i="1"/>
  <c r="U796" i="1"/>
  <c r="M780" i="1"/>
  <c r="U780" i="1"/>
  <c r="U764" i="1"/>
  <c r="U748" i="1"/>
  <c r="U732" i="1"/>
  <c r="M732" i="1"/>
  <c r="U716" i="1"/>
  <c r="M716" i="1"/>
  <c r="U700" i="1"/>
  <c r="U684" i="1"/>
  <c r="M684" i="1"/>
  <c r="U652" i="1"/>
  <c r="U636" i="1"/>
  <c r="M636" i="1"/>
  <c r="U620" i="1"/>
  <c r="U604" i="1"/>
  <c r="U588" i="1"/>
  <c r="U572" i="1"/>
  <c r="M572" i="1"/>
  <c r="U556" i="1"/>
  <c r="U540" i="1"/>
  <c r="U524" i="1"/>
  <c r="M524" i="1"/>
  <c r="U508" i="1"/>
  <c r="U492" i="1"/>
  <c r="U476" i="1"/>
  <c r="U460" i="1"/>
  <c r="M460" i="1"/>
  <c r="U444" i="1"/>
  <c r="U428" i="1"/>
  <c r="M428" i="1"/>
  <c r="U412" i="1"/>
  <c r="U396" i="1"/>
  <c r="U380" i="1"/>
  <c r="M380" i="1"/>
  <c r="U364" i="1"/>
  <c r="U348" i="1"/>
  <c r="U332" i="1"/>
  <c r="U316" i="1"/>
  <c r="U300" i="1"/>
  <c r="U284" i="1"/>
  <c r="U252" i="1"/>
  <c r="M252" i="1"/>
  <c r="U236" i="1"/>
  <c r="U220" i="1"/>
  <c r="U204" i="1"/>
  <c r="U188" i="1"/>
  <c r="M188" i="1"/>
  <c r="U172" i="1"/>
  <c r="U156" i="1"/>
  <c r="U124" i="1"/>
  <c r="U108" i="1"/>
  <c r="U76" i="1"/>
  <c r="U60" i="1"/>
  <c r="M60" i="1"/>
  <c r="U44" i="1"/>
  <c r="U28" i="1"/>
  <c r="U1675" i="1"/>
  <c r="U1389" i="1"/>
  <c r="U1325" i="1"/>
  <c r="U1038" i="1"/>
  <c r="U987" i="1"/>
  <c r="U910" i="1"/>
  <c r="U860" i="1"/>
  <c r="U427" i="1"/>
  <c r="U381" i="1"/>
  <c r="M1798" i="1"/>
  <c r="U1798" i="1"/>
  <c r="M1766" i="1"/>
  <c r="U1766" i="1"/>
  <c r="M1750" i="1"/>
  <c r="U1750" i="1"/>
  <c r="M1702" i="1"/>
  <c r="U1702" i="1"/>
  <c r="U1703" i="1"/>
  <c r="M1574" i="1"/>
  <c r="U1574" i="1"/>
  <c r="M1542" i="1"/>
  <c r="U1542" i="1"/>
  <c r="U1543" i="1"/>
  <c r="M1510" i="1"/>
  <c r="U1510" i="1"/>
  <c r="M1478" i="1"/>
  <c r="U1478" i="1"/>
  <c r="M1366" i="1"/>
  <c r="U1366" i="1"/>
  <c r="U1367" i="1"/>
  <c r="U1591" i="1"/>
  <c r="U1350" i="1"/>
  <c r="U1639" i="1"/>
  <c r="U1686" i="1"/>
  <c r="M1678" i="1"/>
  <c r="U1678" i="1"/>
  <c r="M1630" i="1"/>
  <c r="U1630" i="1"/>
  <c r="M1598" i="1"/>
  <c r="U1598" i="1"/>
  <c r="M1550" i="1"/>
  <c r="U1550" i="1"/>
  <c r="M1502" i="1"/>
  <c r="U1502" i="1"/>
  <c r="M1454" i="1"/>
  <c r="U1454" i="1"/>
  <c r="U1455" i="1"/>
  <c r="M1390" i="1"/>
  <c r="U1390" i="1"/>
  <c r="M1310" i="1"/>
  <c r="U1310" i="1"/>
  <c r="M1262" i="1"/>
  <c r="U1262" i="1"/>
  <c r="U1263" i="1"/>
  <c r="M974" i="1"/>
  <c r="U974" i="1"/>
  <c r="U975" i="1"/>
  <c r="M926" i="1"/>
  <c r="U926" i="1"/>
  <c r="M846" i="1"/>
  <c r="U846" i="1"/>
  <c r="U734" i="1"/>
  <c r="U735" i="1"/>
  <c r="U574" i="1"/>
  <c r="U575" i="1"/>
  <c r="U526" i="1"/>
  <c r="U527" i="1"/>
  <c r="M254" i="1"/>
  <c r="U254" i="1"/>
  <c r="M1787" i="1"/>
  <c r="U1787" i="1"/>
  <c r="U1723" i="1"/>
  <c r="M1723" i="1"/>
  <c r="M1691" i="1"/>
  <c r="U1691" i="1"/>
  <c r="U1595" i="1"/>
  <c r="M1595" i="1"/>
  <c r="U1579" i="1"/>
  <c r="M1579" i="1"/>
  <c r="U1499" i="1"/>
  <c r="M1499" i="1"/>
  <c r="M1467" i="1"/>
  <c r="U1467" i="1"/>
  <c r="U1419" i="1"/>
  <c r="M1419" i="1"/>
  <c r="U1243" i="1"/>
  <c r="M1243" i="1"/>
  <c r="U1211" i="1"/>
  <c r="M1211" i="1"/>
  <c r="U1067" i="1"/>
  <c r="M1067" i="1"/>
  <c r="M843" i="1"/>
  <c r="U843" i="1"/>
  <c r="U811" i="1"/>
  <c r="M811" i="1"/>
  <c r="M731" i="1"/>
  <c r="U731" i="1"/>
  <c r="M699" i="1"/>
  <c r="U699" i="1"/>
  <c r="U635" i="1"/>
  <c r="M635" i="1"/>
  <c r="U603" i="1"/>
  <c r="M603" i="1"/>
  <c r="U587" i="1"/>
  <c r="M587" i="1"/>
  <c r="U475" i="1"/>
  <c r="M475" i="1"/>
  <c r="U347" i="1"/>
  <c r="M347" i="1"/>
  <c r="U315" i="1"/>
  <c r="M315" i="1"/>
  <c r="U267" i="1"/>
  <c r="M267" i="1"/>
  <c r="U171" i="1"/>
  <c r="M171" i="1"/>
  <c r="U27" i="1"/>
  <c r="M27" i="1"/>
  <c r="M1770" i="1"/>
  <c r="U1770" i="1"/>
  <c r="M1386" i="1"/>
  <c r="U1386" i="1"/>
  <c r="M1306" i="1"/>
  <c r="U1306" i="1"/>
  <c r="M1178" i="1"/>
  <c r="U1178" i="1"/>
  <c r="M1130" i="1"/>
  <c r="U1130" i="1"/>
  <c r="M1066" i="1"/>
  <c r="U1066" i="1"/>
  <c r="M1002" i="1"/>
  <c r="U1002" i="1"/>
  <c r="M954" i="1"/>
  <c r="U954" i="1"/>
  <c r="M906" i="1"/>
  <c r="U906" i="1"/>
  <c r="M842" i="1"/>
  <c r="U842" i="1"/>
  <c r="M762" i="1"/>
  <c r="U762" i="1"/>
  <c r="M698" i="1"/>
  <c r="U698" i="1"/>
  <c r="M602" i="1"/>
  <c r="U602" i="1"/>
  <c r="M586" i="1"/>
  <c r="U586" i="1"/>
  <c r="M554" i="1"/>
  <c r="U554" i="1"/>
  <c r="M538" i="1"/>
  <c r="U538" i="1"/>
  <c r="M490" i="1"/>
  <c r="U490" i="1"/>
  <c r="M458" i="1"/>
  <c r="U458" i="1"/>
  <c r="M442" i="1"/>
  <c r="U442" i="1"/>
  <c r="U410" i="1"/>
  <c r="M410" i="1"/>
  <c r="M330" i="1"/>
  <c r="U330" i="1"/>
  <c r="M298" i="1"/>
  <c r="U298" i="1"/>
  <c r="M266" i="1"/>
  <c r="U266" i="1"/>
  <c r="M218" i="1"/>
  <c r="U218" i="1"/>
  <c r="M138" i="1"/>
  <c r="U138" i="1"/>
  <c r="M106" i="1"/>
  <c r="U106" i="1"/>
  <c r="U1726" i="1"/>
  <c r="U1607" i="1"/>
  <c r="M1757" i="1"/>
  <c r="M1451" i="1"/>
  <c r="M1339" i="1"/>
  <c r="M1101" i="1"/>
  <c r="M955" i="1"/>
  <c r="M797" i="1"/>
  <c r="U1790" i="1"/>
  <c r="U1606" i="1"/>
  <c r="U1199" i="1"/>
  <c r="U907" i="1"/>
  <c r="U798" i="1"/>
  <c r="U175" i="1"/>
  <c r="M1670" i="1"/>
  <c r="U1670" i="1"/>
  <c r="U1351" i="1"/>
  <c r="U1638" i="1"/>
  <c r="U1687" i="1"/>
  <c r="M1742" i="1"/>
  <c r="U1742" i="1"/>
  <c r="U1743" i="1"/>
  <c r="M1662" i="1"/>
  <c r="U1662" i="1"/>
  <c r="M1614" i="1"/>
  <c r="U1614" i="1"/>
  <c r="U1566" i="1"/>
  <c r="M1566" i="1"/>
  <c r="M1518" i="1"/>
  <c r="U1518" i="1"/>
  <c r="M1422" i="1"/>
  <c r="U1422" i="1"/>
  <c r="U1423" i="1"/>
  <c r="M1358" i="1"/>
  <c r="U1358" i="1"/>
  <c r="M1230" i="1"/>
  <c r="U1230" i="1"/>
  <c r="M1214" i="1"/>
  <c r="U1214" i="1"/>
  <c r="M1182" i="1"/>
  <c r="U1182" i="1"/>
  <c r="U1183" i="1"/>
  <c r="M1166" i="1"/>
  <c r="U1166" i="1"/>
  <c r="U1134" i="1"/>
  <c r="M1134" i="1"/>
  <c r="M1118" i="1"/>
  <c r="U1118" i="1"/>
  <c r="M1086" i="1"/>
  <c r="U1086" i="1"/>
  <c r="M1070" i="1"/>
  <c r="U1070" i="1"/>
  <c r="M1054" i="1"/>
  <c r="U1054" i="1"/>
  <c r="U1055" i="1"/>
  <c r="U1022" i="1"/>
  <c r="M1022" i="1"/>
  <c r="M1006" i="1"/>
  <c r="U1006" i="1"/>
  <c r="M958" i="1"/>
  <c r="U958" i="1"/>
  <c r="M894" i="1"/>
  <c r="U894" i="1"/>
  <c r="M862" i="1"/>
  <c r="U862" i="1"/>
  <c r="M814" i="1"/>
  <c r="U814" i="1"/>
  <c r="U815" i="1"/>
  <c r="M766" i="1"/>
  <c r="U766" i="1"/>
  <c r="U414" i="1"/>
  <c r="U415" i="1"/>
  <c r="U238" i="1"/>
  <c r="U239" i="1"/>
  <c r="M142" i="1"/>
  <c r="U142" i="1"/>
  <c r="U1803" i="1"/>
  <c r="M1803" i="1"/>
  <c r="M1771" i="1"/>
  <c r="U1771" i="1"/>
  <c r="U1707" i="1"/>
  <c r="M1707" i="1"/>
  <c r="M1659" i="1"/>
  <c r="U1659" i="1"/>
  <c r="U1643" i="1"/>
  <c r="M1643" i="1"/>
  <c r="U1611" i="1"/>
  <c r="M1611" i="1"/>
  <c r="U1483" i="1"/>
  <c r="M1483" i="1"/>
  <c r="U1291" i="1"/>
  <c r="M1291" i="1"/>
  <c r="U1195" i="1"/>
  <c r="M1195" i="1"/>
  <c r="U1131" i="1"/>
  <c r="M1131" i="1"/>
  <c r="U1051" i="1"/>
  <c r="M1051" i="1"/>
  <c r="U1035" i="1"/>
  <c r="M1035" i="1"/>
  <c r="M1019" i="1"/>
  <c r="U1019" i="1"/>
  <c r="M939" i="1"/>
  <c r="U939" i="1"/>
  <c r="U923" i="1"/>
  <c r="M923" i="1"/>
  <c r="M891" i="1"/>
  <c r="U891" i="1"/>
  <c r="M859" i="1"/>
  <c r="U859" i="1"/>
  <c r="U827" i="1"/>
  <c r="M827" i="1"/>
  <c r="U779" i="1"/>
  <c r="M779" i="1"/>
  <c r="U715" i="1"/>
  <c r="M715" i="1"/>
  <c r="M683" i="1"/>
  <c r="U683" i="1"/>
  <c r="M619" i="1"/>
  <c r="U619" i="1"/>
  <c r="U555" i="1"/>
  <c r="M555" i="1"/>
  <c r="M523" i="1"/>
  <c r="U523" i="1"/>
  <c r="U491" i="1"/>
  <c r="M491" i="1"/>
  <c r="U459" i="1"/>
  <c r="M459" i="1"/>
  <c r="U443" i="1"/>
  <c r="M443" i="1"/>
  <c r="M363" i="1"/>
  <c r="U363" i="1"/>
  <c r="U283" i="1"/>
  <c r="M283" i="1"/>
  <c r="U187" i="1"/>
  <c r="M187" i="1"/>
  <c r="U155" i="1"/>
  <c r="M155" i="1"/>
  <c r="U139" i="1"/>
  <c r="M139" i="1"/>
  <c r="U123" i="1"/>
  <c r="M123" i="1"/>
  <c r="U59" i="1"/>
  <c r="M59" i="1"/>
  <c r="U1727" i="1"/>
  <c r="U1559" i="1"/>
  <c r="U1150" i="1"/>
  <c r="M1758" i="1"/>
  <c r="M1357" i="1"/>
  <c r="M667" i="1"/>
  <c r="M1802" i="1"/>
  <c r="U1802" i="1"/>
  <c r="U1786" i="1"/>
  <c r="M1786" i="1"/>
  <c r="M1690" i="1"/>
  <c r="U1690" i="1"/>
  <c r="M1626" i="1"/>
  <c r="U1626" i="1"/>
  <c r="M1466" i="1"/>
  <c r="U1466" i="1"/>
  <c r="M1210" i="1"/>
  <c r="U1210" i="1"/>
  <c r="M1050" i="1"/>
  <c r="U1050" i="1"/>
  <c r="M1018" i="1"/>
  <c r="U1018" i="1"/>
  <c r="M986" i="1"/>
  <c r="U986" i="1"/>
  <c r="M938" i="1"/>
  <c r="U938" i="1"/>
  <c r="M890" i="1"/>
  <c r="U890" i="1"/>
  <c r="M810" i="1"/>
  <c r="U810" i="1"/>
  <c r="M282" i="1"/>
  <c r="U282" i="1"/>
  <c r="M250" i="1"/>
  <c r="U250" i="1"/>
  <c r="M186" i="1"/>
  <c r="U186" i="1"/>
  <c r="M58" i="1"/>
  <c r="U58" i="1"/>
  <c r="M42" i="1"/>
  <c r="U42" i="1"/>
  <c r="U1791" i="1"/>
  <c r="U1558" i="1"/>
  <c r="U1149" i="1"/>
  <c r="U908" i="1"/>
  <c r="U799" i="1"/>
  <c r="M1756" i="1"/>
  <c r="M1450" i="1"/>
  <c r="M1338" i="1"/>
  <c r="M1100" i="1"/>
  <c r="M795" i="1"/>
  <c r="M651" i="1"/>
  <c r="M414" i="1"/>
  <c r="M1355" i="1"/>
  <c r="U1431" i="1"/>
  <c r="U1308" i="1"/>
  <c r="U1198" i="1"/>
  <c r="U1023" i="1"/>
  <c r="M1654" i="1"/>
  <c r="U1654" i="1"/>
  <c r="M1622" i="1"/>
  <c r="U1622" i="1"/>
  <c r="U1623" i="1"/>
  <c r="M1414" i="1"/>
  <c r="U1414" i="1"/>
  <c r="U1415" i="1"/>
  <c r="M1382" i="1"/>
  <c r="U1382" i="1"/>
  <c r="U1718" i="1"/>
  <c r="M1406" i="1"/>
  <c r="U1406" i="1"/>
  <c r="M1259" i="1"/>
  <c r="M1387" i="1"/>
  <c r="M1706" i="1"/>
  <c r="U1706" i="1"/>
  <c r="U1674" i="1"/>
  <c r="M1674" i="1"/>
  <c r="M1658" i="1"/>
  <c r="U1658" i="1"/>
  <c r="M1610" i="1"/>
  <c r="U1610" i="1"/>
  <c r="U1594" i="1"/>
  <c r="M1594" i="1"/>
  <c r="M1578" i="1"/>
  <c r="U1578" i="1"/>
  <c r="U1562" i="1"/>
  <c r="M1562" i="1"/>
  <c r="M1498" i="1"/>
  <c r="U1498" i="1"/>
  <c r="U1418" i="1"/>
  <c r="M1418" i="1"/>
  <c r="M1322" i="1"/>
  <c r="U1322" i="1"/>
  <c r="M1290" i="1"/>
  <c r="U1290" i="1"/>
  <c r="M1258" i="1"/>
  <c r="U1258" i="1"/>
  <c r="M1242" i="1"/>
  <c r="U1242" i="1"/>
  <c r="M1162" i="1"/>
  <c r="U1162" i="1"/>
  <c r="M1146" i="1"/>
  <c r="U1146" i="1"/>
  <c r="M1098" i="1"/>
  <c r="U1098" i="1"/>
  <c r="U1034" i="1"/>
  <c r="M1034" i="1"/>
  <c r="U922" i="1"/>
  <c r="M922" i="1"/>
  <c r="M874" i="1"/>
  <c r="U874" i="1"/>
  <c r="M858" i="1"/>
  <c r="U858" i="1"/>
  <c r="M826" i="1"/>
  <c r="U826" i="1"/>
  <c r="M794" i="1"/>
  <c r="U794" i="1"/>
  <c r="M778" i="1"/>
  <c r="U778" i="1"/>
  <c r="M730" i="1"/>
  <c r="U730" i="1"/>
  <c r="M682" i="1"/>
  <c r="U682" i="1"/>
  <c r="M666" i="1"/>
  <c r="U666" i="1"/>
  <c r="M618" i="1"/>
  <c r="U618" i="1"/>
  <c r="M570" i="1"/>
  <c r="U570" i="1"/>
  <c r="M522" i="1"/>
  <c r="U522" i="1"/>
  <c r="M362" i="1"/>
  <c r="U362" i="1"/>
  <c r="M154" i="1"/>
  <c r="U154" i="1"/>
  <c r="M122" i="1"/>
  <c r="U122" i="1"/>
  <c r="M74" i="1"/>
  <c r="U74" i="1"/>
  <c r="M1755" i="1"/>
  <c r="M1324" i="1"/>
  <c r="M1099" i="1"/>
  <c r="M764" i="1"/>
  <c r="M650" i="1"/>
  <c r="M413" i="1"/>
  <c r="M301" i="1"/>
  <c r="M107" i="1"/>
  <c r="U1719" i="1"/>
  <c r="U1485" i="1"/>
  <c r="U1430" i="1"/>
  <c r="U1354" i="1"/>
  <c r="U1245" i="1"/>
  <c r="U1197" i="1"/>
  <c r="U1020" i="1"/>
  <c r="U959" i="1"/>
  <c r="U474" i="1"/>
  <c r="U235" i="1"/>
  <c r="U170" i="1"/>
  <c r="M1318" i="1"/>
  <c r="U1318" i="1"/>
  <c r="U1319" i="1"/>
  <c r="M1254" i="1"/>
  <c r="U1254" i="1"/>
  <c r="M1206" i="1"/>
  <c r="U1206" i="1"/>
  <c r="M1110" i="1"/>
  <c r="U1110" i="1"/>
  <c r="M1062" i="1"/>
  <c r="U1062" i="1"/>
  <c r="M982" i="1"/>
  <c r="U982" i="1"/>
  <c r="M950" i="1"/>
  <c r="U951" i="1"/>
  <c r="U950" i="1"/>
  <c r="M918" i="1"/>
  <c r="U918" i="1"/>
  <c r="M902" i="1"/>
  <c r="U902" i="1"/>
  <c r="U871" i="1"/>
  <c r="U870" i="1"/>
  <c r="M854" i="1"/>
  <c r="U854" i="1"/>
  <c r="U855" i="1"/>
  <c r="M838" i="1"/>
  <c r="U838" i="1"/>
  <c r="M790" i="1"/>
  <c r="U790" i="1"/>
  <c r="M742" i="1"/>
  <c r="U742" i="1"/>
  <c r="M726" i="1"/>
  <c r="U726" i="1"/>
  <c r="M710" i="1"/>
  <c r="U710" i="1"/>
  <c r="M662" i="1"/>
  <c r="U662" i="1"/>
  <c r="M614" i="1"/>
  <c r="U614" i="1"/>
  <c r="M534" i="1"/>
  <c r="U534" i="1"/>
  <c r="M518" i="1"/>
  <c r="U518" i="1"/>
  <c r="U1302" i="1"/>
  <c r="U535" i="1"/>
  <c r="U869" i="1"/>
  <c r="M869" i="1"/>
  <c r="M741" i="1"/>
  <c r="U741" i="1"/>
  <c r="M725" i="1"/>
  <c r="U725" i="1"/>
  <c r="M709" i="1"/>
  <c r="U709" i="1"/>
  <c r="M645" i="1"/>
  <c r="U645" i="1"/>
  <c r="M629" i="1"/>
  <c r="U629" i="1"/>
  <c r="M613" i="1"/>
  <c r="U613" i="1"/>
  <c r="M565" i="1"/>
  <c r="U565" i="1"/>
  <c r="M533" i="1"/>
  <c r="U533" i="1"/>
  <c r="M469" i="1"/>
  <c r="U469" i="1"/>
  <c r="M453" i="1"/>
  <c r="U453" i="1"/>
  <c r="M405" i="1"/>
  <c r="U405" i="1"/>
  <c r="U406" i="1"/>
  <c r="M357" i="1"/>
  <c r="U357" i="1"/>
  <c r="U325" i="1"/>
  <c r="U326" i="1"/>
  <c r="U309" i="1"/>
  <c r="U310" i="1"/>
  <c r="M277" i="1"/>
  <c r="U277" i="1"/>
  <c r="U245" i="1"/>
  <c r="U246" i="1"/>
  <c r="M213" i="1"/>
  <c r="U213" i="1"/>
  <c r="M165" i="1"/>
  <c r="U165" i="1"/>
  <c r="U166" i="1"/>
  <c r="M149" i="1"/>
  <c r="U149" i="1"/>
  <c r="M117" i="1"/>
  <c r="U117" i="1"/>
  <c r="U1143" i="1"/>
  <c r="U615" i="1"/>
  <c r="U373" i="1"/>
  <c r="U294" i="1"/>
  <c r="U1583" i="1"/>
  <c r="U1456" i="1"/>
  <c r="U1142" i="1"/>
  <c r="U1056" i="1"/>
  <c r="U935" i="1"/>
  <c r="U529" i="1"/>
  <c r="U447" i="1"/>
  <c r="U70" i="1"/>
  <c r="M1238" i="1"/>
  <c r="U1238" i="1"/>
  <c r="M1078" i="1"/>
  <c r="U1078" i="1"/>
  <c r="U934" i="1"/>
  <c r="U807" i="1"/>
  <c r="U887" i="1"/>
  <c r="U806" i="1"/>
  <c r="U485" i="1"/>
  <c r="U9" i="1"/>
  <c r="M1777" i="1"/>
  <c r="U1777" i="1"/>
  <c r="U1761" i="1"/>
  <c r="M1729" i="1"/>
  <c r="U1729" i="1"/>
  <c r="M1713" i="1"/>
  <c r="U1713" i="1"/>
  <c r="M1697" i="1"/>
  <c r="U1697" i="1"/>
  <c r="U1681" i="1"/>
  <c r="U1665" i="1"/>
  <c r="M1665" i="1"/>
  <c r="M1601" i="1"/>
  <c r="U1601" i="1"/>
  <c r="M1569" i="1"/>
  <c r="U1569" i="1"/>
  <c r="M1553" i="1"/>
  <c r="U1553" i="1"/>
  <c r="M1521" i="1"/>
  <c r="U1521" i="1"/>
  <c r="M1489" i="1"/>
  <c r="U1489" i="1"/>
  <c r="M1473" i="1"/>
  <c r="U1473" i="1"/>
  <c r="M1441" i="1"/>
  <c r="U1441" i="1"/>
  <c r="M1425" i="1"/>
  <c r="U1425" i="1"/>
  <c r="M1409" i="1"/>
  <c r="U1409" i="1"/>
  <c r="M1361" i="1"/>
  <c r="U1361" i="1"/>
  <c r="M1345" i="1"/>
  <c r="U1345" i="1"/>
  <c r="M1265" i="1"/>
  <c r="U1265" i="1"/>
  <c r="M1233" i="1"/>
  <c r="U1233" i="1"/>
  <c r="M1185" i="1"/>
  <c r="U1185" i="1"/>
  <c r="M1169" i="1"/>
  <c r="U1169" i="1"/>
  <c r="M1153" i="1"/>
  <c r="U1153" i="1"/>
  <c r="M1137" i="1"/>
  <c r="U1137" i="1"/>
  <c r="M1105" i="1"/>
  <c r="U1105" i="1"/>
  <c r="M1057" i="1"/>
  <c r="U1057" i="1"/>
  <c r="M1041" i="1"/>
  <c r="U1041" i="1"/>
  <c r="M1025" i="1"/>
  <c r="U1025" i="1"/>
  <c r="M1009" i="1"/>
  <c r="U1009" i="1"/>
  <c r="M977" i="1"/>
  <c r="U977" i="1"/>
  <c r="M945" i="1"/>
  <c r="U945" i="1"/>
  <c r="M929" i="1"/>
  <c r="U929" i="1"/>
  <c r="M913" i="1"/>
  <c r="U913" i="1"/>
  <c r="U897" i="1"/>
  <c r="M881" i="1"/>
  <c r="U881" i="1"/>
  <c r="M833" i="1"/>
  <c r="U833" i="1"/>
  <c r="M817" i="1"/>
  <c r="U817" i="1"/>
  <c r="M801" i="1"/>
  <c r="U801" i="1"/>
  <c r="U769" i="1"/>
  <c r="U753" i="1"/>
  <c r="U721" i="1"/>
  <c r="M705" i="1"/>
  <c r="U705" i="1"/>
  <c r="M689" i="1"/>
  <c r="U689" i="1"/>
  <c r="M673" i="1"/>
  <c r="U673" i="1"/>
  <c r="U657" i="1"/>
  <c r="U641" i="1"/>
  <c r="M593" i="1"/>
  <c r="U593" i="1"/>
  <c r="U561" i="1"/>
  <c r="M545" i="1"/>
  <c r="U545" i="1"/>
  <c r="U513" i="1"/>
  <c r="U481" i="1"/>
  <c r="U465" i="1"/>
  <c r="U417" i="1"/>
  <c r="U401" i="1"/>
  <c r="U385" i="1"/>
  <c r="U353" i="1"/>
  <c r="U337" i="1"/>
  <c r="U257" i="1"/>
  <c r="U225" i="1"/>
  <c r="U161" i="1"/>
  <c r="U145" i="1"/>
  <c r="U129" i="1"/>
  <c r="U97" i="1"/>
  <c r="U81" i="1"/>
  <c r="M49" i="1"/>
  <c r="U49" i="1"/>
  <c r="U33" i="1"/>
  <c r="U1535" i="1"/>
  <c r="U1329" i="1"/>
  <c r="U1287" i="1"/>
  <c r="U1248" i="1"/>
  <c r="U1174" i="1"/>
  <c r="U1046" i="1"/>
  <c r="U399" i="1"/>
  <c r="U17" i="1"/>
  <c r="M1334" i="1"/>
  <c r="U1334" i="1"/>
  <c r="M1222" i="1"/>
  <c r="U1222" i="1"/>
  <c r="M1190" i="1"/>
  <c r="U1190" i="1"/>
  <c r="M1158" i="1"/>
  <c r="U1158" i="1"/>
  <c r="M1126" i="1"/>
  <c r="U1126" i="1"/>
  <c r="M694" i="1"/>
  <c r="U694" i="1"/>
  <c r="U1094" i="1"/>
  <c r="U566" i="1"/>
  <c r="U21" i="1"/>
  <c r="M1568" i="1"/>
  <c r="U1568" i="1"/>
  <c r="U1488" i="1"/>
  <c r="M1488" i="1"/>
  <c r="M1472" i="1"/>
  <c r="U1472" i="1"/>
  <c r="M1408" i="1"/>
  <c r="U1408" i="1"/>
  <c r="M1392" i="1"/>
  <c r="U1392" i="1"/>
  <c r="M1344" i="1"/>
  <c r="U1344" i="1"/>
  <c r="M1232" i="1"/>
  <c r="U1232" i="1"/>
  <c r="M1216" i="1"/>
  <c r="U1216" i="1"/>
  <c r="U1184" i="1"/>
  <c r="M1184" i="1"/>
  <c r="M1168" i="1"/>
  <c r="U1168" i="1"/>
  <c r="M1152" i="1"/>
  <c r="U1152" i="1"/>
  <c r="M1104" i="1"/>
  <c r="U1104" i="1"/>
  <c r="M1024" i="1"/>
  <c r="U1024" i="1"/>
  <c r="M1008" i="1"/>
  <c r="U1008" i="1"/>
  <c r="M928" i="1"/>
  <c r="U928" i="1"/>
  <c r="U912" i="1"/>
  <c r="M912" i="1"/>
  <c r="M880" i="1"/>
  <c r="U880" i="1"/>
  <c r="M832" i="1"/>
  <c r="U832" i="1"/>
  <c r="M800" i="1"/>
  <c r="U800" i="1"/>
  <c r="U768" i="1"/>
  <c r="M768" i="1"/>
  <c r="U720" i="1"/>
  <c r="M720" i="1"/>
  <c r="M704" i="1"/>
  <c r="U704" i="1"/>
  <c r="M688" i="1"/>
  <c r="U688" i="1"/>
  <c r="M624" i="1"/>
  <c r="U624" i="1"/>
  <c r="U608" i="1"/>
  <c r="M608" i="1"/>
  <c r="M544" i="1"/>
  <c r="U544" i="1"/>
  <c r="M496" i="1"/>
  <c r="U496" i="1"/>
  <c r="M464" i="1"/>
  <c r="U464" i="1"/>
  <c r="U432" i="1"/>
  <c r="M432" i="1"/>
  <c r="U368" i="1"/>
  <c r="M368" i="1"/>
  <c r="U1487" i="1"/>
  <c r="U1328" i="1"/>
  <c r="U1286" i="1"/>
  <c r="U1247" i="1"/>
  <c r="U967" i="1"/>
  <c r="U102" i="1"/>
  <c r="U16" i="1"/>
  <c r="M998" i="1"/>
  <c r="U998" i="1"/>
  <c r="M774" i="1"/>
  <c r="U774" i="1"/>
  <c r="U1095" i="1"/>
  <c r="M1776" i="1"/>
  <c r="U1776" i="1"/>
  <c r="M1728" i="1"/>
  <c r="U1728" i="1"/>
  <c r="U1712" i="1"/>
  <c r="M1712" i="1"/>
  <c r="U1664" i="1"/>
  <c r="M1664" i="1"/>
  <c r="U1648" i="1"/>
  <c r="M1648" i="1"/>
  <c r="M1616" i="1"/>
  <c r="U1616" i="1"/>
  <c r="U1775" i="1"/>
  <c r="U1759" i="1"/>
  <c r="U1695" i="1"/>
  <c r="U1679" i="1"/>
  <c r="U1663" i="1"/>
  <c r="U1647" i="1"/>
  <c r="U1631" i="1"/>
  <c r="U1567" i="1"/>
  <c r="U1551" i="1"/>
  <c r="U1503" i="1"/>
  <c r="M1471" i="1"/>
  <c r="U1471" i="1"/>
  <c r="U1439" i="1"/>
  <c r="U1407" i="1"/>
  <c r="M1391" i="1"/>
  <c r="U1391" i="1"/>
  <c r="U1375" i="1"/>
  <c r="U1359" i="1"/>
  <c r="U1343" i="1"/>
  <c r="M1343" i="1"/>
  <c r="U1311" i="1"/>
  <c r="U1295" i="1"/>
  <c r="M1295" i="1"/>
  <c r="U1279" i="1"/>
  <c r="M1279" i="1"/>
  <c r="U1231" i="1"/>
  <c r="M1231" i="1"/>
  <c r="U1215" i="1"/>
  <c r="U1167" i="1"/>
  <c r="M1167" i="1"/>
  <c r="U1151" i="1"/>
  <c r="U1135" i="1"/>
  <c r="U1119" i="1"/>
  <c r="M1119" i="1"/>
  <c r="U1103" i="1"/>
  <c r="U1087" i="1"/>
  <c r="U1007" i="1"/>
  <c r="M927" i="1"/>
  <c r="U927" i="1"/>
  <c r="U895" i="1"/>
  <c r="M895" i="1"/>
  <c r="M879" i="1"/>
  <c r="U879" i="1"/>
  <c r="U863" i="1"/>
  <c r="M847" i="1"/>
  <c r="U847" i="1"/>
  <c r="U767" i="1"/>
  <c r="M767" i="1"/>
  <c r="U751" i="1"/>
  <c r="U687" i="1"/>
  <c r="M687" i="1"/>
  <c r="U671" i="1"/>
  <c r="U639" i="1"/>
  <c r="U623" i="1"/>
  <c r="U607" i="1"/>
  <c r="M607" i="1"/>
  <c r="U559" i="1"/>
  <c r="M559" i="1"/>
  <c r="U543" i="1"/>
  <c r="M495" i="1"/>
  <c r="U495" i="1"/>
  <c r="U463" i="1"/>
  <c r="M463" i="1"/>
  <c r="U431" i="1"/>
  <c r="M431" i="1"/>
  <c r="U383" i="1"/>
  <c r="U367" i="1"/>
  <c r="M351" i="1"/>
  <c r="U351" i="1"/>
  <c r="U335" i="1"/>
  <c r="M303" i="1"/>
  <c r="U303" i="1"/>
  <c r="U287" i="1"/>
  <c r="U271" i="1"/>
  <c r="U255" i="1"/>
  <c r="M255" i="1"/>
  <c r="U223" i="1"/>
  <c r="U207" i="1"/>
  <c r="U191" i="1"/>
  <c r="U159" i="1"/>
  <c r="U143" i="1"/>
  <c r="U127" i="1"/>
  <c r="U111" i="1"/>
  <c r="U95" i="1"/>
  <c r="U79" i="1"/>
  <c r="U63" i="1"/>
  <c r="U31" i="1"/>
  <c r="U1327" i="1"/>
  <c r="U1281" i="1"/>
  <c r="U1201" i="1"/>
  <c r="U1089" i="1"/>
  <c r="U961" i="1"/>
  <c r="U919" i="1"/>
  <c r="U839" i="1"/>
  <c r="U758" i="1"/>
  <c r="U719" i="1"/>
  <c r="U438" i="1"/>
  <c r="U358" i="1"/>
  <c r="U278" i="1"/>
  <c r="U150" i="1"/>
  <c r="U101" i="1"/>
  <c r="U15" i="1"/>
  <c r="M1801" i="1"/>
  <c r="U1801" i="1"/>
  <c r="M1529" i="1"/>
  <c r="U1529" i="1"/>
  <c r="M1289" i="1"/>
  <c r="U1289" i="1"/>
  <c r="M1049" i="1"/>
  <c r="U1049" i="1"/>
  <c r="M1001" i="1"/>
  <c r="U1001" i="1"/>
  <c r="M937" i="1"/>
  <c r="U937" i="1"/>
  <c r="M873" i="1"/>
  <c r="U873" i="1"/>
  <c r="M809" i="1"/>
  <c r="U809" i="1"/>
  <c r="M713" i="1"/>
  <c r="U713" i="1"/>
  <c r="M649" i="1"/>
  <c r="U649" i="1"/>
  <c r="M585" i="1"/>
  <c r="U585" i="1"/>
  <c r="M537" i="1"/>
  <c r="U537" i="1"/>
  <c r="M505" i="1"/>
  <c r="U505" i="1"/>
  <c r="M265" i="1"/>
  <c r="U265" i="1"/>
  <c r="U1684" i="1"/>
  <c r="U1577" i="1"/>
  <c r="U1060" i="1"/>
  <c r="U233" i="1"/>
  <c r="U89" i="1"/>
  <c r="M996" i="1"/>
  <c r="M1800" i="1"/>
  <c r="U1800" i="1"/>
  <c r="M1784" i="1"/>
  <c r="U1784" i="1"/>
  <c r="M1768" i="1"/>
  <c r="U1768" i="1"/>
  <c r="M1736" i="1"/>
  <c r="U1736" i="1"/>
  <c r="M1672" i="1"/>
  <c r="U1672" i="1"/>
  <c r="M1608" i="1"/>
  <c r="U1608" i="1"/>
  <c r="M1544" i="1"/>
  <c r="U1544" i="1"/>
  <c r="M1528" i="1"/>
  <c r="U1528" i="1"/>
  <c r="M1512" i="1"/>
  <c r="U1512" i="1"/>
  <c r="M1464" i="1"/>
  <c r="U1464" i="1"/>
  <c r="M1448" i="1"/>
  <c r="U1448" i="1"/>
  <c r="M1400" i="1"/>
  <c r="U1400" i="1"/>
  <c r="M1384" i="1"/>
  <c r="U1384" i="1"/>
  <c r="M1336" i="1"/>
  <c r="U1336" i="1"/>
  <c r="M1320" i="1"/>
  <c r="U1320" i="1"/>
  <c r="M1288" i="1"/>
  <c r="U1288" i="1"/>
  <c r="M1272" i="1"/>
  <c r="U1272" i="1"/>
  <c r="M1256" i="1"/>
  <c r="U1256" i="1"/>
  <c r="M1032" i="1"/>
  <c r="U1032" i="1"/>
  <c r="M1016" i="1"/>
  <c r="U1016" i="1"/>
  <c r="M1000" i="1"/>
  <c r="U1000" i="1"/>
  <c r="M776" i="1"/>
  <c r="U776" i="1"/>
  <c r="M744" i="1"/>
  <c r="U744" i="1"/>
  <c r="M728" i="1"/>
  <c r="U728" i="1"/>
  <c r="M664" i="1"/>
  <c r="U664" i="1"/>
  <c r="M600" i="1"/>
  <c r="U600" i="1"/>
  <c r="M536" i="1"/>
  <c r="U536" i="1"/>
  <c r="M520" i="1"/>
  <c r="U520" i="1"/>
  <c r="M504" i="1"/>
  <c r="U504" i="1"/>
  <c r="M488" i="1"/>
  <c r="U488" i="1"/>
  <c r="M456" i="1"/>
  <c r="U456" i="1"/>
  <c r="M440" i="1"/>
  <c r="U440" i="1"/>
  <c r="M392" i="1"/>
  <c r="U392" i="1"/>
  <c r="M376" i="1"/>
  <c r="U376" i="1"/>
  <c r="M328" i="1"/>
  <c r="U328" i="1"/>
  <c r="M264" i="1"/>
  <c r="U264" i="1"/>
  <c r="M248" i="1"/>
  <c r="U248" i="1"/>
  <c r="M232" i="1"/>
  <c r="U232" i="1"/>
  <c r="M168" i="1"/>
  <c r="U168" i="1"/>
  <c r="M104" i="1"/>
  <c r="U104" i="1"/>
  <c r="U1655" i="1"/>
  <c r="U1603" i="1"/>
  <c r="U1576" i="1"/>
  <c r="U1523" i="1"/>
  <c r="U1449" i="1"/>
  <c r="U1396" i="1"/>
  <c r="U1369" i="1"/>
  <c r="U1139" i="1"/>
  <c r="U1059" i="1"/>
  <c r="U984" i="1"/>
  <c r="U905" i="1"/>
  <c r="U852" i="1"/>
  <c r="U825" i="1"/>
  <c r="U775" i="1"/>
  <c r="U647" i="1"/>
  <c r="U568" i="1"/>
  <c r="U515" i="1"/>
  <c r="U441" i="1"/>
  <c r="U361" i="1"/>
  <c r="U200" i="1"/>
  <c r="U116" i="1"/>
  <c r="U88" i="1"/>
  <c r="M1785" i="1"/>
  <c r="U1785" i="1"/>
  <c r="M1737" i="1"/>
  <c r="U1737" i="1"/>
  <c r="M1721" i="1"/>
  <c r="U1721" i="1"/>
  <c r="M1673" i="1"/>
  <c r="U1673" i="1"/>
  <c r="M1657" i="1"/>
  <c r="U1657" i="1"/>
  <c r="M1609" i="1"/>
  <c r="U1609" i="1"/>
  <c r="M1593" i="1"/>
  <c r="U1593" i="1"/>
  <c r="M1561" i="1"/>
  <c r="U1561" i="1"/>
  <c r="M1545" i="1"/>
  <c r="U1545" i="1"/>
  <c r="M1305" i="1"/>
  <c r="U1305" i="1"/>
  <c r="M1273" i="1"/>
  <c r="U1273" i="1"/>
  <c r="M1033" i="1"/>
  <c r="U1033" i="1"/>
  <c r="M1017" i="1"/>
  <c r="U1017" i="1"/>
  <c r="M793" i="1"/>
  <c r="U793" i="1"/>
  <c r="M777" i="1"/>
  <c r="U777" i="1"/>
  <c r="M761" i="1"/>
  <c r="U761" i="1"/>
  <c r="M729" i="1"/>
  <c r="U729" i="1"/>
  <c r="M665" i="1"/>
  <c r="U665" i="1"/>
  <c r="M601" i="1"/>
  <c r="U601" i="1"/>
  <c r="M521" i="1"/>
  <c r="U521" i="1"/>
  <c r="M281" i="1"/>
  <c r="U281" i="1"/>
  <c r="M249" i="1"/>
  <c r="U249" i="1"/>
  <c r="M25" i="1"/>
  <c r="U25" i="1"/>
  <c r="U1604" i="1"/>
  <c r="U1140" i="1"/>
  <c r="U985" i="1"/>
  <c r="U569" i="1"/>
  <c r="U201" i="1"/>
  <c r="M1783" i="1"/>
  <c r="U1783" i="1"/>
  <c r="M1767" i="1"/>
  <c r="U1767" i="1"/>
  <c r="M1751" i="1"/>
  <c r="U1751" i="1"/>
  <c r="M1527" i="1"/>
  <c r="U1527" i="1"/>
  <c r="M1511" i="1"/>
  <c r="U1511" i="1"/>
  <c r="U1495" i="1"/>
  <c r="M1463" i="1"/>
  <c r="U1463" i="1"/>
  <c r="M1399" i="1"/>
  <c r="U1399" i="1"/>
  <c r="M1335" i="1"/>
  <c r="U1335" i="1"/>
  <c r="M1271" i="1"/>
  <c r="U1271" i="1"/>
  <c r="M1255" i="1"/>
  <c r="U1255" i="1"/>
  <c r="M1239" i="1"/>
  <c r="U1239" i="1"/>
  <c r="M1191" i="1"/>
  <c r="U1191" i="1"/>
  <c r="M1175" i="1"/>
  <c r="U1175" i="1"/>
  <c r="M1127" i="1"/>
  <c r="U1127" i="1"/>
  <c r="U1111" i="1"/>
  <c r="M1063" i="1"/>
  <c r="U1063" i="1"/>
  <c r="M1047" i="1"/>
  <c r="U1047" i="1"/>
  <c r="M1015" i="1"/>
  <c r="U1015" i="1"/>
  <c r="M999" i="1"/>
  <c r="U999" i="1"/>
  <c r="M983" i="1"/>
  <c r="U983" i="1"/>
  <c r="U759" i="1"/>
  <c r="M743" i="1"/>
  <c r="U743" i="1"/>
  <c r="M727" i="1"/>
  <c r="U727" i="1"/>
  <c r="M503" i="1"/>
  <c r="U503" i="1"/>
  <c r="M487" i="1"/>
  <c r="U487" i="1"/>
  <c r="M471" i="1"/>
  <c r="U471" i="1"/>
  <c r="M455" i="1"/>
  <c r="U455" i="1"/>
  <c r="M391" i="1"/>
  <c r="U391" i="1"/>
  <c r="M263" i="1"/>
  <c r="U263" i="1"/>
  <c r="M247" i="1"/>
  <c r="U247" i="1"/>
  <c r="M231" i="1"/>
  <c r="U231" i="1"/>
  <c r="M215" i="1"/>
  <c r="U215" i="1"/>
  <c r="M183" i="1"/>
  <c r="U183" i="1"/>
  <c r="M167" i="1"/>
  <c r="U167" i="1"/>
  <c r="M119" i="1"/>
  <c r="U119" i="1"/>
  <c r="M103" i="1"/>
  <c r="U103" i="1"/>
  <c r="M55" i="1"/>
  <c r="U55" i="1"/>
  <c r="M39" i="1"/>
  <c r="U39" i="1"/>
  <c r="U1705" i="1"/>
  <c r="U1625" i="1"/>
  <c r="U1575" i="1"/>
  <c r="U1447" i="1"/>
  <c r="U1395" i="1"/>
  <c r="U1368" i="1"/>
  <c r="U1241" i="1"/>
  <c r="U1161" i="1"/>
  <c r="U1081" i="1"/>
  <c r="U1031" i="1"/>
  <c r="U980" i="1"/>
  <c r="U904" i="1"/>
  <c r="U851" i="1"/>
  <c r="U824" i="1"/>
  <c r="U697" i="1"/>
  <c r="U617" i="1"/>
  <c r="U567" i="1"/>
  <c r="U439" i="1"/>
  <c r="U360" i="1"/>
  <c r="U280" i="1"/>
  <c r="U199" i="1"/>
  <c r="U115" i="1"/>
  <c r="U87" i="1"/>
  <c r="U57" i="1"/>
  <c r="M1732" i="1"/>
  <c r="U1732" i="1"/>
  <c r="M1652" i="1"/>
  <c r="U1652" i="1"/>
  <c r="M1524" i="1"/>
  <c r="U1524" i="1"/>
  <c r="M1476" i="1"/>
  <c r="U1476" i="1"/>
  <c r="M1220" i="1"/>
  <c r="U1220" i="1"/>
  <c r="M692" i="1"/>
  <c r="U692" i="1"/>
  <c r="M644" i="1"/>
  <c r="U644" i="1"/>
  <c r="M452" i="1"/>
  <c r="U452" i="1"/>
  <c r="M420" i="1"/>
  <c r="U420" i="1"/>
  <c r="M308" i="1"/>
  <c r="U308" i="1"/>
  <c r="M196" i="1"/>
  <c r="U196" i="1"/>
  <c r="M148" i="1"/>
  <c r="U148" i="1"/>
  <c r="U1337" i="1"/>
  <c r="U900" i="1"/>
  <c r="U484" i="1"/>
  <c r="M1380" i="1"/>
  <c r="M1715" i="1"/>
  <c r="U1715" i="1"/>
  <c r="M1699" i="1"/>
  <c r="U1699" i="1"/>
  <c r="M1683" i="1"/>
  <c r="U1683" i="1"/>
  <c r="M1459" i="1"/>
  <c r="U1459" i="1"/>
  <c r="M1443" i="1"/>
  <c r="U1443" i="1"/>
  <c r="M1427" i="1"/>
  <c r="U1427" i="1"/>
  <c r="M1379" i="1"/>
  <c r="U1379" i="1"/>
  <c r="M1315" i="1"/>
  <c r="U1315" i="1"/>
  <c r="M1251" i="1"/>
  <c r="U1251" i="1"/>
  <c r="M1203" i="1"/>
  <c r="U1203" i="1"/>
  <c r="M1187" i="1"/>
  <c r="U1187" i="1"/>
  <c r="M1171" i="1"/>
  <c r="U1171" i="1"/>
  <c r="M1155" i="1"/>
  <c r="U1155" i="1"/>
  <c r="M1107" i="1"/>
  <c r="U1107" i="1"/>
  <c r="M1091" i="1"/>
  <c r="U1091" i="1"/>
  <c r="M1043" i="1"/>
  <c r="U1043" i="1"/>
  <c r="M1027" i="1"/>
  <c r="U1027" i="1"/>
  <c r="M979" i="1"/>
  <c r="U979" i="1"/>
  <c r="M963" i="1"/>
  <c r="U963" i="1"/>
  <c r="M947" i="1"/>
  <c r="U947" i="1"/>
  <c r="M931" i="1"/>
  <c r="U931" i="1"/>
  <c r="M915" i="1"/>
  <c r="U915" i="1"/>
  <c r="M691" i="1"/>
  <c r="U691" i="1"/>
  <c r="M419" i="1"/>
  <c r="U419" i="1"/>
  <c r="M403" i="1"/>
  <c r="U403" i="1"/>
  <c r="M371" i="1"/>
  <c r="U371" i="1"/>
  <c r="M307" i="1"/>
  <c r="U307" i="1"/>
  <c r="M243" i="1"/>
  <c r="U243" i="1"/>
  <c r="M163" i="1"/>
  <c r="U163" i="1"/>
  <c r="M147" i="1"/>
  <c r="U147" i="1"/>
  <c r="M99" i="1"/>
  <c r="U99" i="1"/>
  <c r="M35" i="1"/>
  <c r="U35" i="1"/>
  <c r="U1748" i="1"/>
  <c r="U1671" i="1"/>
  <c r="U1491" i="1"/>
  <c r="U1363" i="1"/>
  <c r="U1284" i="1"/>
  <c r="U1207" i="1"/>
  <c r="U1129" i="1"/>
  <c r="U899" i="1"/>
  <c r="U792" i="1"/>
  <c r="U740" i="1"/>
  <c r="U663" i="1"/>
  <c r="U355" i="1"/>
  <c r="U135" i="1"/>
  <c r="U23" i="1"/>
  <c r="M1716" i="1"/>
  <c r="U1716" i="1"/>
  <c r="M1700" i="1"/>
  <c r="U1700" i="1"/>
  <c r="M1588" i="1"/>
  <c r="U1588" i="1"/>
  <c r="M1460" i="1"/>
  <c r="U1460" i="1"/>
  <c r="M1444" i="1"/>
  <c r="U1444" i="1"/>
  <c r="M1428" i="1"/>
  <c r="U1428" i="1"/>
  <c r="M1364" i="1"/>
  <c r="U1364" i="1"/>
  <c r="M1316" i="1"/>
  <c r="U1316" i="1"/>
  <c r="M1300" i="1"/>
  <c r="U1300" i="1"/>
  <c r="M1252" i="1"/>
  <c r="U1252" i="1"/>
  <c r="M1236" i="1"/>
  <c r="U1236" i="1"/>
  <c r="M1204" i="1"/>
  <c r="U1204" i="1"/>
  <c r="M1188" i="1"/>
  <c r="U1188" i="1"/>
  <c r="M964" i="1"/>
  <c r="U964" i="1"/>
  <c r="M948" i="1"/>
  <c r="U948" i="1"/>
  <c r="M932" i="1"/>
  <c r="U932" i="1"/>
  <c r="M708" i="1"/>
  <c r="U708" i="1"/>
  <c r="M372" i="1"/>
  <c r="U372" i="1"/>
  <c r="M356" i="1"/>
  <c r="U356" i="1"/>
  <c r="M244" i="1"/>
  <c r="U244" i="1"/>
  <c r="M164" i="1"/>
  <c r="U164" i="1"/>
  <c r="M20" i="1"/>
  <c r="U20" i="1"/>
  <c r="U1492" i="1"/>
  <c r="U1028" i="1"/>
  <c r="U329" i="1"/>
  <c r="M516" i="1"/>
  <c r="M1794" i="1"/>
  <c r="U1794" i="1"/>
  <c r="M1778" i="1"/>
  <c r="U1778" i="1"/>
  <c r="U1762" i="1"/>
  <c r="M1746" i="1"/>
  <c r="U1746" i="1"/>
  <c r="M1730" i="1"/>
  <c r="U1730" i="1"/>
  <c r="M1714" i="1"/>
  <c r="U1714" i="1"/>
  <c r="M1698" i="1"/>
  <c r="U1698" i="1"/>
  <c r="U1682" i="1"/>
  <c r="M1666" i="1"/>
  <c r="U1666" i="1"/>
  <c r="M1650" i="1"/>
  <c r="U1650" i="1"/>
  <c r="M1634" i="1"/>
  <c r="U1634" i="1"/>
  <c r="M1618" i="1"/>
  <c r="U1618" i="1"/>
  <c r="M1602" i="1"/>
  <c r="U1602" i="1"/>
  <c r="M1586" i="1"/>
  <c r="U1586" i="1"/>
  <c r="M1570" i="1"/>
  <c r="U1570" i="1"/>
  <c r="M1554" i="1"/>
  <c r="U1554" i="1"/>
  <c r="M1538" i="1"/>
  <c r="U1538" i="1"/>
  <c r="M1522" i="1"/>
  <c r="U1522" i="1"/>
  <c r="M1506" i="1"/>
  <c r="U1506" i="1"/>
  <c r="M1490" i="1"/>
  <c r="U1490" i="1"/>
  <c r="M1474" i="1"/>
  <c r="U1474" i="1"/>
  <c r="M1458" i="1"/>
  <c r="U1458" i="1"/>
  <c r="M1442" i="1"/>
  <c r="U1442" i="1"/>
  <c r="M1426" i="1"/>
  <c r="U1426" i="1"/>
  <c r="M1410" i="1"/>
  <c r="U1410" i="1"/>
  <c r="M1394" i="1"/>
  <c r="U1394" i="1"/>
  <c r="U1378" i="1"/>
  <c r="M1362" i="1"/>
  <c r="U1362" i="1"/>
  <c r="M1346" i="1"/>
  <c r="U1346" i="1"/>
  <c r="M1330" i="1"/>
  <c r="U1330" i="1"/>
  <c r="M1314" i="1"/>
  <c r="U1314" i="1"/>
  <c r="M1298" i="1"/>
  <c r="U1298" i="1"/>
  <c r="M1282" i="1"/>
  <c r="U1282" i="1"/>
  <c r="M1266" i="1"/>
  <c r="U1266" i="1"/>
  <c r="M1250" i="1"/>
  <c r="U1250" i="1"/>
  <c r="M1234" i="1"/>
  <c r="U1234" i="1"/>
  <c r="U1218" i="1"/>
  <c r="M1202" i="1"/>
  <c r="U1202" i="1"/>
  <c r="M1186" i="1"/>
  <c r="U1186" i="1"/>
  <c r="M1170" i="1"/>
  <c r="U1170" i="1"/>
  <c r="M1154" i="1"/>
  <c r="U1154" i="1"/>
  <c r="M1138" i="1"/>
  <c r="U1138" i="1"/>
  <c r="M1122" i="1"/>
  <c r="U1122" i="1"/>
  <c r="M1106" i="1"/>
  <c r="U1106" i="1"/>
  <c r="M1090" i="1"/>
  <c r="U1090" i="1"/>
  <c r="M1074" i="1"/>
  <c r="U1074" i="1"/>
  <c r="M1058" i="1"/>
  <c r="U1058" i="1"/>
  <c r="M1042" i="1"/>
  <c r="U1042" i="1"/>
  <c r="M1026" i="1"/>
  <c r="U1026" i="1"/>
  <c r="M1010" i="1"/>
  <c r="U1010" i="1"/>
  <c r="M994" i="1"/>
  <c r="U994" i="1"/>
  <c r="M978" i="1"/>
  <c r="U978" i="1"/>
  <c r="M962" i="1"/>
  <c r="U962" i="1"/>
  <c r="M946" i="1"/>
  <c r="U946" i="1"/>
  <c r="M930" i="1"/>
  <c r="U930" i="1"/>
  <c r="M914" i="1"/>
  <c r="U914" i="1"/>
  <c r="M898" i="1"/>
  <c r="U898" i="1"/>
  <c r="M882" i="1"/>
  <c r="U882" i="1"/>
  <c r="U866" i="1"/>
  <c r="M850" i="1"/>
  <c r="U850" i="1"/>
  <c r="M834" i="1"/>
  <c r="U834" i="1"/>
  <c r="M818" i="1"/>
  <c r="U818" i="1"/>
  <c r="M802" i="1"/>
  <c r="U802" i="1"/>
  <c r="U786" i="1"/>
  <c r="U770" i="1"/>
  <c r="U754" i="1"/>
  <c r="U738" i="1"/>
  <c r="U722" i="1"/>
  <c r="M706" i="1"/>
  <c r="U706" i="1"/>
  <c r="M690" i="1"/>
  <c r="U690" i="1"/>
  <c r="U674" i="1"/>
  <c r="U658" i="1"/>
  <c r="M642" i="1"/>
  <c r="U642" i="1"/>
  <c r="M626" i="1"/>
  <c r="U626" i="1"/>
  <c r="M610" i="1"/>
  <c r="U610" i="1"/>
  <c r="M594" i="1"/>
  <c r="U594" i="1"/>
  <c r="U578" i="1"/>
  <c r="U562" i="1"/>
  <c r="M546" i="1"/>
  <c r="U546" i="1"/>
  <c r="M530" i="1"/>
  <c r="U530" i="1"/>
  <c r="M514" i="1"/>
  <c r="U514" i="1"/>
  <c r="U498" i="1"/>
  <c r="U482" i="1"/>
  <c r="M466" i="1"/>
  <c r="U466" i="1"/>
  <c r="M450" i="1"/>
  <c r="U450" i="1"/>
  <c r="U434" i="1"/>
  <c r="M418" i="1"/>
  <c r="U418" i="1"/>
  <c r="M402" i="1"/>
  <c r="U402" i="1"/>
  <c r="U386" i="1"/>
  <c r="U370" i="1"/>
  <c r="M354" i="1"/>
  <c r="U354" i="1"/>
  <c r="M338" i="1"/>
  <c r="U338" i="1"/>
  <c r="U322" i="1"/>
  <c r="M306" i="1"/>
  <c r="U306" i="1"/>
  <c r="M290" i="1"/>
  <c r="U290" i="1"/>
  <c r="U274" i="1"/>
  <c r="M258" i="1"/>
  <c r="U258" i="1"/>
  <c r="M242" i="1"/>
  <c r="U242" i="1"/>
  <c r="U226" i="1"/>
  <c r="M210" i="1"/>
  <c r="U210" i="1"/>
  <c r="M194" i="1"/>
  <c r="U194" i="1"/>
  <c r="U178" i="1"/>
  <c r="M162" i="1"/>
  <c r="U162" i="1"/>
  <c r="M146" i="1"/>
  <c r="U146" i="1"/>
  <c r="U130" i="1"/>
  <c r="M114" i="1"/>
  <c r="U114" i="1"/>
  <c r="M98" i="1"/>
  <c r="U98" i="1"/>
  <c r="U82" i="1"/>
  <c r="M66" i="1"/>
  <c r="U66" i="1"/>
  <c r="M50" i="1"/>
  <c r="U50" i="1"/>
  <c r="M34" i="1"/>
  <c r="U34" i="1"/>
  <c r="U1799" i="1"/>
  <c r="U1747" i="1"/>
  <c r="U1620" i="1"/>
  <c r="U1592" i="1"/>
  <c r="U1540" i="1"/>
  <c r="U1465" i="1"/>
  <c r="U1283" i="1"/>
  <c r="U1156" i="1"/>
  <c r="U1128" i="1"/>
  <c r="U1076" i="1"/>
  <c r="U921" i="1"/>
  <c r="U819" i="1"/>
  <c r="U791" i="1"/>
  <c r="U612" i="1"/>
  <c r="U584" i="1"/>
  <c r="U532" i="1"/>
  <c r="U457" i="1"/>
  <c r="M486" i="1"/>
  <c r="U486" i="1"/>
  <c r="M470" i="1"/>
  <c r="U470" i="1"/>
  <c r="M454" i="1"/>
  <c r="U454" i="1"/>
  <c r="M230" i="1"/>
  <c r="U230" i="1"/>
  <c r="M214" i="1"/>
  <c r="U214" i="1"/>
  <c r="M198" i="1"/>
  <c r="U198" i="1"/>
  <c r="U182" i="1"/>
  <c r="U118" i="1"/>
  <c r="M1669" i="1"/>
  <c r="M1541" i="1"/>
  <c r="M1397" i="1"/>
  <c r="M1285" i="1"/>
  <c r="M1157" i="1"/>
  <c r="M1045" i="1"/>
  <c r="M933" i="1"/>
  <c r="M853" i="1"/>
  <c r="M757" i="1"/>
  <c r="M437" i="1"/>
  <c r="M787" i="1"/>
  <c r="M579" i="1"/>
  <c r="M435" i="1"/>
  <c r="M51" i="1"/>
  <c r="M1765" i="1"/>
  <c r="M1685" i="1"/>
  <c r="M1589" i="1"/>
  <c r="M1477" i="1"/>
  <c r="M1365" i="1"/>
  <c r="M1237" i="1"/>
  <c r="M1093" i="1"/>
  <c r="M965" i="1"/>
  <c r="M821" i="1"/>
  <c r="M597" i="1"/>
  <c r="M501" i="1"/>
  <c r="M389" i="1"/>
  <c r="M53" i="1"/>
  <c r="M756" i="1"/>
  <c r="M660" i="1"/>
  <c r="M580" i="1"/>
  <c r="M276" i="1"/>
  <c r="M180" i="1"/>
  <c r="M52" i="1"/>
  <c r="M325" i="1"/>
  <c r="M803" i="1"/>
  <c r="M483" i="1"/>
  <c r="M770" i="1"/>
  <c r="M658" i="1"/>
  <c r="M578" i="1"/>
  <c r="M498" i="1"/>
  <c r="M434" i="1"/>
  <c r="M386" i="1"/>
  <c r="M322" i="1"/>
  <c r="M9" i="1"/>
  <c r="M737" i="1"/>
  <c r="M369" i="1"/>
  <c r="M257" i="1"/>
  <c r="M288" i="1"/>
  <c r="M224" i="1"/>
  <c r="M160" i="1"/>
  <c r="M80" i="1"/>
  <c r="M1779" i="1"/>
  <c r="M1682" i="1"/>
  <c r="M480" i="1"/>
  <c r="M416" i="1"/>
  <c r="M156" i="1"/>
  <c r="M97" i="1"/>
  <c r="M735" i="1"/>
  <c r="M655" i="1"/>
  <c r="M639" i="1"/>
  <c r="M543" i="1"/>
  <c r="M479" i="1"/>
  <c r="M319" i="1"/>
  <c r="M271" i="1"/>
  <c r="M223" i="1"/>
  <c r="M175" i="1"/>
  <c r="M159" i="1"/>
  <c r="M95" i="1"/>
  <c r="M79" i="1"/>
  <c r="M47" i="1"/>
  <c r="M31" i="1"/>
  <c r="M1749" i="1"/>
  <c r="M1557" i="1"/>
  <c r="M1493" i="1"/>
  <c r="M1413" i="1"/>
  <c r="M1333" i="1"/>
  <c r="M1253" i="1"/>
  <c r="M1141" i="1"/>
  <c r="M1013" i="1"/>
  <c r="M517" i="1"/>
  <c r="M293" i="1"/>
  <c r="M772" i="1"/>
  <c r="M228" i="1"/>
  <c r="M739" i="1"/>
  <c r="M387" i="1"/>
  <c r="M339" i="1"/>
  <c r="M370" i="1"/>
  <c r="M226" i="1"/>
  <c r="M130" i="1"/>
  <c r="M753" i="1"/>
  <c r="M736" i="1"/>
  <c r="M640" i="1"/>
  <c r="M320" i="1"/>
  <c r="M272" i="1"/>
  <c r="M176" i="1"/>
  <c r="M96" i="1"/>
  <c r="M64" i="1"/>
  <c r="M1681" i="1"/>
  <c r="M1806" i="1"/>
  <c r="M734" i="1"/>
  <c r="M718" i="1"/>
  <c r="M702" i="1"/>
  <c r="M686" i="1"/>
  <c r="M670" i="1"/>
  <c r="M654" i="1"/>
  <c r="M638" i="1"/>
  <c r="M622" i="1"/>
  <c r="M606" i="1"/>
  <c r="M590" i="1"/>
  <c r="M574" i="1"/>
  <c r="M558" i="1"/>
  <c r="M542" i="1"/>
  <c r="M526" i="1"/>
  <c r="M510" i="1"/>
  <c r="M494" i="1"/>
  <c r="M478" i="1"/>
  <c r="M462" i="1"/>
  <c r="M446" i="1"/>
  <c r="M398" i="1"/>
  <c r="M366" i="1"/>
  <c r="M350" i="1"/>
  <c r="M318" i="1"/>
  <c r="M286" i="1"/>
  <c r="M270" i="1"/>
  <c r="M238" i="1"/>
  <c r="M222" i="1"/>
  <c r="M206" i="1"/>
  <c r="M190" i="1"/>
  <c r="M174" i="1"/>
  <c r="M158" i="1"/>
  <c r="M126" i="1"/>
  <c r="M110" i="1"/>
  <c r="M94" i="1"/>
  <c r="M78" i="1"/>
  <c r="M62" i="1"/>
  <c r="M46" i="1"/>
  <c r="M14" i="1"/>
  <c r="M1733" i="1"/>
  <c r="M1605" i="1"/>
  <c r="M1461" i="1"/>
  <c r="M1173" i="1"/>
  <c r="M1061" i="1"/>
  <c r="M917" i="1"/>
  <c r="M805" i="1"/>
  <c r="M245" i="1"/>
  <c r="M596" i="1"/>
  <c r="M500" i="1"/>
  <c r="M771" i="1"/>
  <c r="M675" i="1"/>
  <c r="M595" i="1"/>
  <c r="M499" i="1"/>
  <c r="M641" i="1"/>
  <c r="M401" i="1"/>
  <c r="M113" i="1"/>
  <c r="M384" i="1"/>
  <c r="M1680" i="1"/>
  <c r="M693" i="1"/>
  <c r="M556" i="1"/>
  <c r="M476" i="1"/>
  <c r="M241" i="1"/>
  <c r="M144" i="1"/>
  <c r="M92" i="1"/>
  <c r="M813" i="1"/>
  <c r="M781" i="1"/>
  <c r="M765" i="1"/>
  <c r="M749" i="1"/>
  <c r="M701" i="1"/>
  <c r="M685" i="1"/>
  <c r="M653" i="1"/>
  <c r="M621" i="1"/>
  <c r="M605" i="1"/>
  <c r="M589" i="1"/>
  <c r="M541" i="1"/>
  <c r="M525" i="1"/>
  <c r="M509" i="1"/>
  <c r="M493" i="1"/>
  <c r="M445" i="1"/>
  <c r="M429" i="1"/>
  <c r="M397" i="1"/>
  <c r="M365" i="1"/>
  <c r="M349" i="1"/>
  <c r="M317" i="1"/>
  <c r="M285" i="1"/>
  <c r="M237" i="1"/>
  <c r="M221" i="1"/>
  <c r="M205" i="1"/>
  <c r="M189" i="1"/>
  <c r="M173" i="1"/>
  <c r="M157" i="1"/>
  <c r="M125" i="1"/>
  <c r="M109" i="1"/>
  <c r="M77" i="1"/>
  <c r="M13" i="1"/>
  <c r="M1701" i="1"/>
  <c r="M1573" i="1"/>
  <c r="M1445" i="1"/>
  <c r="M1317" i="1"/>
  <c r="M1221" i="1"/>
  <c r="M1125" i="1"/>
  <c r="M1029" i="1"/>
  <c r="M981" i="1"/>
  <c r="M901" i="1"/>
  <c r="M773" i="1"/>
  <c r="M677" i="1"/>
  <c r="M181" i="1"/>
  <c r="M85" i="1"/>
  <c r="M804" i="1"/>
  <c r="M436" i="1"/>
  <c r="M755" i="1"/>
  <c r="M754" i="1"/>
  <c r="M674" i="1"/>
  <c r="M274" i="1"/>
  <c r="M178" i="1"/>
  <c r="M769" i="1"/>
  <c r="M561" i="1"/>
  <c r="M465" i="1"/>
  <c r="M433" i="1"/>
  <c r="M305" i="1"/>
  <c r="M273" i="1"/>
  <c r="M225" i="1"/>
  <c r="M193" i="1"/>
  <c r="M161" i="1"/>
  <c r="M145" i="1"/>
  <c r="M81" i="1"/>
  <c r="M33" i="1"/>
  <c r="M448" i="1"/>
  <c r="M752" i="1"/>
  <c r="M337" i="1"/>
  <c r="M748" i="1"/>
  <c r="M700" i="1"/>
  <c r="M652" i="1"/>
  <c r="M604" i="1"/>
  <c r="M588" i="1"/>
  <c r="M540" i="1"/>
  <c r="M492" i="1"/>
  <c r="M444" i="1"/>
  <c r="M396" i="1"/>
  <c r="M364" i="1"/>
  <c r="M348" i="1"/>
  <c r="M316" i="1"/>
  <c r="M284" i="1"/>
  <c r="M236" i="1"/>
  <c r="M172" i="1"/>
  <c r="M124" i="1"/>
  <c r="M76" i="1"/>
  <c r="M28" i="1"/>
  <c r="M12" i="1"/>
  <c r="M1781" i="1"/>
  <c r="M1717" i="1"/>
  <c r="M1621" i="1"/>
  <c r="M1525" i="1"/>
  <c r="M1429" i="1"/>
  <c r="M1349" i="1"/>
  <c r="M1269" i="1"/>
  <c r="M1189" i="1"/>
  <c r="M1109" i="1"/>
  <c r="M997" i="1"/>
  <c r="M885" i="1"/>
  <c r="M229" i="1"/>
  <c r="M133" i="1"/>
  <c r="M788" i="1"/>
  <c r="M676" i="1"/>
  <c r="M323" i="1"/>
  <c r="M275" i="1"/>
  <c r="M227" i="1"/>
  <c r="M179" i="1"/>
  <c r="M131" i="1"/>
  <c r="M83" i="1"/>
  <c r="M786" i="1"/>
  <c r="M562" i="1"/>
  <c r="M482" i="1"/>
  <c r="M657" i="1"/>
  <c r="M481" i="1"/>
  <c r="M289" i="1"/>
  <c r="M304" i="1"/>
  <c r="M256" i="1"/>
  <c r="M240" i="1"/>
  <c r="M192" i="1"/>
  <c r="M112" i="1"/>
  <c r="M48" i="1"/>
  <c r="M1301" i="1"/>
  <c r="M620" i="1"/>
  <c r="M468" i="1"/>
  <c r="M412" i="1"/>
  <c r="M336" i="1"/>
  <c r="M300" i="1"/>
  <c r="M1797" i="1"/>
  <c r="M1653" i="1"/>
  <c r="M1509" i="1"/>
  <c r="M1381" i="1"/>
  <c r="M1205" i="1"/>
  <c r="M1077" i="1"/>
  <c r="M949" i="1"/>
  <c r="M837" i="1"/>
  <c r="M789" i="1"/>
  <c r="M581" i="1"/>
  <c r="M341" i="1"/>
  <c r="M820" i="1"/>
  <c r="M388" i="1"/>
  <c r="M340" i="1"/>
  <c r="M84" i="1"/>
  <c r="M659" i="1"/>
  <c r="M738" i="1"/>
  <c r="M577" i="1"/>
  <c r="M497" i="1"/>
  <c r="M449" i="1"/>
  <c r="M417" i="1"/>
  <c r="M385" i="1"/>
  <c r="M353" i="1"/>
  <c r="M321" i="1"/>
  <c r="M209" i="1"/>
  <c r="M177" i="1"/>
  <c r="M129" i="1"/>
  <c r="M65" i="1"/>
  <c r="M82" i="1"/>
  <c r="M26" i="1"/>
  <c r="M10" i="1"/>
  <c r="M56" i="1"/>
  <c r="M40" i="1"/>
  <c r="M24" i="1"/>
  <c r="I505" i="1"/>
  <c r="I1224" i="1"/>
  <c r="I1223" i="1"/>
  <c r="I566" i="1"/>
  <c r="I1268" i="1"/>
  <c r="I1119" i="1"/>
  <c r="M648" i="1"/>
  <c r="I1479" i="1"/>
  <c r="M105" i="1"/>
  <c r="I1264" i="1"/>
  <c r="M21" i="1"/>
  <c r="I1179" i="1"/>
  <c r="I1124" i="1"/>
  <c r="I1807" i="1"/>
  <c r="M19" i="1"/>
  <c r="I1608" i="1"/>
  <c r="J1608" i="1" s="1"/>
  <c r="I862" i="1"/>
  <c r="I233" i="1"/>
  <c r="I1607" i="1"/>
  <c r="I861" i="1"/>
  <c r="I1808" i="1"/>
  <c r="M17" i="1"/>
  <c r="I1565" i="1"/>
  <c r="I810" i="1"/>
  <c r="I1563" i="1"/>
  <c r="I744" i="1"/>
  <c r="I1166" i="1"/>
  <c r="I1524" i="1"/>
  <c r="I691" i="1"/>
  <c r="J691" i="1" s="1"/>
  <c r="I1520" i="1"/>
  <c r="I637" i="1"/>
  <c r="I1480" i="1"/>
  <c r="I1734" i="1"/>
  <c r="I1392" i="1"/>
  <c r="I1024" i="1"/>
  <c r="M18" i="1"/>
  <c r="I232" i="1"/>
  <c r="I443" i="1"/>
  <c r="I688" i="1"/>
  <c r="I794" i="1"/>
  <c r="I297" i="1"/>
  <c r="I565" i="1"/>
  <c r="I160" i="1"/>
  <c r="I362" i="1"/>
  <c r="I633" i="1"/>
  <c r="I72" i="1"/>
  <c r="I504" i="1"/>
  <c r="I742" i="1"/>
  <c r="I1075" i="1"/>
  <c r="I28" i="1"/>
  <c r="I1073" i="1"/>
  <c r="I1396" i="1"/>
  <c r="I1693" i="1"/>
  <c r="I1352" i="1"/>
  <c r="I964" i="1"/>
  <c r="I166" i="1"/>
  <c r="J166" i="1" s="1"/>
  <c r="I1435" i="1"/>
  <c r="I1735" i="1"/>
  <c r="I298" i="1"/>
  <c r="I1691" i="1"/>
  <c r="I1351" i="1"/>
  <c r="I963" i="1"/>
  <c r="I73" i="1"/>
  <c r="I1771" i="1"/>
  <c r="I1437" i="1"/>
  <c r="I444" i="1"/>
  <c r="I1770" i="1"/>
  <c r="I381" i="1"/>
  <c r="I1025" i="1"/>
  <c r="I1652" i="1"/>
  <c r="I1309" i="1"/>
  <c r="I911" i="1"/>
  <c r="I1648" i="1"/>
  <c r="I1307" i="1"/>
  <c r="I910" i="1"/>
  <c r="I1690" i="1"/>
  <c r="I1434" i="1"/>
  <c r="I1165" i="1"/>
  <c r="I857" i="1"/>
  <c r="I503" i="1"/>
  <c r="I140" i="1"/>
  <c r="M352" i="1"/>
  <c r="I1637" i="1"/>
  <c r="I1294" i="1"/>
  <c r="I1008" i="1"/>
  <c r="I685" i="1"/>
  <c r="I223" i="1"/>
  <c r="I1758" i="1"/>
  <c r="I1636" i="1"/>
  <c r="I1464" i="1"/>
  <c r="I1336" i="1"/>
  <c r="I1208" i="1"/>
  <c r="I1007" i="1"/>
  <c r="J1007" i="1" s="1"/>
  <c r="I739" i="1"/>
  <c r="I423" i="1"/>
  <c r="I61" i="1"/>
  <c r="M1246" i="1"/>
  <c r="I1793" i="1"/>
  <c r="I1675" i="1"/>
  <c r="I1591" i="1"/>
  <c r="I1504" i="1"/>
  <c r="I1419" i="1"/>
  <c r="I1335" i="1"/>
  <c r="I1248" i="1"/>
  <c r="I1161" i="1"/>
  <c r="I1006" i="1"/>
  <c r="I839" i="1"/>
  <c r="I668" i="1"/>
  <c r="J668" i="1" s="1"/>
  <c r="I558" i="1"/>
  <c r="I422" i="1"/>
  <c r="I203" i="1"/>
  <c r="I60" i="1"/>
  <c r="M1421" i="1"/>
  <c r="M1373" i="1"/>
  <c r="I1755" i="1"/>
  <c r="I1503" i="1"/>
  <c r="I1247" i="1"/>
  <c r="I956" i="1"/>
  <c r="I611" i="1"/>
  <c r="I202" i="1"/>
  <c r="I1791" i="1"/>
  <c r="I1717" i="1"/>
  <c r="I1630" i="1"/>
  <c r="I1502" i="1"/>
  <c r="I1417" i="1"/>
  <c r="I1374" i="1"/>
  <c r="I1246" i="1"/>
  <c r="I1159" i="1"/>
  <c r="I1050" i="1"/>
  <c r="I940" i="1"/>
  <c r="I783" i="1"/>
  <c r="I719" i="1"/>
  <c r="I475" i="1"/>
  <c r="I414" i="1"/>
  <c r="I266" i="1"/>
  <c r="I39" i="1"/>
  <c r="I1753" i="1"/>
  <c r="I1544" i="1"/>
  <c r="I1332" i="1"/>
  <c r="I1097" i="1"/>
  <c r="I772" i="1"/>
  <c r="I330" i="1"/>
  <c r="K311" i="1"/>
  <c r="N311" i="1" s="1"/>
  <c r="I1777" i="1"/>
  <c r="I1741" i="1"/>
  <c r="I1701" i="1"/>
  <c r="I1657" i="1"/>
  <c r="I1614" i="1"/>
  <c r="I1573" i="1"/>
  <c r="I1529" i="1"/>
  <c r="I1486" i="1"/>
  <c r="I1445" i="1"/>
  <c r="I1401" i="1"/>
  <c r="I1358" i="1"/>
  <c r="I1317" i="1"/>
  <c r="I1273" i="1"/>
  <c r="I1230" i="1"/>
  <c r="I1188" i="1"/>
  <c r="I1142" i="1"/>
  <c r="I1094" i="1"/>
  <c r="I1032" i="1"/>
  <c r="I983" i="1"/>
  <c r="I936" i="1"/>
  <c r="I884" i="1"/>
  <c r="I816" i="1"/>
  <c r="I764" i="1"/>
  <c r="I715" i="1"/>
  <c r="I645" i="1"/>
  <c r="J645" i="1" s="1"/>
  <c r="I587" i="1"/>
  <c r="I527" i="1"/>
  <c r="I469" i="1"/>
  <c r="I390" i="1"/>
  <c r="I323" i="1"/>
  <c r="I256" i="1"/>
  <c r="I171" i="1"/>
  <c r="I102" i="1"/>
  <c r="I17" i="1"/>
  <c r="I33" i="1"/>
  <c r="I49" i="1"/>
  <c r="I65" i="1"/>
  <c r="I81" i="1"/>
  <c r="I97" i="1"/>
  <c r="I113" i="1"/>
  <c r="I129" i="1"/>
  <c r="I145" i="1"/>
  <c r="I161" i="1"/>
  <c r="I177" i="1"/>
  <c r="I193" i="1"/>
  <c r="I209" i="1"/>
  <c r="I225" i="1"/>
  <c r="I241" i="1"/>
  <c r="I257" i="1"/>
  <c r="I273" i="1"/>
  <c r="I289" i="1"/>
  <c r="I305" i="1"/>
  <c r="I321" i="1"/>
  <c r="I337" i="1"/>
  <c r="I353" i="1"/>
  <c r="I369" i="1"/>
  <c r="I385" i="1"/>
  <c r="I401" i="1"/>
  <c r="I417" i="1"/>
  <c r="I433" i="1"/>
  <c r="I449" i="1"/>
  <c r="I465" i="1"/>
  <c r="I481" i="1"/>
  <c r="I497" i="1"/>
  <c r="I513" i="1"/>
  <c r="I529" i="1"/>
  <c r="I545" i="1"/>
  <c r="I561" i="1"/>
  <c r="I577" i="1"/>
  <c r="I593" i="1"/>
  <c r="I609" i="1"/>
  <c r="I625" i="1"/>
  <c r="I641" i="1"/>
  <c r="I657" i="1"/>
  <c r="I673" i="1"/>
  <c r="I689" i="1"/>
  <c r="I705" i="1"/>
  <c r="I721" i="1"/>
  <c r="I737" i="1"/>
  <c r="I753" i="1"/>
  <c r="I769" i="1"/>
  <c r="I785" i="1"/>
  <c r="I801" i="1"/>
  <c r="I817" i="1"/>
  <c r="I833" i="1"/>
  <c r="I849" i="1"/>
  <c r="I865" i="1"/>
  <c r="I881" i="1"/>
  <c r="I897" i="1"/>
  <c r="I913" i="1"/>
  <c r="I929" i="1"/>
  <c r="I945" i="1"/>
  <c r="I18" i="1"/>
  <c r="I34" i="1"/>
  <c r="I50" i="1"/>
  <c r="I66" i="1"/>
  <c r="I82" i="1"/>
  <c r="I98" i="1"/>
  <c r="I114" i="1"/>
  <c r="I130" i="1"/>
  <c r="I146" i="1"/>
  <c r="I162" i="1"/>
  <c r="I178" i="1"/>
  <c r="I194" i="1"/>
  <c r="I210" i="1"/>
  <c r="I226" i="1"/>
  <c r="I242" i="1"/>
  <c r="I258" i="1"/>
  <c r="I274" i="1"/>
  <c r="I290" i="1"/>
  <c r="I306" i="1"/>
  <c r="I322" i="1"/>
  <c r="I338" i="1"/>
  <c r="I354" i="1"/>
  <c r="I370" i="1"/>
  <c r="I386" i="1"/>
  <c r="I402" i="1"/>
  <c r="I418" i="1"/>
  <c r="I434" i="1"/>
  <c r="I450" i="1"/>
  <c r="I466" i="1"/>
  <c r="I482" i="1"/>
  <c r="I498" i="1"/>
  <c r="I514" i="1"/>
  <c r="I530" i="1"/>
  <c r="I546" i="1"/>
  <c r="I562" i="1"/>
  <c r="I578" i="1"/>
  <c r="I594" i="1"/>
  <c r="I610" i="1"/>
  <c r="I626" i="1"/>
  <c r="I642" i="1"/>
  <c r="I658" i="1"/>
  <c r="I674" i="1"/>
  <c r="I690" i="1"/>
  <c r="I706" i="1"/>
  <c r="I722" i="1"/>
  <c r="I738" i="1"/>
  <c r="I754" i="1"/>
  <c r="I770" i="1"/>
  <c r="I786" i="1"/>
  <c r="I802" i="1"/>
  <c r="I818" i="1"/>
  <c r="I834" i="1"/>
  <c r="I850" i="1"/>
  <c r="I866" i="1"/>
  <c r="I882" i="1"/>
  <c r="I898" i="1"/>
  <c r="I914" i="1"/>
  <c r="I930" i="1"/>
  <c r="I946" i="1"/>
  <c r="I962" i="1"/>
  <c r="I978" i="1"/>
  <c r="I994" i="1"/>
  <c r="I1010" i="1"/>
  <c r="I1026" i="1"/>
  <c r="J1026" i="1" s="1"/>
  <c r="I1042" i="1"/>
  <c r="I1058" i="1"/>
  <c r="I1074" i="1"/>
  <c r="J1074" i="1" s="1"/>
  <c r="I1090" i="1"/>
  <c r="I1106" i="1"/>
  <c r="I1122" i="1"/>
  <c r="I19" i="1"/>
  <c r="I35" i="1"/>
  <c r="I51" i="1"/>
  <c r="I67" i="1"/>
  <c r="I83" i="1"/>
  <c r="I99" i="1"/>
  <c r="I115" i="1"/>
  <c r="J115" i="1" s="1"/>
  <c r="I131" i="1"/>
  <c r="I147" i="1"/>
  <c r="I163" i="1"/>
  <c r="I179" i="1"/>
  <c r="I195" i="1"/>
  <c r="I20" i="1"/>
  <c r="I36" i="1"/>
  <c r="I52" i="1"/>
  <c r="I68" i="1"/>
  <c r="I84" i="1"/>
  <c r="I100" i="1"/>
  <c r="I116" i="1"/>
  <c r="I132" i="1"/>
  <c r="I148" i="1"/>
  <c r="I164" i="1"/>
  <c r="I180" i="1"/>
  <c r="I196" i="1"/>
  <c r="I212" i="1"/>
  <c r="I228" i="1"/>
  <c r="I244" i="1"/>
  <c r="I260" i="1"/>
  <c r="I276" i="1"/>
  <c r="I292" i="1"/>
  <c r="I308" i="1"/>
  <c r="I324" i="1"/>
  <c r="I340" i="1"/>
  <c r="I356" i="1"/>
  <c r="I372" i="1"/>
  <c r="I388" i="1"/>
  <c r="I404" i="1"/>
  <c r="I420" i="1"/>
  <c r="I436" i="1"/>
  <c r="I452" i="1"/>
  <c r="J452" i="1" s="1"/>
  <c r="I468" i="1"/>
  <c r="I484" i="1"/>
  <c r="I500" i="1"/>
  <c r="I516" i="1"/>
  <c r="I532" i="1"/>
  <c r="I548" i="1"/>
  <c r="I564" i="1"/>
  <c r="I580" i="1"/>
  <c r="I596" i="1"/>
  <c r="I612" i="1"/>
  <c r="I628" i="1"/>
  <c r="I644" i="1"/>
  <c r="I660" i="1"/>
  <c r="I676" i="1"/>
  <c r="I692" i="1"/>
  <c r="I21" i="1"/>
  <c r="I37" i="1"/>
  <c r="I53" i="1"/>
  <c r="I69" i="1"/>
  <c r="I85" i="1"/>
  <c r="I101" i="1"/>
  <c r="I117" i="1"/>
  <c r="I133" i="1"/>
  <c r="I149" i="1"/>
  <c r="I165" i="1"/>
  <c r="I181" i="1"/>
  <c r="I197" i="1"/>
  <c r="I213" i="1"/>
  <c r="I229" i="1"/>
  <c r="I245" i="1"/>
  <c r="I261" i="1"/>
  <c r="I277" i="1"/>
  <c r="I293" i="1"/>
  <c r="I309" i="1"/>
  <c r="I325" i="1"/>
  <c r="I341" i="1"/>
  <c r="I357" i="1"/>
  <c r="I373" i="1"/>
  <c r="I389" i="1"/>
  <c r="I405" i="1"/>
  <c r="I11" i="1"/>
  <c r="I32" i="1"/>
  <c r="I58" i="1"/>
  <c r="I79" i="1"/>
  <c r="I105" i="1"/>
  <c r="I126" i="1"/>
  <c r="I152" i="1"/>
  <c r="J152" i="1" s="1"/>
  <c r="I173" i="1"/>
  <c r="J173" i="1" s="1"/>
  <c r="I199" i="1"/>
  <c r="I219" i="1"/>
  <c r="I239" i="1"/>
  <c r="I263" i="1"/>
  <c r="I283" i="1"/>
  <c r="I303" i="1"/>
  <c r="I327" i="1"/>
  <c r="I347" i="1"/>
  <c r="I367" i="1"/>
  <c r="I391" i="1"/>
  <c r="I411" i="1"/>
  <c r="I430" i="1"/>
  <c r="I451" i="1"/>
  <c r="I471" i="1"/>
  <c r="I490" i="1"/>
  <c r="I509" i="1"/>
  <c r="I528" i="1"/>
  <c r="J528" i="1" s="1"/>
  <c r="I550" i="1"/>
  <c r="I569" i="1"/>
  <c r="I588" i="1"/>
  <c r="I607" i="1"/>
  <c r="I629" i="1"/>
  <c r="I648" i="1"/>
  <c r="I667" i="1"/>
  <c r="I686" i="1"/>
  <c r="I707" i="1"/>
  <c r="I725" i="1"/>
  <c r="I743" i="1"/>
  <c r="I761" i="1"/>
  <c r="I779" i="1"/>
  <c r="I797" i="1"/>
  <c r="I815" i="1"/>
  <c r="I835" i="1"/>
  <c r="I853" i="1"/>
  <c r="I871" i="1"/>
  <c r="I889" i="1"/>
  <c r="I907" i="1"/>
  <c r="I925" i="1"/>
  <c r="I943" i="1"/>
  <c r="I961" i="1"/>
  <c r="I979" i="1"/>
  <c r="I996" i="1"/>
  <c r="I1013" i="1"/>
  <c r="I1030" i="1"/>
  <c r="I1047" i="1"/>
  <c r="I1064" i="1"/>
  <c r="I1081" i="1"/>
  <c r="I1098" i="1"/>
  <c r="I1115" i="1"/>
  <c r="I1132" i="1"/>
  <c r="I1148" i="1"/>
  <c r="I1164" i="1"/>
  <c r="I1180" i="1"/>
  <c r="I1196" i="1"/>
  <c r="I1212" i="1"/>
  <c r="I1228" i="1"/>
  <c r="I1244" i="1"/>
  <c r="I1260" i="1"/>
  <c r="I1276" i="1"/>
  <c r="I1292" i="1"/>
  <c r="I1308" i="1"/>
  <c r="I1324" i="1"/>
  <c r="I1340" i="1"/>
  <c r="I1356" i="1"/>
  <c r="J1356" i="1" s="1"/>
  <c r="I1372" i="1"/>
  <c r="I1388" i="1"/>
  <c r="I1404" i="1"/>
  <c r="I1420" i="1"/>
  <c r="I1436" i="1"/>
  <c r="I1452" i="1"/>
  <c r="I1468" i="1"/>
  <c r="I1484" i="1"/>
  <c r="I1500" i="1"/>
  <c r="I1516" i="1"/>
  <c r="I1532" i="1"/>
  <c r="I1548" i="1"/>
  <c r="I1564" i="1"/>
  <c r="I1580" i="1"/>
  <c r="I1596" i="1"/>
  <c r="I1612" i="1"/>
  <c r="I1628" i="1"/>
  <c r="I1644" i="1"/>
  <c r="I1660" i="1"/>
  <c r="I1676" i="1"/>
  <c r="J1676" i="1" s="1"/>
  <c r="I1692" i="1"/>
  <c r="I1708" i="1"/>
  <c r="I1724" i="1"/>
  <c r="I1740" i="1"/>
  <c r="I1756" i="1"/>
  <c r="J1756" i="1" s="1"/>
  <c r="I1772" i="1"/>
  <c r="I1788" i="1"/>
  <c r="I1804" i="1"/>
  <c r="I12" i="1"/>
  <c r="J12" i="1" s="1"/>
  <c r="I38" i="1"/>
  <c r="I59" i="1"/>
  <c r="J59" i="1" s="1"/>
  <c r="I80" i="1"/>
  <c r="J80" i="1" s="1"/>
  <c r="I106" i="1"/>
  <c r="I127" i="1"/>
  <c r="I153" i="1"/>
  <c r="I174" i="1"/>
  <c r="I200" i="1"/>
  <c r="I220" i="1"/>
  <c r="I240" i="1"/>
  <c r="I264" i="1"/>
  <c r="I284" i="1"/>
  <c r="I304" i="1"/>
  <c r="I328" i="1"/>
  <c r="I348" i="1"/>
  <c r="J348" i="1" s="1"/>
  <c r="I368" i="1"/>
  <c r="J368" i="1" s="1"/>
  <c r="I392" i="1"/>
  <c r="I412" i="1"/>
  <c r="I431" i="1"/>
  <c r="J431" i="1" s="1"/>
  <c r="I453" i="1"/>
  <c r="I472" i="1"/>
  <c r="I491" i="1"/>
  <c r="I510" i="1"/>
  <c r="I531" i="1"/>
  <c r="I551" i="1"/>
  <c r="I16" i="1"/>
  <c r="I42" i="1"/>
  <c r="I63" i="1"/>
  <c r="I89" i="1"/>
  <c r="I110" i="1"/>
  <c r="I136" i="1"/>
  <c r="I157" i="1"/>
  <c r="I183" i="1"/>
  <c r="I204" i="1"/>
  <c r="I224" i="1"/>
  <c r="I248" i="1"/>
  <c r="I268" i="1"/>
  <c r="I288" i="1"/>
  <c r="I312" i="1"/>
  <c r="I332" i="1"/>
  <c r="I352" i="1"/>
  <c r="I376" i="1"/>
  <c r="I396" i="1"/>
  <c r="I416" i="1"/>
  <c r="I438" i="1"/>
  <c r="I457" i="1"/>
  <c r="I476" i="1"/>
  <c r="I495" i="1"/>
  <c r="I517" i="1"/>
  <c r="I536" i="1"/>
  <c r="I555" i="1"/>
  <c r="I574" i="1"/>
  <c r="I595" i="1"/>
  <c r="I615" i="1"/>
  <c r="I634" i="1"/>
  <c r="I653" i="1"/>
  <c r="I672" i="1"/>
  <c r="I694" i="1"/>
  <c r="I712" i="1"/>
  <c r="I730" i="1"/>
  <c r="I748" i="1"/>
  <c r="I766" i="1"/>
  <c r="I784" i="1"/>
  <c r="J784" i="1" s="1"/>
  <c r="I804" i="1"/>
  <c r="I822" i="1"/>
  <c r="I840" i="1"/>
  <c r="I858" i="1"/>
  <c r="I876" i="1"/>
  <c r="I894" i="1"/>
  <c r="I912" i="1"/>
  <c r="I932" i="1"/>
  <c r="I950" i="1"/>
  <c r="I967" i="1"/>
  <c r="I984" i="1"/>
  <c r="I1001" i="1"/>
  <c r="I1018" i="1"/>
  <c r="I1035" i="1"/>
  <c r="I1052" i="1"/>
  <c r="I1069" i="1"/>
  <c r="I1086" i="1"/>
  <c r="I1103" i="1"/>
  <c r="I1120" i="1"/>
  <c r="J1120" i="1" s="1"/>
  <c r="I1137" i="1"/>
  <c r="I1153" i="1"/>
  <c r="I1169" i="1"/>
  <c r="I1185" i="1"/>
  <c r="I1201" i="1"/>
  <c r="I1217" i="1"/>
  <c r="I1233" i="1"/>
  <c r="I1249" i="1"/>
  <c r="I1265" i="1"/>
  <c r="I1281" i="1"/>
  <c r="I1297" i="1"/>
  <c r="I1313" i="1"/>
  <c r="I1329" i="1"/>
  <c r="I1345" i="1"/>
  <c r="I1361" i="1"/>
  <c r="I1377" i="1"/>
  <c r="I1393" i="1"/>
  <c r="J1393" i="1" s="1"/>
  <c r="I1409" i="1"/>
  <c r="I1425" i="1"/>
  <c r="I1441" i="1"/>
  <c r="I1457" i="1"/>
  <c r="I1473" i="1"/>
  <c r="I1489" i="1"/>
  <c r="I1505" i="1"/>
  <c r="I1521" i="1"/>
  <c r="I1537" i="1"/>
  <c r="I1553" i="1"/>
  <c r="I1569" i="1"/>
  <c r="I1585" i="1"/>
  <c r="I1601" i="1"/>
  <c r="I1617" i="1"/>
  <c r="I1633" i="1"/>
  <c r="I1649" i="1"/>
  <c r="J1649" i="1" s="1"/>
  <c r="I1665" i="1"/>
  <c r="I1681" i="1"/>
  <c r="I1697" i="1"/>
  <c r="I1713" i="1"/>
  <c r="I1729" i="1"/>
  <c r="I22" i="1"/>
  <c r="I43" i="1"/>
  <c r="I64" i="1"/>
  <c r="I90" i="1"/>
  <c r="I111" i="1"/>
  <c r="I137" i="1"/>
  <c r="I158" i="1"/>
  <c r="I184" i="1"/>
  <c r="I205" i="1"/>
  <c r="I227" i="1"/>
  <c r="I249" i="1"/>
  <c r="I269" i="1"/>
  <c r="I291" i="1"/>
  <c r="I313" i="1"/>
  <c r="I333" i="1"/>
  <c r="I355" i="1"/>
  <c r="I377" i="1"/>
  <c r="I397" i="1"/>
  <c r="I419" i="1"/>
  <c r="I439" i="1"/>
  <c r="I458" i="1"/>
  <c r="I477" i="1"/>
  <c r="I496" i="1"/>
  <c r="I518" i="1"/>
  <c r="I537" i="1"/>
  <c r="I556" i="1"/>
  <c r="I575" i="1"/>
  <c r="I597" i="1"/>
  <c r="I616" i="1"/>
  <c r="I635" i="1"/>
  <c r="I654" i="1"/>
  <c r="I675" i="1"/>
  <c r="I695" i="1"/>
  <c r="I713" i="1"/>
  <c r="I731" i="1"/>
  <c r="I749" i="1"/>
  <c r="I767" i="1"/>
  <c r="I787" i="1"/>
  <c r="I805" i="1"/>
  <c r="I823" i="1"/>
  <c r="I841" i="1"/>
  <c r="I859" i="1"/>
  <c r="I877" i="1"/>
  <c r="I895" i="1"/>
  <c r="I915" i="1"/>
  <c r="I933" i="1"/>
  <c r="I951" i="1"/>
  <c r="I968" i="1"/>
  <c r="I985" i="1"/>
  <c r="I1002" i="1"/>
  <c r="I1019" i="1"/>
  <c r="I1036" i="1"/>
  <c r="I1053" i="1"/>
  <c r="I1070" i="1"/>
  <c r="I1087" i="1"/>
  <c r="I1104" i="1"/>
  <c r="I1121" i="1"/>
  <c r="I1138" i="1"/>
  <c r="I1154" i="1"/>
  <c r="I1170" i="1"/>
  <c r="I1186" i="1"/>
  <c r="I1202" i="1"/>
  <c r="I1218" i="1"/>
  <c r="I1234" i="1"/>
  <c r="I1250" i="1"/>
  <c r="I1266" i="1"/>
  <c r="I1282" i="1"/>
  <c r="I1298" i="1"/>
  <c r="I1314" i="1"/>
  <c r="I1330" i="1"/>
  <c r="I1346" i="1"/>
  <c r="I1362" i="1"/>
  <c r="I1378" i="1"/>
  <c r="I1394" i="1"/>
  <c r="I1410" i="1"/>
  <c r="I1426" i="1"/>
  <c r="I1442" i="1"/>
  <c r="I1458" i="1"/>
  <c r="I1474" i="1"/>
  <c r="I1490" i="1"/>
  <c r="I1506" i="1"/>
  <c r="I1522" i="1"/>
  <c r="I1538" i="1"/>
  <c r="I1554" i="1"/>
  <c r="I1570" i="1"/>
  <c r="I1586" i="1"/>
  <c r="I1602" i="1"/>
  <c r="I1618" i="1"/>
  <c r="I1634" i="1"/>
  <c r="I1650" i="1"/>
  <c r="I1666" i="1"/>
  <c r="I1682" i="1"/>
  <c r="I1698" i="1"/>
  <c r="I1714" i="1"/>
  <c r="I1730" i="1"/>
  <c r="I1746" i="1"/>
  <c r="I1762" i="1"/>
  <c r="I1778" i="1"/>
  <c r="J1778" i="1" s="1"/>
  <c r="I1794" i="1"/>
  <c r="I23" i="1"/>
  <c r="I44" i="1"/>
  <c r="I70" i="1"/>
  <c r="I91" i="1"/>
  <c r="I112" i="1"/>
  <c r="I138" i="1"/>
  <c r="I159" i="1"/>
  <c r="J159" i="1" s="1"/>
  <c r="I185" i="1"/>
  <c r="J185" i="1" s="1"/>
  <c r="I206" i="1"/>
  <c r="I230" i="1"/>
  <c r="I250" i="1"/>
  <c r="I270" i="1"/>
  <c r="I294" i="1"/>
  <c r="I314" i="1"/>
  <c r="I334" i="1"/>
  <c r="I358" i="1"/>
  <c r="I378" i="1"/>
  <c r="I398" i="1"/>
  <c r="I421" i="1"/>
  <c r="I440" i="1"/>
  <c r="I459" i="1"/>
  <c r="I478" i="1"/>
  <c r="I499" i="1"/>
  <c r="I519" i="1"/>
  <c r="J519" i="1" s="1"/>
  <c r="I538" i="1"/>
  <c r="I557" i="1"/>
  <c r="I576" i="1"/>
  <c r="I598" i="1"/>
  <c r="I617" i="1"/>
  <c r="I636" i="1"/>
  <c r="I655" i="1"/>
  <c r="I677" i="1"/>
  <c r="I696" i="1"/>
  <c r="I714" i="1"/>
  <c r="I732" i="1"/>
  <c r="J732" i="1" s="1"/>
  <c r="I750" i="1"/>
  <c r="I768" i="1"/>
  <c r="I788" i="1"/>
  <c r="I806" i="1"/>
  <c r="J806" i="1" s="1"/>
  <c r="I824" i="1"/>
  <c r="J824" i="1" s="1"/>
  <c r="I842" i="1"/>
  <c r="I860" i="1"/>
  <c r="I878" i="1"/>
  <c r="I896" i="1"/>
  <c r="I916" i="1"/>
  <c r="I934" i="1"/>
  <c r="I952" i="1"/>
  <c r="I969" i="1"/>
  <c r="I986" i="1"/>
  <c r="I1003" i="1"/>
  <c r="I1020" i="1"/>
  <c r="J1020" i="1" s="1"/>
  <c r="I1037" i="1"/>
  <c r="I1054" i="1"/>
  <c r="I1071" i="1"/>
  <c r="I1088" i="1"/>
  <c r="J1088" i="1" s="1"/>
  <c r="I1105" i="1"/>
  <c r="J1105" i="1" s="1"/>
  <c r="I1123" i="1"/>
  <c r="I1139" i="1"/>
  <c r="I1155" i="1"/>
  <c r="I1171" i="1"/>
  <c r="I1187" i="1"/>
  <c r="I1203" i="1"/>
  <c r="I1219" i="1"/>
  <c r="I1235" i="1"/>
  <c r="I1251" i="1"/>
  <c r="I1267" i="1"/>
  <c r="I1283" i="1"/>
  <c r="J1283" i="1" s="1"/>
  <c r="I1299" i="1"/>
  <c r="I1315" i="1"/>
  <c r="I1331" i="1"/>
  <c r="I1347" i="1"/>
  <c r="J1347" i="1" s="1"/>
  <c r="I1363" i="1"/>
  <c r="J1363" i="1" s="1"/>
  <c r="I1379" i="1"/>
  <c r="I1395" i="1"/>
  <c r="I1411" i="1"/>
  <c r="I1427" i="1"/>
  <c r="I1443" i="1"/>
  <c r="I1459" i="1"/>
  <c r="I1475" i="1"/>
  <c r="I1491" i="1"/>
  <c r="I1507" i="1"/>
  <c r="I1523" i="1"/>
  <c r="I1539" i="1"/>
  <c r="J1539" i="1" s="1"/>
  <c r="I1555" i="1"/>
  <c r="I1571" i="1"/>
  <c r="I1587" i="1"/>
  <c r="I1603" i="1"/>
  <c r="J1603" i="1" s="1"/>
  <c r="I1619" i="1"/>
  <c r="J1619" i="1" s="1"/>
  <c r="I1635" i="1"/>
  <c r="I1651" i="1"/>
  <c r="I1667" i="1"/>
  <c r="I1683" i="1"/>
  <c r="I1699" i="1"/>
  <c r="I1715" i="1"/>
  <c r="M8" i="1"/>
  <c r="I40" i="1"/>
  <c r="I74" i="1"/>
  <c r="I107" i="1"/>
  <c r="I141" i="1"/>
  <c r="J141" i="1" s="1"/>
  <c r="I172" i="1"/>
  <c r="I208" i="1"/>
  <c r="I237" i="1"/>
  <c r="I271" i="1"/>
  <c r="I300" i="1"/>
  <c r="J300" i="1" s="1"/>
  <c r="I331" i="1"/>
  <c r="I363" i="1"/>
  <c r="I394" i="1"/>
  <c r="I425" i="1"/>
  <c r="I454" i="1"/>
  <c r="I483" i="1"/>
  <c r="I508" i="1"/>
  <c r="I540" i="1"/>
  <c r="I567" i="1"/>
  <c r="I591" i="1"/>
  <c r="I620" i="1"/>
  <c r="I646" i="1"/>
  <c r="I670" i="1"/>
  <c r="I699" i="1"/>
  <c r="I723" i="1"/>
  <c r="J723" i="1" s="1"/>
  <c r="I746" i="1"/>
  <c r="I773" i="1"/>
  <c r="I795" i="1"/>
  <c r="I820" i="1"/>
  <c r="I845" i="1"/>
  <c r="I869" i="1"/>
  <c r="I892" i="1"/>
  <c r="I919" i="1"/>
  <c r="I941" i="1"/>
  <c r="I965" i="1"/>
  <c r="I989" i="1"/>
  <c r="I1011" i="1"/>
  <c r="I1033" i="1"/>
  <c r="J1033" i="1" s="1"/>
  <c r="I1057" i="1"/>
  <c r="I1079" i="1"/>
  <c r="I1101" i="1"/>
  <c r="J1101" i="1" s="1"/>
  <c r="I1126" i="1"/>
  <c r="I1146" i="1"/>
  <c r="I1167" i="1"/>
  <c r="I1190" i="1"/>
  <c r="I1210" i="1"/>
  <c r="I1231" i="1"/>
  <c r="I1254" i="1"/>
  <c r="I1274" i="1"/>
  <c r="I1295" i="1"/>
  <c r="I1318" i="1"/>
  <c r="I1338" i="1"/>
  <c r="I1359" i="1"/>
  <c r="I1382" i="1"/>
  <c r="I1402" i="1"/>
  <c r="I1423" i="1"/>
  <c r="I1446" i="1"/>
  <c r="J1446" i="1" s="1"/>
  <c r="I1466" i="1"/>
  <c r="I1487" i="1"/>
  <c r="I1510" i="1"/>
  <c r="I1530" i="1"/>
  <c r="I1551" i="1"/>
  <c r="I1574" i="1"/>
  <c r="I1594" i="1"/>
  <c r="I1615" i="1"/>
  <c r="I1638" i="1"/>
  <c r="I1658" i="1"/>
  <c r="I1679" i="1"/>
  <c r="I1702" i="1"/>
  <c r="I1722" i="1"/>
  <c r="I1742" i="1"/>
  <c r="J1742" i="1" s="1"/>
  <c r="I1760" i="1"/>
  <c r="I1779" i="1"/>
  <c r="I1797" i="1"/>
  <c r="J1797" i="1" s="1"/>
  <c r="I41" i="1"/>
  <c r="I75" i="1"/>
  <c r="I108" i="1"/>
  <c r="I142" i="1"/>
  <c r="I175" i="1"/>
  <c r="I211" i="1"/>
  <c r="I238" i="1"/>
  <c r="I272" i="1"/>
  <c r="I301" i="1"/>
  <c r="I335" i="1"/>
  <c r="I364" i="1"/>
  <c r="I395" i="1"/>
  <c r="I426" i="1"/>
  <c r="I455" i="1"/>
  <c r="I485" i="1"/>
  <c r="I511" i="1"/>
  <c r="I541" i="1"/>
  <c r="I568" i="1"/>
  <c r="I592" i="1"/>
  <c r="I621" i="1"/>
  <c r="I647" i="1"/>
  <c r="I671" i="1"/>
  <c r="I700" i="1"/>
  <c r="I724" i="1"/>
  <c r="I747" i="1"/>
  <c r="I774" i="1"/>
  <c r="I796" i="1"/>
  <c r="I821" i="1"/>
  <c r="I846" i="1"/>
  <c r="I870" i="1"/>
  <c r="I893" i="1"/>
  <c r="I920" i="1"/>
  <c r="I942" i="1"/>
  <c r="I966" i="1"/>
  <c r="I990" i="1"/>
  <c r="I1012" i="1"/>
  <c r="I1034" i="1"/>
  <c r="I1059" i="1"/>
  <c r="I1080" i="1"/>
  <c r="I1102" i="1"/>
  <c r="I1127" i="1"/>
  <c r="I1147" i="1"/>
  <c r="I1168" i="1"/>
  <c r="I1191" i="1"/>
  <c r="I1211" i="1"/>
  <c r="I1232" i="1"/>
  <c r="I1255" i="1"/>
  <c r="I1275" i="1"/>
  <c r="I1296" i="1"/>
  <c r="I1319" i="1"/>
  <c r="I1339" i="1"/>
  <c r="I1360" i="1"/>
  <c r="I1383" i="1"/>
  <c r="I1403" i="1"/>
  <c r="I1424" i="1"/>
  <c r="I1447" i="1"/>
  <c r="I1467" i="1"/>
  <c r="I1488" i="1"/>
  <c r="I1511" i="1"/>
  <c r="I1531" i="1"/>
  <c r="I1552" i="1"/>
  <c r="I1575" i="1"/>
  <c r="I1595" i="1"/>
  <c r="I1616" i="1"/>
  <c r="I1639" i="1"/>
  <c r="I1659" i="1"/>
  <c r="I1680" i="1"/>
  <c r="I1703" i="1"/>
  <c r="I1723" i="1"/>
  <c r="I1743" i="1"/>
  <c r="I1761" i="1"/>
  <c r="I1780" i="1"/>
  <c r="I1798" i="1"/>
  <c r="I9" i="1"/>
  <c r="J9" i="1" s="1"/>
  <c r="I45" i="1"/>
  <c r="I76" i="1"/>
  <c r="I109" i="1"/>
  <c r="I143" i="1"/>
  <c r="I176" i="1"/>
  <c r="I214" i="1"/>
  <c r="J214" i="1" s="1"/>
  <c r="I243" i="1"/>
  <c r="J243" i="1" s="1"/>
  <c r="I275" i="1"/>
  <c r="I302" i="1"/>
  <c r="I336" i="1"/>
  <c r="I365" i="1"/>
  <c r="I399" i="1"/>
  <c r="I427" i="1"/>
  <c r="I456" i="1"/>
  <c r="I486" i="1"/>
  <c r="I512" i="1"/>
  <c r="I542" i="1"/>
  <c r="I570" i="1"/>
  <c r="I599" i="1"/>
  <c r="I622" i="1"/>
  <c r="I649" i="1"/>
  <c r="I678" i="1"/>
  <c r="J678" i="1" s="1"/>
  <c r="I701" i="1"/>
  <c r="I726" i="1"/>
  <c r="I751" i="1"/>
  <c r="I775" i="1"/>
  <c r="I798" i="1"/>
  <c r="I825" i="1"/>
  <c r="I847" i="1"/>
  <c r="I872" i="1"/>
  <c r="I899" i="1"/>
  <c r="I921" i="1"/>
  <c r="I944" i="1"/>
  <c r="I970" i="1"/>
  <c r="J970" i="1" s="1"/>
  <c r="I991" i="1"/>
  <c r="I1014" i="1"/>
  <c r="I1038" i="1"/>
  <c r="J1038" i="1" s="1"/>
  <c r="I1060" i="1"/>
  <c r="I1082" i="1"/>
  <c r="I1107" i="1"/>
  <c r="I1128" i="1"/>
  <c r="I1149" i="1"/>
  <c r="J1149" i="1" s="1"/>
  <c r="I1172" i="1"/>
  <c r="I1192" i="1"/>
  <c r="I1213" i="1"/>
  <c r="J1213" i="1" s="1"/>
  <c r="I1236" i="1"/>
  <c r="J1236" i="1" s="1"/>
  <c r="I1256" i="1"/>
  <c r="I1277" i="1"/>
  <c r="I1300" i="1"/>
  <c r="I1320" i="1"/>
  <c r="I1341" i="1"/>
  <c r="I1364" i="1"/>
  <c r="I1384" i="1"/>
  <c r="I1405" i="1"/>
  <c r="I1428" i="1"/>
  <c r="I1448" i="1"/>
  <c r="I1469" i="1"/>
  <c r="I1492" i="1"/>
  <c r="I1512" i="1"/>
  <c r="I1533" i="1"/>
  <c r="I1556" i="1"/>
  <c r="I1576" i="1"/>
  <c r="I1597" i="1"/>
  <c r="I1620" i="1"/>
  <c r="I1640" i="1"/>
  <c r="I1661" i="1"/>
  <c r="I1684" i="1"/>
  <c r="I1704" i="1"/>
  <c r="I1725" i="1"/>
  <c r="I1744" i="1"/>
  <c r="I1763" i="1"/>
  <c r="I1781" i="1"/>
  <c r="I1799" i="1"/>
  <c r="I10" i="1"/>
  <c r="I46" i="1"/>
  <c r="I77" i="1"/>
  <c r="I118" i="1"/>
  <c r="I144" i="1"/>
  <c r="I182" i="1"/>
  <c r="I215" i="1"/>
  <c r="I246" i="1"/>
  <c r="I278" i="1"/>
  <c r="I307" i="1"/>
  <c r="I339" i="1"/>
  <c r="I366" i="1"/>
  <c r="I400" i="1"/>
  <c r="I428" i="1"/>
  <c r="I460" i="1"/>
  <c r="I487" i="1"/>
  <c r="I515" i="1"/>
  <c r="J515" i="1" s="1"/>
  <c r="I543" i="1"/>
  <c r="I571" i="1"/>
  <c r="I600" i="1"/>
  <c r="I623" i="1"/>
  <c r="I650" i="1"/>
  <c r="I679" i="1"/>
  <c r="I702" i="1"/>
  <c r="I727" i="1"/>
  <c r="I752" i="1"/>
  <c r="I776" i="1"/>
  <c r="I799" i="1"/>
  <c r="I826" i="1"/>
  <c r="I848" i="1"/>
  <c r="I873" i="1"/>
  <c r="I900" i="1"/>
  <c r="I922" i="1"/>
  <c r="I947" i="1"/>
  <c r="I971" i="1"/>
  <c r="I992" i="1"/>
  <c r="I1015" i="1"/>
  <c r="I1039" i="1"/>
  <c r="I1061" i="1"/>
  <c r="I1083" i="1"/>
  <c r="I1108" i="1"/>
  <c r="I1129" i="1"/>
  <c r="I1150" i="1"/>
  <c r="I1173" i="1"/>
  <c r="I1193" i="1"/>
  <c r="I1214" i="1"/>
  <c r="I1237" i="1"/>
  <c r="I1257" i="1"/>
  <c r="I1278" i="1"/>
  <c r="I1301" i="1"/>
  <c r="I1321" i="1"/>
  <c r="I1342" i="1"/>
  <c r="I1365" i="1"/>
  <c r="I1385" i="1"/>
  <c r="I1406" i="1"/>
  <c r="I1429" i="1"/>
  <c r="I1449" i="1"/>
  <c r="I1470" i="1"/>
  <c r="I1493" i="1"/>
  <c r="I1513" i="1"/>
  <c r="I1534" i="1"/>
  <c r="I1557" i="1"/>
  <c r="I1577" i="1"/>
  <c r="I1598" i="1"/>
  <c r="I1621" i="1"/>
  <c r="I1641" i="1"/>
  <c r="I1662" i="1"/>
  <c r="I1685" i="1"/>
  <c r="I1705" i="1"/>
  <c r="I1726" i="1"/>
  <c r="I1745" i="1"/>
  <c r="I1764" i="1"/>
  <c r="I1782" i="1"/>
  <c r="I1800" i="1"/>
  <c r="I13" i="1"/>
  <c r="J13" i="1" s="1"/>
  <c r="I47" i="1"/>
  <c r="I78" i="1"/>
  <c r="I119" i="1"/>
  <c r="I150" i="1"/>
  <c r="I186" i="1"/>
  <c r="I216" i="1"/>
  <c r="I247" i="1"/>
  <c r="I279" i="1"/>
  <c r="I310" i="1"/>
  <c r="I342" i="1"/>
  <c r="I371" i="1"/>
  <c r="J371" i="1" s="1"/>
  <c r="I403" i="1"/>
  <c r="I429" i="1"/>
  <c r="I461" i="1"/>
  <c r="I488" i="1"/>
  <c r="I520" i="1"/>
  <c r="I544" i="1"/>
  <c r="I572" i="1"/>
  <c r="I601" i="1"/>
  <c r="I624" i="1"/>
  <c r="I651" i="1"/>
  <c r="I680" i="1"/>
  <c r="I703" i="1"/>
  <c r="I728" i="1"/>
  <c r="I755" i="1"/>
  <c r="I777" i="1"/>
  <c r="I800" i="1"/>
  <c r="I827" i="1"/>
  <c r="I851" i="1"/>
  <c r="I874" i="1"/>
  <c r="I901" i="1"/>
  <c r="I923" i="1"/>
  <c r="I948" i="1"/>
  <c r="I972" i="1"/>
  <c r="I993" i="1"/>
  <c r="I1016" i="1"/>
  <c r="I1040" i="1"/>
  <c r="I1062" i="1"/>
  <c r="I1084" i="1"/>
  <c r="I1109" i="1"/>
  <c r="I1130" i="1"/>
  <c r="I1151" i="1"/>
  <c r="I1174" i="1"/>
  <c r="I1194" i="1"/>
  <c r="I1215" i="1"/>
  <c r="I1238" i="1"/>
  <c r="I1258" i="1"/>
  <c r="I1279" i="1"/>
  <c r="I1302" i="1"/>
  <c r="I1322" i="1"/>
  <c r="I1343" i="1"/>
  <c r="I1366" i="1"/>
  <c r="I1386" i="1"/>
  <c r="I1407" i="1"/>
  <c r="I1430" i="1"/>
  <c r="I1450" i="1"/>
  <c r="I1471" i="1"/>
  <c r="I1494" i="1"/>
  <c r="I1514" i="1"/>
  <c r="I1535" i="1"/>
  <c r="I1558" i="1"/>
  <c r="I1578" i="1"/>
  <c r="I1599" i="1"/>
  <c r="I1622" i="1"/>
  <c r="I1642" i="1"/>
  <c r="I1663" i="1"/>
  <c r="I1686" i="1"/>
  <c r="I1706" i="1"/>
  <c r="I1727" i="1"/>
  <c r="I1747" i="1"/>
  <c r="I1765" i="1"/>
  <c r="I1783" i="1"/>
  <c r="I1801" i="1"/>
  <c r="I14" i="1"/>
  <c r="I48" i="1"/>
  <c r="I86" i="1"/>
  <c r="I120" i="1"/>
  <c r="I151" i="1"/>
  <c r="I187" i="1"/>
  <c r="I217" i="1"/>
  <c r="I251" i="1"/>
  <c r="I280" i="1"/>
  <c r="I311" i="1"/>
  <c r="I343" i="1"/>
  <c r="I374" i="1"/>
  <c r="I406" i="1"/>
  <c r="I432" i="1"/>
  <c r="I462" i="1"/>
  <c r="I489" i="1"/>
  <c r="I521" i="1"/>
  <c r="I547" i="1"/>
  <c r="I573" i="1"/>
  <c r="I602" i="1"/>
  <c r="I627" i="1"/>
  <c r="I652" i="1"/>
  <c r="I681" i="1"/>
  <c r="I704" i="1"/>
  <c r="I729" i="1"/>
  <c r="I756" i="1"/>
  <c r="I778" i="1"/>
  <c r="I803" i="1"/>
  <c r="I828" i="1"/>
  <c r="I852" i="1"/>
  <c r="I875" i="1"/>
  <c r="I902" i="1"/>
  <c r="I924" i="1"/>
  <c r="I949" i="1"/>
  <c r="I973" i="1"/>
  <c r="I995" i="1"/>
  <c r="I1017" i="1"/>
  <c r="I1041" i="1"/>
  <c r="I1063" i="1"/>
  <c r="I1085" i="1"/>
  <c r="I1110" i="1"/>
  <c r="I1131" i="1"/>
  <c r="I1152" i="1"/>
  <c r="I1175" i="1"/>
  <c r="I1195" i="1"/>
  <c r="I1216" i="1"/>
  <c r="I1239" i="1"/>
  <c r="I1259" i="1"/>
  <c r="I1280" i="1"/>
  <c r="I1303" i="1"/>
  <c r="I1323" i="1"/>
  <c r="I1344" i="1"/>
  <c r="I1367" i="1"/>
  <c r="I1387" i="1"/>
  <c r="I1408" i="1"/>
  <c r="I1431" i="1"/>
  <c r="I1451" i="1"/>
  <c r="I1472" i="1"/>
  <c r="I1495" i="1"/>
  <c r="I1515" i="1"/>
  <c r="I1536" i="1"/>
  <c r="I1559" i="1"/>
  <c r="I1579" i="1"/>
  <c r="I1600" i="1"/>
  <c r="I1623" i="1"/>
  <c r="I1643" i="1"/>
  <c r="I1664" i="1"/>
  <c r="I1687" i="1"/>
  <c r="I1707" i="1"/>
  <c r="I1728" i="1"/>
  <c r="I1748" i="1"/>
  <c r="I1766" i="1"/>
  <c r="I1784" i="1"/>
  <c r="I1802" i="1"/>
  <c r="I55" i="1"/>
  <c r="I122" i="1"/>
  <c r="I189" i="1"/>
  <c r="I253" i="1"/>
  <c r="I316" i="1"/>
  <c r="I379" i="1"/>
  <c r="I437" i="1"/>
  <c r="I523" i="1"/>
  <c r="I581" i="1"/>
  <c r="J581" i="1" s="1"/>
  <c r="I631" i="1"/>
  <c r="I683" i="1"/>
  <c r="I734" i="1"/>
  <c r="I758" i="1"/>
  <c r="I808" i="1"/>
  <c r="I880" i="1"/>
  <c r="I927" i="1"/>
  <c r="I975" i="1"/>
  <c r="I1022" i="1"/>
  <c r="I1066" i="1"/>
  <c r="I1112" i="1"/>
  <c r="I1157" i="1"/>
  <c r="I1198" i="1"/>
  <c r="I1262" i="1"/>
  <c r="I1305" i="1"/>
  <c r="I1349" i="1"/>
  <c r="I1390" i="1"/>
  <c r="I1433" i="1"/>
  <c r="I1477" i="1"/>
  <c r="I1518" i="1"/>
  <c r="I1582" i="1"/>
  <c r="I1625" i="1"/>
  <c r="I1669" i="1"/>
  <c r="I1710" i="1"/>
  <c r="I1750" i="1"/>
  <c r="I1786" i="1"/>
  <c r="I15" i="1"/>
  <c r="I54" i="1"/>
  <c r="I87" i="1"/>
  <c r="I121" i="1"/>
  <c r="I154" i="1"/>
  <c r="I188" i="1"/>
  <c r="I218" i="1"/>
  <c r="I252" i="1"/>
  <c r="I281" i="1"/>
  <c r="I315" i="1"/>
  <c r="I344" i="1"/>
  <c r="I375" i="1"/>
  <c r="I407" i="1"/>
  <c r="I435" i="1"/>
  <c r="I463" i="1"/>
  <c r="I492" i="1"/>
  <c r="J492" i="1" s="1"/>
  <c r="I522" i="1"/>
  <c r="I549" i="1"/>
  <c r="J549" i="1" s="1"/>
  <c r="I579" i="1"/>
  <c r="I603" i="1"/>
  <c r="I630" i="1"/>
  <c r="I656" i="1"/>
  <c r="I682" i="1"/>
  <c r="I708" i="1"/>
  <c r="I733" i="1"/>
  <c r="I757" i="1"/>
  <c r="I780" i="1"/>
  <c r="J780" i="1" s="1"/>
  <c r="I807" i="1"/>
  <c r="I829" i="1"/>
  <c r="I854" i="1"/>
  <c r="J854" i="1" s="1"/>
  <c r="I879" i="1"/>
  <c r="J879" i="1" s="1"/>
  <c r="I903" i="1"/>
  <c r="I926" i="1"/>
  <c r="I953" i="1"/>
  <c r="I974" i="1"/>
  <c r="I997" i="1"/>
  <c r="I1021" i="1"/>
  <c r="I1043" i="1"/>
  <c r="I1065" i="1"/>
  <c r="I1089" i="1"/>
  <c r="I1111" i="1"/>
  <c r="I1133" i="1"/>
  <c r="I1156" i="1"/>
  <c r="I1176" i="1"/>
  <c r="I1197" i="1"/>
  <c r="I1220" i="1"/>
  <c r="I1240" i="1"/>
  <c r="I1261" i="1"/>
  <c r="I1284" i="1"/>
  <c r="I1304" i="1"/>
  <c r="I1325" i="1"/>
  <c r="I1348" i="1"/>
  <c r="I1368" i="1"/>
  <c r="I1389" i="1"/>
  <c r="I1412" i="1"/>
  <c r="I1432" i="1"/>
  <c r="I1453" i="1"/>
  <c r="I1476" i="1"/>
  <c r="I1496" i="1"/>
  <c r="I1517" i="1"/>
  <c r="I1540" i="1"/>
  <c r="I1560" i="1"/>
  <c r="I1581" i="1"/>
  <c r="I1604" i="1"/>
  <c r="I1624" i="1"/>
  <c r="I1645" i="1"/>
  <c r="I1668" i="1"/>
  <c r="I1688" i="1"/>
  <c r="I1709" i="1"/>
  <c r="I1731" i="1"/>
  <c r="I1749" i="1"/>
  <c r="I1767" i="1"/>
  <c r="I1785" i="1"/>
  <c r="I1803" i="1"/>
  <c r="I24" i="1"/>
  <c r="J24" i="1" s="1"/>
  <c r="I155" i="1"/>
  <c r="J155" i="1" s="1"/>
  <c r="I221" i="1"/>
  <c r="I282" i="1"/>
  <c r="I345" i="1"/>
  <c r="I408" i="1"/>
  <c r="I464" i="1"/>
  <c r="I552" i="1"/>
  <c r="J552" i="1" s="1"/>
  <c r="I604" i="1"/>
  <c r="I659" i="1"/>
  <c r="I709" i="1"/>
  <c r="I781" i="1"/>
  <c r="I830" i="1"/>
  <c r="I904" i="1"/>
  <c r="I954" i="1"/>
  <c r="I998" i="1"/>
  <c r="I1044" i="1"/>
  <c r="I1091" i="1"/>
  <c r="I1134" i="1"/>
  <c r="I1177" i="1"/>
  <c r="I1241" i="1"/>
  <c r="J1241" i="1" s="1"/>
  <c r="I1285" i="1"/>
  <c r="I1326" i="1"/>
  <c r="I1369" i="1"/>
  <c r="I1413" i="1"/>
  <c r="I1454" i="1"/>
  <c r="I1497" i="1"/>
  <c r="I1541" i="1"/>
  <c r="I1605" i="1"/>
  <c r="I1646" i="1"/>
  <c r="I1689" i="1"/>
  <c r="I1732" i="1"/>
  <c r="I1768" i="1"/>
  <c r="J1768" i="1" s="1"/>
  <c r="I1805" i="1"/>
  <c r="J1805" i="1" s="1"/>
  <c r="I88" i="1"/>
  <c r="I493" i="1"/>
  <c r="I855" i="1"/>
  <c r="I1221" i="1"/>
  <c r="I1561" i="1"/>
  <c r="I25" i="1"/>
  <c r="I56" i="1"/>
  <c r="I92" i="1"/>
  <c r="I123" i="1"/>
  <c r="I156" i="1"/>
  <c r="I190" i="1"/>
  <c r="I222" i="1"/>
  <c r="I254" i="1"/>
  <c r="I285" i="1"/>
  <c r="J285" i="1" s="1"/>
  <c r="I317" i="1"/>
  <c r="I346" i="1"/>
  <c r="I380" i="1"/>
  <c r="I409" i="1"/>
  <c r="I441" i="1"/>
  <c r="I467" i="1"/>
  <c r="I494" i="1"/>
  <c r="I524" i="1"/>
  <c r="I553" i="1"/>
  <c r="I582" i="1"/>
  <c r="I605" i="1"/>
  <c r="I632" i="1"/>
  <c r="I661" i="1"/>
  <c r="I684" i="1"/>
  <c r="J684" i="1" s="1"/>
  <c r="I710" i="1"/>
  <c r="J710" i="1" s="1"/>
  <c r="I735" i="1"/>
  <c r="J735" i="1" s="1"/>
  <c r="I759" i="1"/>
  <c r="J759" i="1" s="1"/>
  <c r="I782" i="1"/>
  <c r="I809" i="1"/>
  <c r="I831" i="1"/>
  <c r="I856" i="1"/>
  <c r="J856" i="1" s="1"/>
  <c r="I883" i="1"/>
  <c r="I905" i="1"/>
  <c r="I928" i="1"/>
  <c r="I955" i="1"/>
  <c r="I976" i="1"/>
  <c r="I999" i="1"/>
  <c r="I1023" i="1"/>
  <c r="I1045" i="1"/>
  <c r="I1067" i="1"/>
  <c r="I1092" i="1"/>
  <c r="I1113" i="1"/>
  <c r="I1135" i="1"/>
  <c r="I1158" i="1"/>
  <c r="I1178" i="1"/>
  <c r="I1199" i="1"/>
  <c r="I1733" i="1"/>
  <c r="I1606" i="1"/>
  <c r="I1478" i="1"/>
  <c r="I1350" i="1"/>
  <c r="I1222" i="1"/>
  <c r="I1118" i="1"/>
  <c r="I960" i="1"/>
  <c r="I793" i="1"/>
  <c r="I619" i="1"/>
  <c r="I361" i="1"/>
  <c r="I71" i="1"/>
  <c r="I1796" i="1"/>
  <c r="I1721" i="1"/>
  <c r="I1593" i="1"/>
  <c r="J1593" i="1" s="1"/>
  <c r="I1465" i="1"/>
  <c r="I1381" i="1"/>
  <c r="I1209" i="1"/>
  <c r="I1117" i="1"/>
  <c r="I908" i="1"/>
  <c r="J908" i="1" s="1"/>
  <c r="I792" i="1"/>
  <c r="I560" i="1"/>
  <c r="I360" i="1"/>
  <c r="I62" i="1"/>
  <c r="I1677" i="1"/>
  <c r="I1508" i="1"/>
  <c r="I1293" i="1"/>
  <c r="J1293" i="1" s="1"/>
  <c r="I1116" i="1"/>
  <c r="I843" i="1"/>
  <c r="I559" i="1"/>
  <c r="I207" i="1"/>
  <c r="I1632" i="1"/>
  <c r="I1376" i="1"/>
  <c r="I1114" i="1"/>
  <c r="I790" i="1"/>
  <c r="I480" i="1"/>
  <c r="I134" i="1"/>
  <c r="I1718" i="1"/>
  <c r="I1590" i="1"/>
  <c r="I1462" i="1"/>
  <c r="I1375" i="1"/>
  <c r="I1206" i="1"/>
  <c r="I1100" i="1"/>
  <c r="I890" i="1"/>
  <c r="I789" i="1"/>
  <c r="J789" i="1" s="1"/>
  <c r="I479" i="1"/>
  <c r="J479" i="1" s="1"/>
  <c r="I350" i="1"/>
  <c r="I57" i="1"/>
  <c r="I1673" i="1"/>
  <c r="I1461" i="1"/>
  <c r="I1205" i="1"/>
  <c r="I888" i="1"/>
  <c r="I539" i="1"/>
  <c r="I125" i="1"/>
  <c r="I1716" i="1"/>
  <c r="I1588" i="1"/>
  <c r="I1373" i="1"/>
  <c r="I1204" i="1"/>
  <c r="I1049" i="1"/>
  <c r="I887" i="1"/>
  <c r="I664" i="1"/>
  <c r="I413" i="1"/>
  <c r="J413" i="1" s="1"/>
  <c r="I124" i="1"/>
  <c r="J124" i="1" s="1"/>
  <c r="I1752" i="1"/>
  <c r="I1627" i="1"/>
  <c r="I1499" i="1"/>
  <c r="I1371" i="1"/>
  <c r="I1287" i="1"/>
  <c r="I1200" i="1"/>
  <c r="I1048" i="1"/>
  <c r="I832" i="1"/>
  <c r="I717" i="1"/>
  <c r="I534" i="1"/>
  <c r="I329" i="1"/>
  <c r="J329" i="1" s="1"/>
  <c r="I104" i="1"/>
  <c r="I1751" i="1"/>
  <c r="I1670" i="1"/>
  <c r="I1583" i="1"/>
  <c r="J1583" i="1" s="1"/>
  <c r="I1455" i="1"/>
  <c r="I1370" i="1"/>
  <c r="I1286" i="1"/>
  <c r="I1189" i="1"/>
  <c r="I1095" i="1"/>
  <c r="I937" i="1"/>
  <c r="I819" i="1"/>
  <c r="J819" i="1" s="1"/>
  <c r="I716" i="1"/>
  <c r="I589" i="1"/>
  <c r="I470" i="1"/>
  <c r="I326" i="1"/>
  <c r="I103" i="1"/>
  <c r="K104" i="1"/>
  <c r="N104" i="1" s="1"/>
  <c r="I1776" i="1"/>
  <c r="I1739" i="1"/>
  <c r="I1700" i="1"/>
  <c r="I1656" i="1"/>
  <c r="I1613" i="1"/>
  <c r="I1572" i="1"/>
  <c r="I1528" i="1"/>
  <c r="I1485" i="1"/>
  <c r="I1444" i="1"/>
  <c r="J1444" i="1" s="1"/>
  <c r="I1400" i="1"/>
  <c r="I1357" i="1"/>
  <c r="I1316" i="1"/>
  <c r="I1272" i="1"/>
  <c r="I1229" i="1"/>
  <c r="J1229" i="1" s="1"/>
  <c r="I1184" i="1"/>
  <c r="I1141" i="1"/>
  <c r="I1093" i="1"/>
  <c r="J1093" i="1" s="1"/>
  <c r="I1031" i="1"/>
  <c r="I982" i="1"/>
  <c r="I935" i="1"/>
  <c r="I868" i="1"/>
  <c r="I814" i="1"/>
  <c r="I763" i="1"/>
  <c r="I711" i="1"/>
  <c r="I643" i="1"/>
  <c r="I586" i="1"/>
  <c r="I526" i="1"/>
  <c r="I448" i="1"/>
  <c r="I387" i="1"/>
  <c r="I320" i="1"/>
  <c r="I255" i="1"/>
  <c r="I170" i="1"/>
  <c r="I96" i="1"/>
  <c r="I27" i="1"/>
  <c r="I1806" i="1"/>
  <c r="I1562" i="1"/>
  <c r="I1306" i="1"/>
  <c r="I1009" i="1"/>
  <c r="I687" i="1"/>
  <c r="I442" i="1"/>
  <c r="I231" i="1"/>
  <c r="M400" i="1"/>
  <c r="I1509" i="1"/>
  <c r="I1253" i="1"/>
  <c r="I959" i="1"/>
  <c r="I618" i="1"/>
  <c r="I139" i="1"/>
  <c r="M831" i="1"/>
  <c r="I1720" i="1"/>
  <c r="I1549" i="1"/>
  <c r="I1421" i="1"/>
  <c r="I1252" i="1"/>
  <c r="I1056" i="1"/>
  <c r="I958" i="1"/>
  <c r="I791" i="1"/>
  <c r="I669" i="1"/>
  <c r="I501" i="1"/>
  <c r="I359" i="1"/>
  <c r="J359" i="1" s="1"/>
  <c r="I135" i="1"/>
  <c r="I1719" i="1"/>
  <c r="I1463" i="1"/>
  <c r="J1463" i="1" s="1"/>
  <c r="I1207" i="1"/>
  <c r="I957" i="1"/>
  <c r="I613" i="1"/>
  <c r="I286" i="1"/>
  <c r="I1631" i="1"/>
  <c r="I1290" i="1"/>
  <c r="I1005" i="1"/>
  <c r="I666" i="1"/>
  <c r="I267" i="1"/>
  <c r="I1589" i="1"/>
  <c r="I1333" i="1"/>
  <c r="J1333" i="1" s="1"/>
  <c r="I1099" i="1"/>
  <c r="I837" i="1"/>
  <c r="I665" i="1"/>
  <c r="I349" i="1"/>
  <c r="I1790" i="1"/>
  <c r="I1629" i="1"/>
  <c r="I1501" i="1"/>
  <c r="I1416" i="1"/>
  <c r="I1288" i="1"/>
  <c r="I1145" i="1"/>
  <c r="I939" i="1"/>
  <c r="J939" i="1" s="1"/>
  <c r="I718" i="1"/>
  <c r="I535" i="1"/>
  <c r="I265" i="1"/>
  <c r="I31" i="1"/>
  <c r="I1671" i="1"/>
  <c r="I1543" i="1"/>
  <c r="I1415" i="1"/>
  <c r="I1243" i="1"/>
  <c r="I1096" i="1"/>
  <c r="I938" i="1"/>
  <c r="I663" i="1"/>
  <c r="I473" i="1"/>
  <c r="I262" i="1"/>
  <c r="I30" i="1"/>
  <c r="I1498" i="1"/>
  <c r="J1498" i="1" s="1"/>
  <c r="I987" i="1"/>
  <c r="J987" i="1" s="1"/>
  <c r="I191" i="1"/>
  <c r="I1775" i="1"/>
  <c r="I1738" i="1"/>
  <c r="I1696" i="1"/>
  <c r="I1655" i="1"/>
  <c r="I1611" i="1"/>
  <c r="I1568" i="1"/>
  <c r="I1527" i="1"/>
  <c r="I1483" i="1"/>
  <c r="I1440" i="1"/>
  <c r="I1399" i="1"/>
  <c r="I1355" i="1"/>
  <c r="I1312" i="1"/>
  <c r="I1271" i="1"/>
  <c r="I1227" i="1"/>
  <c r="I1183" i="1"/>
  <c r="I1140" i="1"/>
  <c r="I1078" i="1"/>
  <c r="I1029" i="1"/>
  <c r="I981" i="1"/>
  <c r="I931" i="1"/>
  <c r="I867" i="1"/>
  <c r="I813" i="1"/>
  <c r="I762" i="1"/>
  <c r="I698" i="1"/>
  <c r="I640" i="1"/>
  <c r="I585" i="1"/>
  <c r="I525" i="1"/>
  <c r="I447" i="1"/>
  <c r="I384" i="1"/>
  <c r="I319" i="1"/>
  <c r="I236" i="1"/>
  <c r="I169" i="1"/>
  <c r="I95" i="1"/>
  <c r="I26" i="1"/>
  <c r="I1769" i="1"/>
  <c r="I1647" i="1"/>
  <c r="I1519" i="1"/>
  <c r="I1391" i="1"/>
  <c r="I1263" i="1"/>
  <c r="I1072" i="1"/>
  <c r="I909" i="1"/>
  <c r="I741" i="1"/>
  <c r="I563" i="1"/>
  <c r="I296" i="1"/>
  <c r="I1759" i="1"/>
  <c r="I1678" i="1"/>
  <c r="I1550" i="1"/>
  <c r="I1422" i="1"/>
  <c r="I1337" i="1"/>
  <c r="I1163" i="1"/>
  <c r="I1068" i="1"/>
  <c r="I844" i="1"/>
  <c r="I740" i="1"/>
  <c r="J740" i="1" s="1"/>
  <c r="I502" i="1"/>
  <c r="I295" i="1"/>
  <c r="I1795" i="1"/>
  <c r="J1795" i="1" s="1"/>
  <c r="I1592" i="1"/>
  <c r="I1380" i="1"/>
  <c r="I1162" i="1"/>
  <c r="I906" i="1"/>
  <c r="I614" i="1"/>
  <c r="I287" i="1"/>
  <c r="M1694" i="1"/>
  <c r="I1757" i="1"/>
  <c r="I1547" i="1"/>
  <c r="I1291" i="1"/>
  <c r="I1055" i="1"/>
  <c r="I736" i="1"/>
  <c r="I351" i="1"/>
  <c r="I1792" i="1"/>
  <c r="I1674" i="1"/>
  <c r="I1546" i="1"/>
  <c r="I1418" i="1"/>
  <c r="I1334" i="1"/>
  <c r="I1160" i="1"/>
  <c r="I1051" i="1"/>
  <c r="J1051" i="1" s="1"/>
  <c r="I838" i="1"/>
  <c r="I720" i="1"/>
  <c r="I554" i="1"/>
  <c r="I415" i="1"/>
  <c r="I128" i="1"/>
  <c r="M908" i="1"/>
  <c r="I1754" i="1"/>
  <c r="I1545" i="1"/>
  <c r="I1289" i="1"/>
  <c r="I1004" i="1"/>
  <c r="J1004" i="1" s="1"/>
  <c r="I608" i="1"/>
  <c r="I201" i="1"/>
  <c r="M11" i="1"/>
  <c r="I1672" i="1"/>
  <c r="I1460" i="1"/>
  <c r="I1245" i="1"/>
  <c r="I1000" i="1"/>
  <c r="J1000" i="1" s="1"/>
  <c r="I836" i="1"/>
  <c r="I606" i="1"/>
  <c r="I474" i="1"/>
  <c r="I198" i="1"/>
  <c r="I1789" i="1"/>
  <c r="I1712" i="1"/>
  <c r="J1712" i="1" s="1"/>
  <c r="I1584" i="1"/>
  <c r="I1456" i="1"/>
  <c r="I1328" i="1"/>
  <c r="I1144" i="1"/>
  <c r="I988" i="1"/>
  <c r="I886" i="1"/>
  <c r="I771" i="1"/>
  <c r="I590" i="1"/>
  <c r="I410" i="1"/>
  <c r="I192" i="1"/>
  <c r="I1787" i="1"/>
  <c r="I1711" i="1"/>
  <c r="I1626" i="1"/>
  <c r="I1542" i="1"/>
  <c r="I1414" i="1"/>
  <c r="I1327" i="1"/>
  <c r="I1242" i="1"/>
  <c r="J1242" i="1" s="1"/>
  <c r="I1143" i="1"/>
  <c r="I1046" i="1"/>
  <c r="J1046" i="1" s="1"/>
  <c r="I885" i="1"/>
  <c r="J885" i="1" s="1"/>
  <c r="I765" i="1"/>
  <c r="I662" i="1"/>
  <c r="I533" i="1"/>
  <c r="I393" i="1"/>
  <c r="I259" i="1"/>
  <c r="I29" i="1"/>
  <c r="J29" i="1" s="1"/>
  <c r="I1774" i="1"/>
  <c r="I1737" i="1"/>
  <c r="I1695" i="1"/>
  <c r="I1654" i="1"/>
  <c r="I1610" i="1"/>
  <c r="I1567" i="1"/>
  <c r="I1526" i="1"/>
  <c r="I1482" i="1"/>
  <c r="I1439" i="1"/>
  <c r="I1398" i="1"/>
  <c r="I1354" i="1"/>
  <c r="I1311" i="1"/>
  <c r="I1270" i="1"/>
  <c r="I1226" i="1"/>
  <c r="I1182" i="1"/>
  <c r="I1136" i="1"/>
  <c r="I1077" i="1"/>
  <c r="I1028" i="1"/>
  <c r="I980" i="1"/>
  <c r="I918" i="1"/>
  <c r="I864" i="1"/>
  <c r="I812" i="1"/>
  <c r="I760" i="1"/>
  <c r="I697" i="1"/>
  <c r="I639" i="1"/>
  <c r="I584" i="1"/>
  <c r="I507" i="1"/>
  <c r="I446" i="1"/>
  <c r="I383" i="1"/>
  <c r="I318" i="1"/>
  <c r="I235" i="1"/>
  <c r="I168" i="1"/>
  <c r="I94" i="1"/>
  <c r="I424" i="1"/>
  <c r="I891" i="1"/>
  <c r="I1773" i="1"/>
  <c r="I1736" i="1"/>
  <c r="I1694" i="1"/>
  <c r="J1694" i="1" s="1"/>
  <c r="I1653" i="1"/>
  <c r="J1653" i="1" s="1"/>
  <c r="I1609" i="1"/>
  <c r="I1566" i="1"/>
  <c r="I1525" i="1"/>
  <c r="I1481" i="1"/>
  <c r="I1438" i="1"/>
  <c r="J1438" i="1" s="1"/>
  <c r="I1397" i="1"/>
  <c r="I1353" i="1"/>
  <c r="I1310" i="1"/>
  <c r="I1269" i="1"/>
  <c r="I1225" i="1"/>
  <c r="J1225" i="1" s="1"/>
  <c r="I1181" i="1"/>
  <c r="I1125" i="1"/>
  <c r="I1076" i="1"/>
  <c r="J1076" i="1" s="1"/>
  <c r="I1027" i="1"/>
  <c r="J1027" i="1" s="1"/>
  <c r="I977" i="1"/>
  <c r="J977" i="1" s="1"/>
  <c r="I917" i="1"/>
  <c r="I863" i="1"/>
  <c r="J863" i="1" s="1"/>
  <c r="I811" i="1"/>
  <c r="I745" i="1"/>
  <c r="I693" i="1"/>
  <c r="I638" i="1"/>
  <c r="I583" i="1"/>
  <c r="I506" i="1"/>
  <c r="I445" i="1"/>
  <c r="J445" i="1" s="1"/>
  <c r="I382" i="1"/>
  <c r="J382" i="1" s="1"/>
  <c r="I299" i="1"/>
  <c r="I234" i="1"/>
  <c r="J234" i="1" s="1"/>
  <c r="I167" i="1"/>
  <c r="I93" i="1"/>
  <c r="M312" i="1"/>
  <c r="M1194" i="1"/>
  <c r="M1014" i="1"/>
  <c r="M966" i="1"/>
  <c r="K647" i="1"/>
  <c r="N647" i="1" s="1"/>
  <c r="M598" i="1"/>
  <c r="M70" i="1"/>
  <c r="M54" i="1"/>
  <c r="M1637" i="1"/>
  <c r="M309" i="1"/>
  <c r="M261" i="1"/>
  <c r="M197" i="1"/>
  <c r="M646" i="1"/>
  <c r="K8" i="1"/>
  <c r="J1095" i="1" l="1"/>
  <c r="J1145" i="1"/>
  <c r="J1549" i="1"/>
  <c r="J1031" i="1"/>
  <c r="J1476" i="1"/>
  <c r="J339" i="1"/>
  <c r="J99" i="1"/>
  <c r="J134" i="1"/>
  <c r="J1469" i="1"/>
  <c r="J1275" i="1"/>
  <c r="J746" i="1"/>
  <c r="J649" i="1"/>
  <c r="J1081" i="1"/>
  <c r="J1269" i="1"/>
  <c r="J614" i="1"/>
  <c r="J83" i="1"/>
  <c r="M1810" i="1"/>
  <c r="J1250" i="1"/>
  <c r="J514" i="1"/>
  <c r="J1616" i="1"/>
  <c r="J509" i="1"/>
  <c r="J1779" i="1"/>
  <c r="J328" i="1"/>
  <c r="J1397" i="1"/>
  <c r="J656" i="1"/>
  <c r="J1349" i="1"/>
  <c r="J335" i="1"/>
  <c r="J1003" i="1"/>
  <c r="J714" i="1"/>
  <c r="J398" i="1"/>
  <c r="J44" i="1"/>
  <c r="J1772" i="1"/>
  <c r="J953" i="1"/>
  <c r="J1506" i="1"/>
  <c r="J695" i="1"/>
  <c r="J1414" i="1"/>
  <c r="J1220" i="1"/>
  <c r="J595" i="1"/>
  <c r="J428" i="1"/>
  <c r="J701" i="1"/>
  <c r="J103" i="1"/>
  <c r="J944" i="1"/>
  <c r="J1592" i="1"/>
  <c r="J567" i="1"/>
  <c r="J985" i="1"/>
  <c r="J377" i="1"/>
  <c r="J1107" i="1"/>
  <c r="J770" i="1"/>
  <c r="J258" i="1"/>
  <c r="J920" i="1"/>
  <c r="J1725" i="1"/>
  <c r="J1160" i="1"/>
  <c r="J851" i="1"/>
  <c r="J1719" i="1"/>
  <c r="J1295" i="1"/>
  <c r="J1143" i="1"/>
  <c r="J654" i="1"/>
  <c r="J221" i="1"/>
  <c r="J1625" i="1"/>
  <c r="J1700" i="1"/>
  <c r="J317" i="1"/>
  <c r="J1431" i="1"/>
  <c r="J544" i="1"/>
  <c r="J366" i="1"/>
  <c r="J37" i="1"/>
  <c r="J498" i="1"/>
  <c r="J277" i="1"/>
  <c r="J1302" i="1"/>
  <c r="J799" i="1"/>
  <c r="J917" i="1"/>
  <c r="J1560" i="1"/>
  <c r="J754" i="1"/>
  <c r="J242" i="1"/>
  <c r="J1181" i="1"/>
  <c r="J1642" i="1"/>
  <c r="J1384" i="1"/>
  <c r="J1288" i="1"/>
  <c r="J1460" i="1"/>
  <c r="J563" i="1"/>
  <c r="J51" i="1"/>
  <c r="J1730" i="1"/>
  <c r="J374" i="1"/>
  <c r="J21" i="1"/>
  <c r="J704" i="1"/>
  <c r="J893" i="1"/>
  <c r="J533" i="1"/>
  <c r="J618" i="1"/>
  <c r="J1375" i="1"/>
  <c r="J304" i="1"/>
  <c r="J1285" i="1"/>
  <c r="J951" i="1"/>
  <c r="J1197" i="1"/>
  <c r="J482" i="1"/>
  <c r="J424" i="1"/>
  <c r="J1513" i="1"/>
  <c r="J1595" i="1"/>
  <c r="J793" i="1"/>
  <c r="J909" i="1"/>
  <c r="J938" i="1"/>
  <c r="J717" i="1"/>
  <c r="J1218" i="1"/>
  <c r="J333" i="1"/>
  <c r="J1189" i="1"/>
  <c r="J293" i="1"/>
  <c r="J935" i="1"/>
  <c r="J738" i="1"/>
  <c r="J226" i="1"/>
  <c r="J1085" i="1"/>
  <c r="J1173" i="1"/>
  <c r="J1255" i="1"/>
  <c r="J201" i="1"/>
  <c r="J1716" i="1"/>
  <c r="J926" i="1"/>
  <c r="J1747" i="1"/>
  <c r="J1474" i="1"/>
  <c r="J1327" i="1"/>
  <c r="J331" i="1"/>
  <c r="J835" i="1"/>
  <c r="J1091" i="1"/>
  <c r="J858" i="1"/>
  <c r="J1766" i="1"/>
  <c r="J948" i="1"/>
  <c r="J47" i="1"/>
  <c r="J176" i="1"/>
  <c r="J204" i="1"/>
  <c r="J608" i="1"/>
  <c r="J295" i="1"/>
  <c r="J135" i="1"/>
  <c r="J579" i="1"/>
  <c r="J118" i="1"/>
  <c r="J1698" i="1"/>
  <c r="J1186" i="1"/>
  <c r="J933" i="1"/>
  <c r="J313" i="1"/>
  <c r="J1442" i="1"/>
  <c r="J791" i="1"/>
  <c r="J803" i="1"/>
  <c r="J635" i="1"/>
  <c r="J1202" i="1"/>
  <c r="J409" i="1"/>
  <c r="J275" i="1"/>
  <c r="J1458" i="1"/>
  <c r="J493" i="1"/>
  <c r="J616" i="1"/>
  <c r="J291" i="1"/>
  <c r="J1714" i="1"/>
  <c r="J1286" i="1"/>
  <c r="J1682" i="1"/>
  <c r="J575" i="1"/>
  <c r="J271" i="1"/>
  <c r="J499" i="1"/>
  <c r="J536" i="1"/>
  <c r="J897" i="1"/>
  <c r="J1631" i="1"/>
  <c r="J286" i="1"/>
  <c r="J890" i="1"/>
  <c r="J235" i="1"/>
  <c r="J1182" i="1"/>
  <c r="J259" i="1"/>
  <c r="J410" i="1"/>
  <c r="J1245" i="1"/>
  <c r="J170" i="1"/>
  <c r="J1141" i="1"/>
  <c r="X104" i="1"/>
  <c r="J1067" i="1"/>
  <c r="J904" i="1"/>
  <c r="J1707" i="1"/>
  <c r="J627" i="1"/>
  <c r="J1555" i="1"/>
  <c r="J1299" i="1"/>
  <c r="J1037" i="1"/>
  <c r="J750" i="1"/>
  <c r="J440" i="1"/>
  <c r="J91" i="1"/>
  <c r="J1428" i="1"/>
  <c r="J895" i="1"/>
  <c r="J269" i="1"/>
  <c r="J1140" i="1"/>
  <c r="J207" i="1"/>
  <c r="J346" i="1"/>
  <c r="J1405" i="1"/>
  <c r="J511" i="1"/>
  <c r="J1666" i="1"/>
  <c r="J485" i="1"/>
  <c r="J1377" i="1"/>
  <c r="J692" i="1"/>
  <c r="J466" i="1"/>
  <c r="J836" i="1"/>
  <c r="J192" i="1"/>
  <c r="J1308" i="1"/>
  <c r="J1310" i="1"/>
  <c r="J506" i="1"/>
  <c r="J1353" i="1"/>
  <c r="J318" i="1"/>
  <c r="J1226" i="1"/>
  <c r="J393" i="1"/>
  <c r="J1162" i="1"/>
  <c r="J473" i="1"/>
  <c r="J1501" i="1"/>
  <c r="J957" i="1"/>
  <c r="J1206" i="1"/>
  <c r="J1508" i="1"/>
  <c r="J190" i="1"/>
  <c r="J1605" i="1"/>
  <c r="J1412" i="1"/>
  <c r="J631" i="1"/>
  <c r="J1511" i="1"/>
  <c r="J1168" i="1"/>
  <c r="J796" i="1"/>
  <c r="J364" i="1"/>
  <c r="J1702" i="1"/>
  <c r="J1359" i="1"/>
  <c r="J1011" i="1"/>
  <c r="J70" i="1"/>
  <c r="J787" i="1"/>
  <c r="J457" i="1"/>
  <c r="J1013" i="1"/>
  <c r="J725" i="1"/>
  <c r="J372" i="1"/>
  <c r="J65" i="1"/>
  <c r="J719" i="1"/>
  <c r="J1503" i="1"/>
  <c r="J829" i="1"/>
  <c r="J880" i="1"/>
  <c r="J1154" i="1"/>
  <c r="J982" i="1"/>
  <c r="J1496" i="1"/>
  <c r="J344" i="1"/>
  <c r="J251" i="1"/>
  <c r="J210" i="1"/>
  <c r="J1759" i="1"/>
  <c r="J30" i="1"/>
  <c r="J383" i="1"/>
  <c r="J1270" i="1"/>
  <c r="J771" i="1"/>
  <c r="J1672" i="1"/>
  <c r="J1629" i="1"/>
  <c r="J326" i="1"/>
  <c r="J1373" i="1"/>
  <c r="J1677" i="1"/>
  <c r="J1023" i="1"/>
  <c r="J1541" i="1"/>
  <c r="J1731" i="1"/>
  <c r="J1389" i="1"/>
  <c r="J1043" i="1"/>
  <c r="J86" i="1"/>
  <c r="J1488" i="1"/>
  <c r="J1147" i="1"/>
  <c r="J774" i="1"/>
  <c r="J1338" i="1"/>
  <c r="J107" i="1"/>
  <c r="J1297" i="1"/>
  <c r="J1035" i="1"/>
  <c r="J748" i="1"/>
  <c r="J438" i="1"/>
  <c r="J89" i="1"/>
  <c r="J1516" i="1"/>
  <c r="J1260" i="1"/>
  <c r="J391" i="1"/>
  <c r="J32" i="1"/>
  <c r="J356" i="1"/>
  <c r="J35" i="1"/>
  <c r="J561" i="1"/>
  <c r="J49" i="1"/>
  <c r="J773" i="1"/>
  <c r="J1098" i="1"/>
  <c r="J1135" i="1"/>
  <c r="J1582" i="1"/>
  <c r="J261" i="1"/>
  <c r="J965" i="1"/>
  <c r="J686" i="1"/>
  <c r="J765" i="1"/>
  <c r="J1096" i="1"/>
  <c r="J1253" i="1"/>
  <c r="J589" i="1"/>
  <c r="J832" i="1"/>
  <c r="J1590" i="1"/>
  <c r="J976" i="1"/>
  <c r="J1262" i="1"/>
  <c r="J342" i="1"/>
  <c r="J941" i="1"/>
  <c r="J128" i="1"/>
  <c r="J407" i="1"/>
  <c r="J1426" i="1"/>
  <c r="J1176" i="1"/>
  <c r="J375" i="1"/>
  <c r="J1410" i="1"/>
  <c r="J1421" i="1"/>
  <c r="J840" i="1"/>
  <c r="J722" i="1"/>
  <c r="J959" i="1"/>
  <c r="J745" i="1"/>
  <c r="J1525" i="1"/>
  <c r="J1674" i="1"/>
  <c r="J553" i="1"/>
  <c r="J56" i="1"/>
  <c r="J1668" i="1"/>
  <c r="J755" i="1"/>
  <c r="J310" i="1"/>
  <c r="N8" i="1"/>
  <c r="J61" i="1"/>
  <c r="J1480" i="1"/>
  <c r="J1170" i="1"/>
  <c r="J815" i="1"/>
  <c r="J913" i="1"/>
  <c r="J559" i="1"/>
  <c r="J180" i="1"/>
  <c r="J1787" i="1"/>
  <c r="J1418" i="1"/>
  <c r="R647" i="1"/>
  <c r="X647" i="1"/>
  <c r="Y647" i="1" s="1"/>
  <c r="J811" i="1"/>
  <c r="J1566" i="1"/>
  <c r="J502" i="1"/>
  <c r="J1415" i="1"/>
  <c r="J837" i="1"/>
  <c r="J1200" i="1"/>
  <c r="J539" i="1"/>
  <c r="J928" i="1"/>
  <c r="J1645" i="1"/>
  <c r="J54" i="1"/>
  <c r="J1059" i="1"/>
  <c r="J1715" i="1"/>
  <c r="J1459" i="1"/>
  <c r="J1203" i="1"/>
  <c r="J934" i="1"/>
  <c r="J314" i="1"/>
  <c r="J551" i="1"/>
  <c r="J220" i="1"/>
  <c r="X311" i="1"/>
  <c r="Y311" i="1" s="1"/>
  <c r="J877" i="1"/>
  <c r="J249" i="1"/>
  <c r="J196" i="1"/>
  <c r="J1711" i="1"/>
  <c r="J1156" i="1"/>
  <c r="J1340" i="1"/>
  <c r="J470" i="1"/>
  <c r="J697" i="1"/>
  <c r="J501" i="1"/>
  <c r="J231" i="1"/>
  <c r="J1172" i="1"/>
  <c r="J175" i="1"/>
  <c r="J1231" i="1"/>
  <c r="J963" i="1"/>
  <c r="J72" i="1"/>
  <c r="J808" i="1"/>
  <c r="J139" i="1"/>
  <c r="J246" i="1"/>
  <c r="J1330" i="1"/>
  <c r="J1313" i="1"/>
  <c r="J110" i="1"/>
  <c r="J573" i="1"/>
  <c r="J827" i="1"/>
  <c r="J1620" i="1"/>
  <c r="J767" i="1"/>
  <c r="J1657" i="1"/>
  <c r="J1526" i="1"/>
  <c r="J1272" i="1"/>
  <c r="J165" i="1"/>
  <c r="J84" i="1"/>
  <c r="J114" i="1"/>
  <c r="J351" i="1"/>
  <c r="J1454" i="1"/>
  <c r="J121" i="1"/>
  <c r="J924" i="1"/>
  <c r="J777" i="1"/>
  <c r="J1576" i="1"/>
  <c r="J456" i="1"/>
  <c r="J1282" i="1"/>
  <c r="J419" i="1"/>
  <c r="J405" i="1"/>
  <c r="J610" i="1"/>
  <c r="J1736" i="1"/>
  <c r="J1789" i="1"/>
  <c r="J1754" i="1"/>
  <c r="J736" i="1"/>
  <c r="J867" i="1"/>
  <c r="J1543" i="1"/>
  <c r="J1099" i="1"/>
  <c r="J526" i="1"/>
  <c r="J1357" i="1"/>
  <c r="J716" i="1"/>
  <c r="J1048" i="1"/>
  <c r="J125" i="1"/>
  <c r="J1718" i="1"/>
  <c r="J560" i="1"/>
  <c r="J955" i="1"/>
  <c r="J1413" i="1"/>
  <c r="J1325" i="1"/>
  <c r="J1198" i="1"/>
  <c r="J379" i="1"/>
  <c r="J1600" i="1"/>
  <c r="J1259" i="1"/>
  <c r="J902" i="1"/>
  <c r="J489" i="1"/>
  <c r="J1801" i="1"/>
  <c r="J1471" i="1"/>
  <c r="J1130" i="1"/>
  <c r="J1685" i="1"/>
  <c r="J1342" i="1"/>
  <c r="J992" i="1"/>
  <c r="J600" i="1"/>
  <c r="J1556" i="1"/>
  <c r="J847" i="1"/>
  <c r="J427" i="1"/>
  <c r="J1761" i="1"/>
  <c r="J1424" i="1"/>
  <c r="J1080" i="1"/>
  <c r="J700" i="1"/>
  <c r="J238" i="1"/>
  <c r="J1522" i="1"/>
  <c r="J1266" i="1"/>
  <c r="J1002" i="1"/>
  <c r="J713" i="1"/>
  <c r="J397" i="1"/>
  <c r="J43" i="1"/>
  <c r="J1505" i="1"/>
  <c r="J1249" i="1"/>
  <c r="J984" i="1"/>
  <c r="J389" i="1"/>
  <c r="J133" i="1"/>
  <c r="J850" i="1"/>
  <c r="J594" i="1"/>
  <c r="J338" i="1"/>
  <c r="J82" i="1"/>
  <c r="J859" i="1"/>
  <c r="J1104" i="1"/>
  <c r="J805" i="1"/>
  <c r="J639" i="1"/>
  <c r="J255" i="1"/>
  <c r="J1065" i="1"/>
  <c r="J1300" i="1"/>
  <c r="J1070" i="1"/>
  <c r="J477" i="1"/>
  <c r="J137" i="1"/>
  <c r="J1532" i="1"/>
  <c r="J628" i="1"/>
  <c r="J349" i="1"/>
  <c r="J632" i="1"/>
  <c r="J156" i="1"/>
  <c r="J188" i="1"/>
  <c r="J1535" i="1"/>
  <c r="J403" i="1"/>
  <c r="J1277" i="1"/>
  <c r="J1679" i="1"/>
  <c r="J591" i="1"/>
  <c r="J1553" i="1"/>
  <c r="J612" i="1"/>
  <c r="J642" i="1"/>
  <c r="J130" i="1"/>
  <c r="J223" i="1"/>
  <c r="J760" i="1"/>
  <c r="J1289" i="1"/>
  <c r="J762" i="1"/>
  <c r="J1588" i="1"/>
  <c r="J1688" i="1"/>
  <c r="J1623" i="1"/>
  <c r="J521" i="1"/>
  <c r="J14" i="1"/>
  <c r="J1365" i="1"/>
  <c r="J144" i="1"/>
  <c r="J731" i="1"/>
  <c r="J64" i="1"/>
  <c r="J198" i="1"/>
  <c r="J1055" i="1"/>
  <c r="J844" i="1"/>
  <c r="J1647" i="1"/>
  <c r="J931" i="1"/>
  <c r="J1671" i="1"/>
  <c r="J669" i="1"/>
  <c r="J586" i="1"/>
  <c r="J1400" i="1"/>
  <c r="J792" i="1"/>
  <c r="J524" i="1"/>
  <c r="J1369" i="1"/>
  <c r="J1304" i="1"/>
  <c r="J316" i="1"/>
  <c r="J1579" i="1"/>
  <c r="J1239" i="1"/>
  <c r="J875" i="1"/>
  <c r="J462" i="1"/>
  <c r="J1783" i="1"/>
  <c r="J1450" i="1"/>
  <c r="J1109" i="1"/>
  <c r="J728" i="1"/>
  <c r="J279" i="1"/>
  <c r="J1662" i="1"/>
  <c r="J1321" i="1"/>
  <c r="J971" i="1"/>
  <c r="J571" i="1"/>
  <c r="J77" i="1"/>
  <c r="J1533" i="1"/>
  <c r="J1192" i="1"/>
  <c r="J825" i="1"/>
  <c r="J1743" i="1"/>
  <c r="J1403" i="1"/>
  <c r="J671" i="1"/>
  <c r="J211" i="1"/>
  <c r="J892" i="1"/>
  <c r="J483" i="1"/>
  <c r="J1762" i="1"/>
  <c r="J22" i="1"/>
  <c r="J1233" i="1"/>
  <c r="J967" i="1"/>
  <c r="J1708" i="1"/>
  <c r="J1196" i="1"/>
  <c r="J548" i="1"/>
  <c r="J753" i="1"/>
  <c r="J497" i="1"/>
  <c r="J241" i="1"/>
  <c r="J1637" i="1"/>
  <c r="J1650" i="1"/>
  <c r="J638" i="1"/>
  <c r="J1618" i="1"/>
  <c r="J1087" i="1"/>
  <c r="J661" i="1"/>
  <c r="J995" i="1"/>
  <c r="J1586" i="1"/>
  <c r="J1609" i="1"/>
  <c r="J320" i="1"/>
  <c r="J534" i="1"/>
  <c r="J1323" i="1"/>
  <c r="J1406" i="1"/>
  <c r="J1053" i="1"/>
  <c r="J458" i="1"/>
  <c r="J111" i="1"/>
  <c r="J707" i="1"/>
  <c r="J181" i="1"/>
  <c r="J100" i="1"/>
  <c r="J817" i="1"/>
  <c r="J911" i="1"/>
  <c r="J665" i="1"/>
  <c r="J626" i="1"/>
  <c r="J1567" i="1"/>
  <c r="J1509" i="1"/>
  <c r="J659" i="1"/>
  <c r="J603" i="1"/>
  <c r="J437" i="1"/>
  <c r="J1705" i="1"/>
  <c r="J1538" i="1"/>
  <c r="J1265" i="1"/>
  <c r="J149" i="1"/>
  <c r="J354" i="1"/>
  <c r="J1125" i="1"/>
  <c r="J891" i="1"/>
  <c r="J980" i="1"/>
  <c r="J474" i="1"/>
  <c r="J1068" i="1"/>
  <c r="J1589" i="1"/>
  <c r="J888" i="1"/>
  <c r="J1112" i="1"/>
  <c r="J947" i="1"/>
  <c r="J1723" i="1"/>
  <c r="J1383" i="1"/>
  <c r="J1034" i="1"/>
  <c r="J647" i="1"/>
  <c r="J1574" i="1"/>
  <c r="J675" i="1"/>
  <c r="J355" i="1"/>
  <c r="J950" i="1"/>
  <c r="J1692" i="1"/>
  <c r="J1436" i="1"/>
  <c r="J1180" i="1"/>
  <c r="J20" i="1"/>
  <c r="J1808" i="1"/>
  <c r="J556" i="1"/>
  <c r="J1362" i="1"/>
  <c r="J663" i="1"/>
  <c r="J1439" i="1"/>
  <c r="J1749" i="1"/>
  <c r="J682" i="1"/>
  <c r="J218" i="1"/>
  <c r="J421" i="1"/>
  <c r="J766" i="1"/>
  <c r="J1482" i="1"/>
  <c r="J781" i="1"/>
  <c r="J1664" i="1"/>
  <c r="J1194" i="1"/>
  <c r="J1061" i="1"/>
  <c r="J921" i="1"/>
  <c r="J1314" i="1"/>
  <c r="J898" i="1"/>
  <c r="J936" i="1"/>
  <c r="J1792" i="1"/>
  <c r="J882" i="1"/>
  <c r="J812" i="1"/>
  <c r="J1391" i="1"/>
  <c r="J448" i="1"/>
  <c r="J92" i="1"/>
  <c r="J1494" i="1"/>
  <c r="J623" i="1"/>
  <c r="J677" i="1"/>
  <c r="J1521" i="1"/>
  <c r="J68" i="1"/>
  <c r="J606" i="1"/>
  <c r="J1163" i="1"/>
  <c r="J265" i="1"/>
  <c r="J267" i="1"/>
  <c r="J958" i="1"/>
  <c r="J711" i="1"/>
  <c r="J1485" i="1"/>
  <c r="J790" i="1"/>
  <c r="J1117" i="1"/>
  <c r="J883" i="1"/>
  <c r="J1786" i="1"/>
  <c r="J406" i="1"/>
  <c r="J1492" i="1"/>
  <c r="J341" i="1"/>
  <c r="J85" i="1"/>
  <c r="J195" i="1"/>
  <c r="J1058" i="1"/>
  <c r="J802" i="1"/>
  <c r="J546" i="1"/>
  <c r="J290" i="1"/>
  <c r="J34" i="1"/>
  <c r="J209" i="1"/>
  <c r="J444" i="1"/>
  <c r="J1138" i="1"/>
  <c r="J227" i="1"/>
  <c r="J1481" i="1"/>
  <c r="J1602" i="1"/>
  <c r="J496" i="1"/>
  <c r="J158" i="1"/>
  <c r="J1456" i="1"/>
  <c r="J1072" i="1"/>
  <c r="J973" i="1"/>
  <c r="J1745" i="1"/>
  <c r="J679" i="1"/>
  <c r="J215" i="1"/>
  <c r="J512" i="1"/>
  <c r="J989" i="1"/>
  <c r="J1570" i="1"/>
  <c r="J996" i="1"/>
  <c r="J386" i="1"/>
  <c r="J1419" i="1"/>
  <c r="J1584" i="1"/>
  <c r="J370" i="1"/>
  <c r="J1545" i="1"/>
  <c r="J1316" i="1"/>
  <c r="J1348" i="1"/>
  <c r="J1280" i="1"/>
  <c r="J1151" i="1"/>
  <c r="J1015" i="1"/>
  <c r="J40" i="1"/>
  <c r="J1019" i="1"/>
  <c r="J866" i="1"/>
  <c r="J98" i="1"/>
  <c r="Q9" i="1"/>
  <c r="J299" i="1"/>
  <c r="J415" i="1"/>
  <c r="J1757" i="1"/>
  <c r="J1337" i="1"/>
  <c r="J687" i="1"/>
  <c r="J1114" i="1"/>
  <c r="J1209" i="1"/>
  <c r="J1733" i="1"/>
  <c r="J441" i="1"/>
  <c r="J855" i="1"/>
  <c r="J1581" i="1"/>
  <c r="J1022" i="1"/>
  <c r="J1515" i="1"/>
  <c r="J1175" i="1"/>
  <c r="J1727" i="1"/>
  <c r="J1386" i="1"/>
  <c r="J1040" i="1"/>
  <c r="J651" i="1"/>
  <c r="J1598" i="1"/>
  <c r="J1257" i="1"/>
  <c r="J900" i="1"/>
  <c r="J487" i="1"/>
  <c r="J1799" i="1"/>
  <c r="J1128" i="1"/>
  <c r="J751" i="1"/>
  <c r="J302" i="1"/>
  <c r="J1530" i="1"/>
  <c r="J871" i="1"/>
  <c r="J239" i="1"/>
  <c r="J325" i="1"/>
  <c r="J69" i="1"/>
  <c r="J179" i="1"/>
  <c r="J1042" i="1"/>
  <c r="J786" i="1"/>
  <c r="J530" i="1"/>
  <c r="J274" i="1"/>
  <c r="J18" i="1"/>
  <c r="J390" i="1"/>
  <c r="J203" i="1"/>
  <c r="J1075" i="1"/>
  <c r="J518" i="1"/>
  <c r="J1346" i="1"/>
  <c r="J1252" i="1"/>
  <c r="J1009" i="1"/>
  <c r="J1572" i="1"/>
  <c r="J282" i="1"/>
  <c r="J435" i="1"/>
  <c r="J1710" i="1"/>
  <c r="J150" i="1"/>
  <c r="J1577" i="1"/>
  <c r="J1237" i="1"/>
  <c r="J873" i="1"/>
  <c r="J460" i="1"/>
  <c r="J1781" i="1"/>
  <c r="J1448" i="1"/>
  <c r="J1659" i="1"/>
  <c r="J1319" i="1"/>
  <c r="J966" i="1"/>
  <c r="J568" i="1"/>
  <c r="J75" i="1"/>
  <c r="J1167" i="1"/>
  <c r="J363" i="1"/>
  <c r="J230" i="1"/>
  <c r="J915" i="1"/>
  <c r="J1425" i="1"/>
  <c r="J472" i="1"/>
  <c r="J127" i="1"/>
  <c r="J1644" i="1"/>
  <c r="J1388" i="1"/>
  <c r="J309" i="1"/>
  <c r="J53" i="1"/>
  <c r="J163" i="1"/>
  <c r="J689" i="1"/>
  <c r="J1771" i="1"/>
  <c r="J1394" i="1"/>
  <c r="J823" i="1"/>
  <c r="J184" i="1"/>
  <c r="J451" i="1"/>
  <c r="J1550" i="1"/>
  <c r="J1306" i="1"/>
  <c r="J1613" i="1"/>
  <c r="J1752" i="1"/>
  <c r="J1465" i="1"/>
  <c r="J1134" i="1"/>
  <c r="J1540" i="1"/>
  <c r="J927" i="1"/>
  <c r="J1082" i="1"/>
  <c r="J1639" i="1"/>
  <c r="J1296" i="1"/>
  <c r="J942" i="1"/>
  <c r="J541" i="1"/>
  <c r="J41" i="1"/>
  <c r="J1487" i="1"/>
  <c r="J1635" i="1"/>
  <c r="J1379" i="1"/>
  <c r="J842" i="1"/>
  <c r="J538" i="1"/>
  <c r="J206" i="1"/>
  <c r="J597" i="1"/>
  <c r="J1409" i="1"/>
  <c r="J1153" i="1"/>
  <c r="J248" i="1"/>
  <c r="J453" i="1"/>
  <c r="J106" i="1"/>
  <c r="J1628" i="1"/>
  <c r="J1372" i="1"/>
  <c r="J1115" i="1"/>
  <c r="J468" i="1"/>
  <c r="J147" i="1"/>
  <c r="J417" i="1"/>
  <c r="J161" i="1"/>
  <c r="J1332" i="1"/>
  <c r="J558" i="1"/>
  <c r="J73" i="1"/>
  <c r="J862" i="1"/>
  <c r="J1224" i="1"/>
  <c r="J698" i="1"/>
  <c r="J1524" i="1"/>
  <c r="J1523" i="1"/>
  <c r="J305" i="1"/>
  <c r="J794" i="1"/>
  <c r="J1264" i="1"/>
  <c r="J1263" i="1"/>
  <c r="J1654" i="1"/>
  <c r="J25" i="1"/>
  <c r="J1157" i="1"/>
  <c r="J399" i="1"/>
  <c r="J1594" i="1"/>
  <c r="J672" i="1"/>
  <c r="J352" i="1"/>
  <c r="J1452" i="1"/>
  <c r="J167" i="1"/>
  <c r="J1695" i="1"/>
  <c r="J1291" i="1"/>
  <c r="J1028" i="1"/>
  <c r="J94" i="1"/>
  <c r="J1774" i="1"/>
  <c r="J95" i="1"/>
  <c r="J1078" i="1"/>
  <c r="J1775" i="1"/>
  <c r="J535" i="1"/>
  <c r="J666" i="1"/>
  <c r="J1056" i="1"/>
  <c r="J763" i="1"/>
  <c r="J1528" i="1"/>
  <c r="J1499" i="1"/>
  <c r="J1461" i="1"/>
  <c r="J345" i="1"/>
  <c r="J1568" i="1"/>
  <c r="J1773" i="1"/>
  <c r="J918" i="1"/>
  <c r="J1542" i="1"/>
  <c r="J1655" i="1"/>
  <c r="J1350" i="1"/>
  <c r="J1254" i="1"/>
  <c r="J636" i="1"/>
  <c r="J637" i="1"/>
  <c r="J1489" i="1"/>
  <c r="J1626" i="1"/>
  <c r="J1737" i="1"/>
  <c r="J1077" i="1"/>
  <c r="J168" i="1"/>
  <c r="J1136" i="1"/>
  <c r="J554" i="1"/>
  <c r="J1422" i="1"/>
  <c r="J169" i="1"/>
  <c r="J191" i="1"/>
  <c r="J718" i="1"/>
  <c r="J1005" i="1"/>
  <c r="J814" i="1"/>
  <c r="J1627" i="1"/>
  <c r="J1673" i="1"/>
  <c r="J1376" i="1"/>
  <c r="J1381" i="1"/>
  <c r="J1199" i="1"/>
  <c r="J831" i="1"/>
  <c r="J1177" i="1"/>
  <c r="J387" i="1"/>
  <c r="J1118" i="1"/>
  <c r="J1119" i="1"/>
  <c r="J997" i="1"/>
  <c r="J1222" i="1"/>
  <c r="J1223" i="1"/>
  <c r="J974" i="1"/>
  <c r="J87" i="1"/>
  <c r="J93" i="1"/>
  <c r="J720" i="1"/>
  <c r="J236" i="1"/>
  <c r="J1183" i="1"/>
  <c r="J1290" i="1"/>
  <c r="J868" i="1"/>
  <c r="J1370" i="1"/>
  <c r="J57" i="1"/>
  <c r="J1632" i="1"/>
  <c r="J1178" i="1"/>
  <c r="J1179" i="1"/>
  <c r="J809" i="1"/>
  <c r="J810" i="1"/>
  <c r="J380" i="1"/>
  <c r="J88" i="1"/>
  <c r="J1669" i="1"/>
  <c r="J1802" i="1"/>
  <c r="J1472" i="1"/>
  <c r="J1131" i="1"/>
  <c r="J756" i="1"/>
  <c r="J311" i="1"/>
  <c r="R311" i="1" s="1"/>
  <c r="J1686" i="1"/>
  <c r="J1343" i="1"/>
  <c r="J993" i="1"/>
  <c r="J601" i="1"/>
  <c r="J119" i="1"/>
  <c r="J1557" i="1"/>
  <c r="J1214" i="1"/>
  <c r="J848" i="1"/>
  <c r="J1763" i="1"/>
  <c r="J1146" i="1"/>
  <c r="J1123" i="1"/>
  <c r="J1124" i="1"/>
  <c r="J1665" i="1"/>
  <c r="J876" i="1"/>
  <c r="J574" i="1"/>
  <c r="J199" i="1"/>
  <c r="J212" i="1"/>
  <c r="J1010" i="1"/>
  <c r="J929" i="1"/>
  <c r="J673" i="1"/>
  <c r="J527" i="1"/>
  <c r="J1358" i="1"/>
  <c r="J1630" i="1"/>
  <c r="J739" i="1"/>
  <c r="J857" i="1"/>
  <c r="J504" i="1"/>
  <c r="J505" i="1"/>
  <c r="J813" i="1"/>
  <c r="J1610" i="1"/>
  <c r="J590" i="1"/>
  <c r="J838" i="1"/>
  <c r="J287" i="1"/>
  <c r="J1678" i="1"/>
  <c r="J319" i="1"/>
  <c r="J1227" i="1"/>
  <c r="J1563" i="1"/>
  <c r="J1562" i="1"/>
  <c r="J1656" i="1"/>
  <c r="J1455" i="1"/>
  <c r="J350" i="1"/>
  <c r="J1158" i="1"/>
  <c r="J782" i="1"/>
  <c r="J1517" i="1"/>
  <c r="J807" i="1"/>
  <c r="J1784" i="1"/>
  <c r="J1451" i="1"/>
  <c r="J1110" i="1"/>
  <c r="J729" i="1"/>
  <c r="J280" i="1"/>
  <c r="J1663" i="1"/>
  <c r="J1322" i="1"/>
  <c r="J972" i="1"/>
  <c r="J572" i="1"/>
  <c r="J78" i="1"/>
  <c r="J1534" i="1"/>
  <c r="J1193" i="1"/>
  <c r="J826" i="1"/>
  <c r="J400" i="1"/>
  <c r="J1744" i="1"/>
  <c r="J1060" i="1"/>
  <c r="J1466" i="1"/>
  <c r="J1126" i="1"/>
  <c r="J1137" i="1"/>
  <c r="J555" i="1"/>
  <c r="J224" i="1"/>
  <c r="J1612" i="1"/>
  <c r="J131" i="1"/>
  <c r="J994" i="1"/>
  <c r="J657" i="1"/>
  <c r="J401" i="1"/>
  <c r="J145" i="1"/>
  <c r="J587" i="1"/>
  <c r="J1401" i="1"/>
  <c r="J1544" i="1"/>
  <c r="J1717" i="1"/>
  <c r="J1165" i="1"/>
  <c r="J1166" i="1"/>
  <c r="J1267" i="1"/>
  <c r="J1268" i="1"/>
  <c r="J1243" i="1"/>
  <c r="J360" i="1"/>
  <c r="J583" i="1"/>
  <c r="J1633" i="1"/>
  <c r="J1483" i="1"/>
  <c r="J1611" i="1"/>
  <c r="J604" i="1"/>
  <c r="J384" i="1"/>
  <c r="J1806" i="1"/>
  <c r="J1807" i="1"/>
  <c r="J1721" i="1"/>
  <c r="J584" i="1"/>
  <c r="J1398" i="1"/>
  <c r="J1144" i="1"/>
  <c r="J1380" i="1"/>
  <c r="J741" i="1"/>
  <c r="J585" i="1"/>
  <c r="J1399" i="1"/>
  <c r="J1207" i="1"/>
  <c r="J104" i="1"/>
  <c r="R104" i="1" s="1"/>
  <c r="J1049" i="1"/>
  <c r="J1100" i="1"/>
  <c r="J361" i="1"/>
  <c r="J222" i="1"/>
  <c r="J1646" i="1"/>
  <c r="J1767" i="1"/>
  <c r="J1432" i="1"/>
  <c r="J1089" i="1"/>
  <c r="J708" i="1"/>
  <c r="J252" i="1"/>
  <c r="J1433" i="1"/>
  <c r="J683" i="1"/>
  <c r="J1527" i="1"/>
  <c r="J582" i="1"/>
  <c r="J864" i="1"/>
  <c r="J1519" i="1"/>
  <c r="J1520" i="1"/>
  <c r="J1271" i="1"/>
  <c r="J1720" i="1"/>
  <c r="J1044" i="1"/>
  <c r="J1328" i="1"/>
  <c r="J1546" i="1"/>
  <c r="J640" i="1"/>
  <c r="J1440" i="1"/>
  <c r="J1790" i="1"/>
  <c r="J1184" i="1"/>
  <c r="J1204" i="1"/>
  <c r="J619" i="1"/>
  <c r="J1045" i="1"/>
  <c r="J830" i="1"/>
  <c r="J1390" i="1"/>
  <c r="J1687" i="1"/>
  <c r="J1344" i="1"/>
  <c r="J602" i="1"/>
  <c r="J120" i="1"/>
  <c r="J1558" i="1"/>
  <c r="J1215" i="1"/>
  <c r="J429" i="1"/>
  <c r="J1764" i="1"/>
  <c r="J1429" i="1"/>
  <c r="J1083" i="1"/>
  <c r="J702" i="1"/>
  <c r="J1640" i="1"/>
  <c r="J542" i="1"/>
  <c r="J45" i="1"/>
  <c r="J620" i="1"/>
  <c r="J1569" i="1"/>
  <c r="J1052" i="1"/>
  <c r="J1788" i="1"/>
  <c r="J1276" i="1"/>
  <c r="J411" i="1"/>
  <c r="J1769" i="1"/>
  <c r="J981" i="1"/>
  <c r="J1696" i="1"/>
  <c r="J31" i="1"/>
  <c r="J643" i="1"/>
  <c r="J937" i="1"/>
  <c r="J1287" i="1"/>
  <c r="J480" i="1"/>
  <c r="J1478" i="1"/>
  <c r="J1479" i="1"/>
  <c r="J905" i="1"/>
  <c r="J494" i="1"/>
  <c r="J1561" i="1"/>
  <c r="J1326" i="1"/>
  <c r="J464" i="1"/>
  <c r="J1624" i="1"/>
  <c r="J1284" i="1"/>
  <c r="J522" i="1"/>
  <c r="J15" i="1"/>
  <c r="J253" i="1"/>
  <c r="J1559" i="1"/>
  <c r="J1216" i="1"/>
  <c r="J852" i="1"/>
  <c r="J432" i="1"/>
  <c r="J1765" i="1"/>
  <c r="J1430" i="1"/>
  <c r="J1084" i="1"/>
  <c r="J703" i="1"/>
  <c r="J247" i="1"/>
  <c r="J1641" i="1"/>
  <c r="J1301" i="1"/>
  <c r="J543" i="1"/>
  <c r="J46" i="1"/>
  <c r="J1512" i="1"/>
  <c r="J798" i="1"/>
  <c r="J365" i="1"/>
  <c r="J869" i="1"/>
  <c r="J454" i="1"/>
  <c r="J1699" i="1"/>
  <c r="J1443" i="1"/>
  <c r="J1187" i="1"/>
  <c r="J916" i="1"/>
  <c r="J617" i="1"/>
  <c r="J294" i="1"/>
  <c r="J1746" i="1"/>
  <c r="J1490" i="1"/>
  <c r="J1234" i="1"/>
  <c r="J968" i="1"/>
  <c r="J1729" i="1"/>
  <c r="J1473" i="1"/>
  <c r="J1217" i="1"/>
  <c r="J653" i="1"/>
  <c r="J332" i="1"/>
  <c r="J531" i="1"/>
  <c r="J200" i="1"/>
  <c r="J907" i="1"/>
  <c r="J607" i="1"/>
  <c r="J283" i="1"/>
  <c r="J1547" i="1"/>
  <c r="J26" i="1"/>
  <c r="J1029" i="1"/>
  <c r="J1738" i="1"/>
  <c r="J442" i="1"/>
  <c r="J1371" i="1"/>
  <c r="J1205" i="1"/>
  <c r="J1606" i="1"/>
  <c r="J1607" i="1"/>
  <c r="J467" i="1"/>
  <c r="J1221" i="1"/>
  <c r="J408" i="1"/>
  <c r="J1604" i="1"/>
  <c r="J1261" i="1"/>
  <c r="J903" i="1"/>
  <c r="J1066" i="1"/>
  <c r="J189" i="1"/>
  <c r="J1536" i="1"/>
  <c r="J1195" i="1"/>
  <c r="J828" i="1"/>
  <c r="J1407" i="1"/>
  <c r="J1062" i="1"/>
  <c r="J680" i="1"/>
  <c r="J216" i="1"/>
  <c r="J1621" i="1"/>
  <c r="J1278" i="1"/>
  <c r="J922" i="1"/>
  <c r="J10" i="1"/>
  <c r="J775" i="1"/>
  <c r="J336" i="1"/>
  <c r="J1703" i="1"/>
  <c r="J1360" i="1"/>
  <c r="J1012" i="1"/>
  <c r="J621" i="1"/>
  <c r="J142" i="1"/>
  <c r="J1551" i="1"/>
  <c r="J1210" i="1"/>
  <c r="J845" i="1"/>
  <c r="J425" i="1"/>
  <c r="J1683" i="1"/>
  <c r="J1427" i="1"/>
  <c r="J1171" i="1"/>
  <c r="J896" i="1"/>
  <c r="J598" i="1"/>
  <c r="J270" i="1"/>
  <c r="J1713" i="1"/>
  <c r="J1457" i="1"/>
  <c r="J1201" i="1"/>
  <c r="J932" i="1"/>
  <c r="J634" i="1"/>
  <c r="J312" i="1"/>
  <c r="J510" i="1"/>
  <c r="J174" i="1"/>
  <c r="J1240" i="1"/>
  <c r="J463" i="1"/>
  <c r="J1750" i="1"/>
  <c r="J122" i="1"/>
  <c r="J186" i="1"/>
  <c r="J1680" i="1"/>
  <c r="J1339" i="1"/>
  <c r="J990" i="1"/>
  <c r="J592" i="1"/>
  <c r="J108" i="1"/>
  <c r="J1190" i="1"/>
  <c r="J820" i="1"/>
  <c r="J394" i="1"/>
  <c r="J1667" i="1"/>
  <c r="J1411" i="1"/>
  <c r="J1155" i="1"/>
  <c r="J878" i="1"/>
  <c r="J576" i="1"/>
  <c r="J250" i="1"/>
  <c r="J1697" i="1"/>
  <c r="J1441" i="1"/>
  <c r="J1185" i="1"/>
  <c r="J912" i="1"/>
  <c r="J615" i="1"/>
  <c r="J288" i="1"/>
  <c r="J491" i="1"/>
  <c r="J153" i="1"/>
  <c r="J1660" i="1"/>
  <c r="J1404" i="1"/>
  <c r="J1148" i="1"/>
  <c r="J569" i="1"/>
  <c r="J500" i="1"/>
  <c r="J244" i="1"/>
  <c r="J705" i="1"/>
  <c r="J449" i="1"/>
  <c r="J193" i="1"/>
  <c r="J1273" i="1"/>
  <c r="J772" i="1"/>
  <c r="J1417" i="1"/>
  <c r="J140" i="1"/>
  <c r="J1437" i="1"/>
  <c r="J1734" i="1"/>
  <c r="J975" i="1"/>
  <c r="J55" i="1"/>
  <c r="J1495" i="1"/>
  <c r="J1152" i="1"/>
  <c r="J778" i="1"/>
  <c r="J343" i="1"/>
  <c r="J1706" i="1"/>
  <c r="J1366" i="1"/>
  <c r="J1016" i="1"/>
  <c r="J624" i="1"/>
  <c r="J726" i="1"/>
  <c r="J1510" i="1"/>
  <c r="J795" i="1"/>
  <c r="J1651" i="1"/>
  <c r="J1395" i="1"/>
  <c r="J1139" i="1"/>
  <c r="J860" i="1"/>
  <c r="J861" i="1"/>
  <c r="J557" i="1"/>
  <c r="J1681" i="1"/>
  <c r="J1169" i="1"/>
  <c r="J894" i="1"/>
  <c r="J268" i="1"/>
  <c r="J1132" i="1"/>
  <c r="J853" i="1"/>
  <c r="J550" i="1"/>
  <c r="J219" i="1"/>
  <c r="J484" i="1"/>
  <c r="J228" i="1"/>
  <c r="J945" i="1"/>
  <c r="J433" i="1"/>
  <c r="J177" i="1"/>
  <c r="J469" i="1"/>
  <c r="J1317" i="1"/>
  <c r="J1097" i="1"/>
  <c r="J1502" i="1"/>
  <c r="J422" i="1"/>
  <c r="J423" i="1"/>
  <c r="J503" i="1"/>
  <c r="J742" i="1"/>
  <c r="J412" i="1"/>
  <c r="J797" i="1"/>
  <c r="J436" i="1"/>
  <c r="J978" i="1"/>
  <c r="J641" i="1"/>
  <c r="J1753" i="1"/>
  <c r="J839" i="1"/>
  <c r="J1434" i="1"/>
  <c r="J633" i="1"/>
  <c r="J446" i="1"/>
  <c r="J1311" i="1"/>
  <c r="J662" i="1"/>
  <c r="J886" i="1"/>
  <c r="J906" i="1"/>
  <c r="J296" i="1"/>
  <c r="J447" i="1"/>
  <c r="J1312" i="1"/>
  <c r="J262" i="1"/>
  <c r="J1416" i="1"/>
  <c r="J613" i="1"/>
  <c r="J27" i="1"/>
  <c r="J1739" i="1"/>
  <c r="J1670" i="1"/>
  <c r="J664" i="1"/>
  <c r="J843" i="1"/>
  <c r="J1796" i="1"/>
  <c r="J1113" i="1"/>
  <c r="J1732" i="1"/>
  <c r="J998" i="1"/>
  <c r="J1803" i="1"/>
  <c r="J1133" i="1"/>
  <c r="J757" i="1"/>
  <c r="J315" i="1"/>
  <c r="J1518" i="1"/>
  <c r="J758" i="1"/>
  <c r="J1748" i="1"/>
  <c r="J1408" i="1"/>
  <c r="J1063" i="1"/>
  <c r="J681" i="1"/>
  <c r="J217" i="1"/>
  <c r="J1622" i="1"/>
  <c r="J1279" i="1"/>
  <c r="J923" i="1"/>
  <c r="J1596" i="1"/>
  <c r="J490" i="1"/>
  <c r="J385" i="1"/>
  <c r="J129" i="1"/>
  <c r="J1445" i="1"/>
  <c r="J1791" i="1"/>
  <c r="J1208" i="1"/>
  <c r="J1351" i="1"/>
  <c r="J693" i="1"/>
  <c r="J507" i="1"/>
  <c r="J1354" i="1"/>
  <c r="J988" i="1"/>
  <c r="J1334" i="1"/>
  <c r="J525" i="1"/>
  <c r="J1355" i="1"/>
  <c r="J96" i="1"/>
  <c r="J1776" i="1"/>
  <c r="J1751" i="1"/>
  <c r="J887" i="1"/>
  <c r="J1116" i="1"/>
  <c r="J71" i="1"/>
  <c r="J1092" i="1"/>
  <c r="J254" i="1"/>
  <c r="J1689" i="1"/>
  <c r="J954" i="1"/>
  <c r="J1785" i="1"/>
  <c r="J1453" i="1"/>
  <c r="J1111" i="1"/>
  <c r="J733" i="1"/>
  <c r="J281" i="1"/>
  <c r="J1477" i="1"/>
  <c r="J734" i="1"/>
  <c r="J1728" i="1"/>
  <c r="J1387" i="1"/>
  <c r="J1041" i="1"/>
  <c r="J652" i="1"/>
  <c r="J187" i="1"/>
  <c r="J1599" i="1"/>
  <c r="J1258" i="1"/>
  <c r="J901" i="1"/>
  <c r="J488" i="1"/>
  <c r="J1800" i="1"/>
  <c r="J1470" i="1"/>
  <c r="J1367" i="1"/>
  <c r="J1017" i="1"/>
  <c r="J151" i="1"/>
  <c r="J1578" i="1"/>
  <c r="J1238" i="1"/>
  <c r="J874" i="1"/>
  <c r="J461" i="1"/>
  <c r="J1782" i="1"/>
  <c r="J1449" i="1"/>
  <c r="J1108" i="1"/>
  <c r="J727" i="1"/>
  <c r="J278" i="1"/>
  <c r="J58" i="1"/>
  <c r="J197" i="1"/>
  <c r="J116" i="1"/>
  <c r="J914" i="1"/>
  <c r="J658" i="1"/>
  <c r="J402" i="1"/>
  <c r="J146" i="1"/>
  <c r="J833" i="1"/>
  <c r="J577" i="1"/>
  <c r="J321" i="1"/>
  <c r="J884" i="1"/>
  <c r="J1614" i="1"/>
  <c r="J475" i="1"/>
  <c r="J1247" i="1"/>
  <c r="J1335" i="1"/>
  <c r="J1758" i="1"/>
  <c r="J1648" i="1"/>
  <c r="J1435" i="1"/>
  <c r="J297" i="1"/>
  <c r="J1462" i="1"/>
  <c r="J62" i="1"/>
  <c r="J960" i="1"/>
  <c r="J999" i="1"/>
  <c r="J605" i="1"/>
  <c r="J123" i="1"/>
  <c r="J1497" i="1"/>
  <c r="J709" i="1"/>
  <c r="J1709" i="1"/>
  <c r="J1368" i="1"/>
  <c r="J1021" i="1"/>
  <c r="J630" i="1"/>
  <c r="J154" i="1"/>
  <c r="J1305" i="1"/>
  <c r="J523" i="1"/>
  <c r="J1643" i="1"/>
  <c r="J1303" i="1"/>
  <c r="J949" i="1"/>
  <c r="J547" i="1"/>
  <c r="J48" i="1"/>
  <c r="J1514" i="1"/>
  <c r="J1174" i="1"/>
  <c r="J800" i="1"/>
  <c r="J1726" i="1"/>
  <c r="J1385" i="1"/>
  <c r="J1039" i="1"/>
  <c r="J925" i="1"/>
  <c r="J629" i="1"/>
  <c r="J303" i="1"/>
  <c r="J373" i="1"/>
  <c r="J117" i="1"/>
  <c r="J292" i="1"/>
  <c r="J36" i="1"/>
  <c r="J1090" i="1"/>
  <c r="J834" i="1"/>
  <c r="J578" i="1"/>
  <c r="J322" i="1"/>
  <c r="J66" i="1"/>
  <c r="J171" i="1"/>
  <c r="J1142" i="1"/>
  <c r="J1159" i="1"/>
  <c r="J1793" i="1"/>
  <c r="J381" i="1"/>
  <c r="J1396" i="1"/>
  <c r="J357" i="1"/>
  <c r="J101" i="1"/>
  <c r="J532" i="1"/>
  <c r="J276" i="1"/>
  <c r="J818" i="1"/>
  <c r="J562" i="1"/>
  <c r="J306" i="1"/>
  <c r="J50" i="1"/>
  <c r="J737" i="1"/>
  <c r="J481" i="1"/>
  <c r="J225" i="1"/>
  <c r="J256" i="1"/>
  <c r="J1188" i="1"/>
  <c r="J1246" i="1"/>
  <c r="J1770" i="1"/>
  <c r="J1073" i="1"/>
  <c r="J1024" i="1"/>
  <c r="J1420" i="1"/>
  <c r="J1164" i="1"/>
  <c r="J889" i="1"/>
  <c r="J588" i="1"/>
  <c r="J263" i="1"/>
  <c r="J516" i="1"/>
  <c r="J260" i="1"/>
  <c r="J721" i="1"/>
  <c r="J465" i="1"/>
  <c r="J323" i="1"/>
  <c r="J1230" i="1"/>
  <c r="J330" i="1"/>
  <c r="J1374" i="1"/>
  <c r="J60" i="1"/>
  <c r="J28" i="1"/>
  <c r="J1392" i="1"/>
  <c r="J520" i="1"/>
  <c r="J1493" i="1"/>
  <c r="J1150" i="1"/>
  <c r="J776" i="1"/>
  <c r="J1704" i="1"/>
  <c r="J1364" i="1"/>
  <c r="J1014" i="1"/>
  <c r="J622" i="1"/>
  <c r="J143" i="1"/>
  <c r="J1575" i="1"/>
  <c r="J1232" i="1"/>
  <c r="J870" i="1"/>
  <c r="J455" i="1"/>
  <c r="J1760" i="1"/>
  <c r="J1423" i="1"/>
  <c r="J1079" i="1"/>
  <c r="J699" i="1"/>
  <c r="J237" i="1"/>
  <c r="J1587" i="1"/>
  <c r="J1331" i="1"/>
  <c r="J1071" i="1"/>
  <c r="J788" i="1"/>
  <c r="J478" i="1"/>
  <c r="J138" i="1"/>
  <c r="J1634" i="1"/>
  <c r="J1378" i="1"/>
  <c r="J1121" i="1"/>
  <c r="J841" i="1"/>
  <c r="J537" i="1"/>
  <c r="J205" i="1"/>
  <c r="J1617" i="1"/>
  <c r="J1361" i="1"/>
  <c r="J1103" i="1"/>
  <c r="J822" i="1"/>
  <c r="J517" i="1"/>
  <c r="J183" i="1"/>
  <c r="J392" i="1"/>
  <c r="J38" i="1"/>
  <c r="J1580" i="1"/>
  <c r="J1324" i="1"/>
  <c r="J1064" i="1"/>
  <c r="J779" i="1"/>
  <c r="J471" i="1"/>
  <c r="J126" i="1"/>
  <c r="J245" i="1"/>
  <c r="J676" i="1"/>
  <c r="J420" i="1"/>
  <c r="J164" i="1"/>
  <c r="J962" i="1"/>
  <c r="J706" i="1"/>
  <c r="J450" i="1"/>
  <c r="J194" i="1"/>
  <c r="J881" i="1"/>
  <c r="J625" i="1"/>
  <c r="J369" i="1"/>
  <c r="J113" i="1"/>
  <c r="J715" i="1"/>
  <c r="J1486" i="1"/>
  <c r="J39" i="1"/>
  <c r="J202" i="1"/>
  <c r="J1006" i="1"/>
  <c r="J1336" i="1"/>
  <c r="J1690" i="1"/>
  <c r="J1691" i="1"/>
  <c r="J362" i="1"/>
  <c r="J1129" i="1"/>
  <c r="J752" i="1"/>
  <c r="J307" i="1"/>
  <c r="J1684" i="1"/>
  <c r="J1341" i="1"/>
  <c r="J991" i="1"/>
  <c r="J599" i="1"/>
  <c r="J109" i="1"/>
  <c r="J1552" i="1"/>
  <c r="J1211" i="1"/>
  <c r="J846" i="1"/>
  <c r="J426" i="1"/>
  <c r="J1402" i="1"/>
  <c r="J1057" i="1"/>
  <c r="J670" i="1"/>
  <c r="J208" i="1"/>
  <c r="J1571" i="1"/>
  <c r="J1315" i="1"/>
  <c r="J1054" i="1"/>
  <c r="J768" i="1"/>
  <c r="J459" i="1"/>
  <c r="J112" i="1"/>
  <c r="J1601" i="1"/>
  <c r="J1345" i="1"/>
  <c r="J1086" i="1"/>
  <c r="J804" i="1"/>
  <c r="J495" i="1"/>
  <c r="J157" i="1"/>
  <c r="J1564" i="1"/>
  <c r="J1565" i="1"/>
  <c r="J1047" i="1"/>
  <c r="J761" i="1"/>
  <c r="J105" i="1"/>
  <c r="J229" i="1"/>
  <c r="J660" i="1"/>
  <c r="J404" i="1"/>
  <c r="J148" i="1"/>
  <c r="J946" i="1"/>
  <c r="J690" i="1"/>
  <c r="J434" i="1"/>
  <c r="J178" i="1"/>
  <c r="J865" i="1"/>
  <c r="J609" i="1"/>
  <c r="J353" i="1"/>
  <c r="J97" i="1"/>
  <c r="J764" i="1"/>
  <c r="J1529" i="1"/>
  <c r="J266" i="1"/>
  <c r="J611" i="1"/>
  <c r="J1161" i="1"/>
  <c r="J1464" i="1"/>
  <c r="J910" i="1"/>
  <c r="J298" i="1"/>
  <c r="J160" i="1"/>
  <c r="J1661" i="1"/>
  <c r="J1320" i="1"/>
  <c r="J570" i="1"/>
  <c r="J76" i="1"/>
  <c r="J1531" i="1"/>
  <c r="J1191" i="1"/>
  <c r="J821" i="1"/>
  <c r="J395" i="1"/>
  <c r="J1722" i="1"/>
  <c r="J1382" i="1"/>
  <c r="J646" i="1"/>
  <c r="J172" i="1"/>
  <c r="J1585" i="1"/>
  <c r="J1329" i="1"/>
  <c r="J1069" i="1"/>
  <c r="J476" i="1"/>
  <c r="J136" i="1"/>
  <c r="J1804" i="1"/>
  <c r="J1548" i="1"/>
  <c r="J1292" i="1"/>
  <c r="J1030" i="1"/>
  <c r="J743" i="1"/>
  <c r="J744" i="1"/>
  <c r="J430" i="1"/>
  <c r="J79" i="1"/>
  <c r="J213" i="1"/>
  <c r="J644" i="1"/>
  <c r="J388" i="1"/>
  <c r="J132" i="1"/>
  <c r="J67" i="1"/>
  <c r="J930" i="1"/>
  <c r="J674" i="1"/>
  <c r="J418" i="1"/>
  <c r="J162" i="1"/>
  <c r="J849" i="1"/>
  <c r="J593" i="1"/>
  <c r="J337" i="1"/>
  <c r="J81" i="1"/>
  <c r="J816" i="1"/>
  <c r="J1573" i="1"/>
  <c r="J414" i="1"/>
  <c r="J956" i="1"/>
  <c r="J1248" i="1"/>
  <c r="J1636" i="1"/>
  <c r="J1307" i="1"/>
  <c r="J1735" i="1"/>
  <c r="J565" i="1"/>
  <c r="J650" i="1"/>
  <c r="J182" i="1"/>
  <c r="J1597" i="1"/>
  <c r="J1256" i="1"/>
  <c r="J899" i="1"/>
  <c r="J486" i="1"/>
  <c r="J1798" i="1"/>
  <c r="J1467" i="1"/>
  <c r="J1127" i="1"/>
  <c r="J747" i="1"/>
  <c r="J301" i="1"/>
  <c r="J1658" i="1"/>
  <c r="J1318" i="1"/>
  <c r="J74" i="1"/>
  <c r="J1507" i="1"/>
  <c r="J1251" i="1"/>
  <c r="J986" i="1"/>
  <c r="J696" i="1"/>
  <c r="J378" i="1"/>
  <c r="J23" i="1"/>
  <c r="J1554" i="1"/>
  <c r="J1298" i="1"/>
  <c r="J1036" i="1"/>
  <c r="J749" i="1"/>
  <c r="J439" i="1"/>
  <c r="J90" i="1"/>
  <c r="J1537" i="1"/>
  <c r="J1281" i="1"/>
  <c r="J1018" i="1"/>
  <c r="J730" i="1"/>
  <c r="J416" i="1"/>
  <c r="J63" i="1"/>
  <c r="J284" i="1"/>
  <c r="J1500" i="1"/>
  <c r="J1244" i="1"/>
  <c r="J979" i="1"/>
  <c r="J367" i="1"/>
  <c r="J11" i="1"/>
  <c r="J596" i="1"/>
  <c r="J340" i="1"/>
  <c r="J19" i="1"/>
  <c r="J801" i="1"/>
  <c r="J545" i="1"/>
  <c r="J289" i="1"/>
  <c r="J33" i="1"/>
  <c r="J983" i="1"/>
  <c r="J1701" i="1"/>
  <c r="J783" i="1"/>
  <c r="J1755" i="1"/>
  <c r="J1504" i="1"/>
  <c r="J685" i="1"/>
  <c r="J1309" i="1"/>
  <c r="J964" i="1"/>
  <c r="J688" i="1"/>
  <c r="J872" i="1"/>
  <c r="J1780" i="1"/>
  <c r="J1447" i="1"/>
  <c r="J1102" i="1"/>
  <c r="J724" i="1"/>
  <c r="J272" i="1"/>
  <c r="J1638" i="1"/>
  <c r="J540" i="1"/>
  <c r="J1491" i="1"/>
  <c r="J1235" i="1"/>
  <c r="J969" i="1"/>
  <c r="J358" i="1"/>
  <c r="J1794" i="1"/>
  <c r="J1001" i="1"/>
  <c r="J712" i="1"/>
  <c r="J396" i="1"/>
  <c r="J42" i="1"/>
  <c r="J264" i="1"/>
  <c r="J1740" i="1"/>
  <c r="J1484" i="1"/>
  <c r="J1228" i="1"/>
  <c r="J961" i="1"/>
  <c r="J667" i="1"/>
  <c r="J347" i="1"/>
  <c r="J580" i="1"/>
  <c r="J324" i="1"/>
  <c r="J1122" i="1"/>
  <c r="J785" i="1"/>
  <c r="J529" i="1"/>
  <c r="J273" i="1"/>
  <c r="J17" i="1"/>
  <c r="J1032" i="1"/>
  <c r="J1741" i="1"/>
  <c r="J940" i="1"/>
  <c r="J1591" i="1"/>
  <c r="J1008" i="1"/>
  <c r="J1652" i="1"/>
  <c r="J1352" i="1"/>
  <c r="J443" i="1"/>
  <c r="J1615" i="1"/>
  <c r="J1274" i="1"/>
  <c r="J919" i="1"/>
  <c r="J508" i="1"/>
  <c r="J1475" i="1"/>
  <c r="J1219" i="1"/>
  <c r="J952" i="1"/>
  <c r="J655" i="1"/>
  <c r="J334" i="1"/>
  <c r="J694" i="1"/>
  <c r="J376" i="1"/>
  <c r="J16" i="1"/>
  <c r="J240" i="1"/>
  <c r="J1724" i="1"/>
  <c r="J1468" i="1"/>
  <c r="J1212" i="1"/>
  <c r="J943" i="1"/>
  <c r="J648" i="1"/>
  <c r="J327" i="1"/>
  <c r="J564" i="1"/>
  <c r="J308" i="1"/>
  <c r="J52" i="1"/>
  <c r="J1106" i="1"/>
  <c r="J769" i="1"/>
  <c r="J513" i="1"/>
  <c r="J257" i="1"/>
  <c r="J102" i="1"/>
  <c r="J1094" i="1"/>
  <c r="J1777" i="1"/>
  <c r="J1050" i="1"/>
  <c r="J1675" i="1"/>
  <c r="J1294" i="1"/>
  <c r="J1025" i="1"/>
  <c r="J1693" i="1"/>
  <c r="J232" i="1"/>
  <c r="J233" i="1"/>
  <c r="J566" i="1"/>
  <c r="K295" i="1"/>
  <c r="N295" i="1" s="1"/>
  <c r="X295" i="1" s="1"/>
  <c r="Y295" i="1" s="1"/>
  <c r="K1237" i="1"/>
  <c r="N1237" i="1" s="1"/>
  <c r="K1110" i="1"/>
  <c r="N1110" i="1" s="1"/>
  <c r="X1110" i="1" s="1"/>
  <c r="Y1110" i="1" s="1"/>
  <c r="K1447" i="1"/>
  <c r="N1447" i="1" s="1"/>
  <c r="X1447" i="1" s="1"/>
  <c r="Y1447" i="1" s="1"/>
  <c r="K748" i="1"/>
  <c r="N748" i="1" s="1"/>
  <c r="X748" i="1" s="1"/>
  <c r="Y748" i="1" s="1"/>
  <c r="K1699" i="1"/>
  <c r="N1699" i="1" s="1"/>
  <c r="X1699" i="1" s="1"/>
  <c r="Y1699" i="1" s="1"/>
  <c r="K1358" i="1"/>
  <c r="N1358" i="1" s="1"/>
  <c r="K570" i="1"/>
  <c r="N570" i="1" s="1"/>
  <c r="K1279" i="1"/>
  <c r="N1279" i="1" s="1"/>
  <c r="K142" i="1"/>
  <c r="N142" i="1" s="1"/>
  <c r="K753" i="1"/>
  <c r="N753" i="1" s="1"/>
  <c r="X753" i="1" s="1"/>
  <c r="Y753" i="1" s="1"/>
  <c r="K695" i="1"/>
  <c r="N695" i="1" s="1"/>
  <c r="X695" i="1" s="1"/>
  <c r="K731" i="1"/>
  <c r="N731" i="1" s="1"/>
  <c r="X731" i="1" s="1"/>
  <c r="K1753" i="1"/>
  <c r="N1753" i="1" s="1"/>
  <c r="K1626" i="1"/>
  <c r="N1626" i="1" s="1"/>
  <c r="X1626" i="1" s="1"/>
  <c r="Y1626" i="1" s="1"/>
  <c r="K1361" i="1"/>
  <c r="N1361" i="1" s="1"/>
  <c r="K1472" i="1"/>
  <c r="N1472" i="1" s="1"/>
  <c r="K1104" i="1"/>
  <c r="N1104" i="1" s="1"/>
  <c r="X1104" i="1" s="1"/>
  <c r="Y1104" i="1" s="1"/>
  <c r="K546" i="1"/>
  <c r="N546" i="1" s="1"/>
  <c r="X546" i="1" s="1"/>
  <c r="Y546" i="1" s="1"/>
  <c r="K1692" i="1"/>
  <c r="N1692" i="1" s="1"/>
  <c r="X1692" i="1" s="1"/>
  <c r="Y1692" i="1" s="1"/>
  <c r="K534" i="1"/>
  <c r="N534" i="1" s="1"/>
  <c r="K10" i="1"/>
  <c r="N10" i="1" s="1"/>
  <c r="K747" i="1"/>
  <c r="N747" i="1" s="1"/>
  <c r="X747" i="1" s="1"/>
  <c r="Y747" i="1" s="1"/>
  <c r="K1788" i="1"/>
  <c r="N1788" i="1" s="1"/>
  <c r="K177" i="1"/>
  <c r="N177" i="1" s="1"/>
  <c r="X177" i="1" s="1"/>
  <c r="Y177" i="1" s="1"/>
  <c r="K769" i="1"/>
  <c r="K42" i="1"/>
  <c r="N42" i="1" s="1"/>
  <c r="X42" i="1" s="1"/>
  <c r="Y42" i="1" s="1"/>
  <c r="K1805" i="1"/>
  <c r="N1805" i="1" s="1"/>
  <c r="K1416" i="1"/>
  <c r="N1416" i="1" s="1"/>
  <c r="K1545" i="1"/>
  <c r="N1545" i="1" s="1"/>
  <c r="X1545" i="1" s="1"/>
  <c r="K1581" i="1"/>
  <c r="N1581" i="1" s="1"/>
  <c r="X1581" i="1" s="1"/>
  <c r="Y1581" i="1" s="1"/>
  <c r="K290" i="1"/>
  <c r="N290" i="1" s="1"/>
  <c r="X290" i="1" s="1"/>
  <c r="Y290" i="1" s="1"/>
  <c r="K1314" i="1"/>
  <c r="N1314" i="1" s="1"/>
  <c r="X1314" i="1" s="1"/>
  <c r="Y1314" i="1" s="1"/>
  <c r="K895" i="1"/>
  <c r="N895" i="1" s="1"/>
  <c r="X895" i="1" s="1"/>
  <c r="Y895" i="1" s="1"/>
  <c r="K801" i="1"/>
  <c r="N801" i="1" s="1"/>
  <c r="K230" i="1"/>
  <c r="N230" i="1" s="1"/>
  <c r="X230" i="1" s="1"/>
  <c r="Y230" i="1" s="1"/>
  <c r="K680" i="1"/>
  <c r="N680" i="1" s="1"/>
  <c r="X680" i="1" s="1"/>
  <c r="Y680" i="1" s="1"/>
  <c r="K105" i="1"/>
  <c r="N105" i="1" s="1"/>
  <c r="X105" i="1" s="1"/>
  <c r="Y105" i="1" s="1"/>
  <c r="K1281" i="1"/>
  <c r="N1281" i="1" s="1"/>
  <c r="K820" i="1"/>
  <c r="N820" i="1" s="1"/>
  <c r="K485" i="1"/>
  <c r="N485" i="1" s="1"/>
  <c r="K983" i="1"/>
  <c r="N983" i="1" s="1"/>
  <c r="K662" i="1"/>
  <c r="N662" i="1" s="1"/>
  <c r="K1491" i="1"/>
  <c r="N1491" i="1" s="1"/>
  <c r="X1491" i="1" s="1"/>
  <c r="K1432" i="1"/>
  <c r="N1432" i="1" s="1"/>
  <c r="K1049" i="1"/>
  <c r="N1049" i="1" s="1"/>
  <c r="X1049" i="1" s="1"/>
  <c r="K1305" i="1"/>
  <c r="N1305" i="1" s="1"/>
  <c r="K1613" i="1"/>
  <c r="N1613" i="1" s="1"/>
  <c r="K306" i="1"/>
  <c r="N306" i="1" s="1"/>
  <c r="X306" i="1" s="1"/>
  <c r="Y306" i="1" s="1"/>
  <c r="K1455" i="1"/>
  <c r="N1455" i="1" s="1"/>
  <c r="K246" i="1"/>
  <c r="N246" i="1" s="1"/>
  <c r="K1702" i="1"/>
  <c r="N1702" i="1" s="1"/>
  <c r="X1702" i="1" s="1"/>
  <c r="Y1702" i="1" s="1"/>
  <c r="K825" i="1"/>
  <c r="N825" i="1" s="1"/>
  <c r="K970" i="1"/>
  <c r="N970" i="1" s="1"/>
  <c r="X970" i="1" s="1"/>
  <c r="Y970" i="1" s="1"/>
  <c r="K50" i="1"/>
  <c r="N50" i="1" s="1"/>
  <c r="X50" i="1" s="1"/>
  <c r="Y50" i="1" s="1"/>
  <c r="K1266" i="1"/>
  <c r="N1266" i="1" s="1"/>
  <c r="K1551" i="1"/>
  <c r="N1551" i="1" s="1"/>
  <c r="X1551" i="1" s="1"/>
  <c r="Y1551" i="1" s="1"/>
  <c r="K1589" i="1"/>
  <c r="N1589" i="1" s="1"/>
  <c r="K1038" i="1"/>
  <c r="N1038" i="1" s="1"/>
  <c r="X1038" i="1" s="1"/>
  <c r="Y1038" i="1" s="1"/>
  <c r="K481" i="1"/>
  <c r="N481" i="1" s="1"/>
  <c r="X481" i="1" s="1"/>
  <c r="K344" i="1"/>
  <c r="N344" i="1" s="1"/>
  <c r="K283" i="1"/>
  <c r="N283" i="1" s="1"/>
  <c r="K261" i="1"/>
  <c r="N261" i="1" s="1"/>
  <c r="K1525" i="1"/>
  <c r="N1525" i="1" s="1"/>
  <c r="X1525" i="1" s="1"/>
  <c r="Y1525" i="1" s="1"/>
  <c r="K516" i="1"/>
  <c r="N516" i="1" s="1"/>
  <c r="K1540" i="1"/>
  <c r="N1540" i="1" s="1"/>
  <c r="K872" i="1"/>
  <c r="N872" i="1" s="1"/>
  <c r="X872" i="1" s="1"/>
  <c r="Y872" i="1" s="1"/>
  <c r="K1176" i="1"/>
  <c r="N1176" i="1" s="1"/>
  <c r="X1176" i="1" s="1"/>
  <c r="Y1176" i="1" s="1"/>
  <c r="K1404" i="1"/>
  <c r="N1404" i="1" s="1"/>
  <c r="K1165" i="1"/>
  <c r="N1165" i="1" s="1"/>
  <c r="X1165" i="1" s="1"/>
  <c r="Y1165" i="1" s="1"/>
  <c r="K609" i="1"/>
  <c r="N609" i="1" s="1"/>
  <c r="X609" i="1" s="1"/>
  <c r="Y609" i="1" s="1"/>
  <c r="K1214" i="1"/>
  <c r="N1214" i="1" s="1"/>
  <c r="X1214" i="1" s="1"/>
  <c r="Y1214" i="1" s="1"/>
  <c r="K1461" i="1"/>
  <c r="N1461" i="1" s="1"/>
  <c r="K67" i="1"/>
  <c r="N67" i="1" s="1"/>
  <c r="X67" i="1" s="1"/>
  <c r="Y67" i="1" s="1"/>
  <c r="K676" i="1"/>
  <c r="N676" i="1" s="1"/>
  <c r="X676" i="1" s="1"/>
  <c r="Y676" i="1" s="1"/>
  <c r="K612" i="1"/>
  <c r="N612" i="1" s="1"/>
  <c r="X612" i="1" s="1"/>
  <c r="K330" i="1"/>
  <c r="N330" i="1" s="1"/>
  <c r="K371" i="1"/>
  <c r="N371" i="1" s="1"/>
  <c r="K1424" i="1"/>
  <c r="N1424" i="1" s="1"/>
  <c r="X1424" i="1" s="1"/>
  <c r="Y1424" i="1" s="1"/>
  <c r="K1462" i="1"/>
  <c r="N1462" i="1" s="1"/>
  <c r="K1366" i="1"/>
  <c r="N1366" i="1" s="1"/>
  <c r="K1013" i="1"/>
  <c r="N1013" i="1" s="1"/>
  <c r="X1013" i="1" s="1"/>
  <c r="Y1013" i="1" s="1"/>
  <c r="K1360" i="1"/>
  <c r="K1596" i="1"/>
  <c r="N1596" i="1" s="1"/>
  <c r="K9" i="1"/>
  <c r="N9" i="1" s="1"/>
  <c r="X9" i="1" s="1"/>
  <c r="Y9" i="1" s="1"/>
  <c r="K393" i="1"/>
  <c r="N393" i="1" s="1"/>
  <c r="X393" i="1" s="1"/>
  <c r="Y393" i="1" s="1"/>
  <c r="K362" i="1"/>
  <c r="N362" i="1" s="1"/>
  <c r="K902" i="1"/>
  <c r="N902" i="1" s="1"/>
  <c r="K887" i="1"/>
  <c r="N887" i="1" s="1"/>
  <c r="K1274" i="1"/>
  <c r="N1274" i="1" s="1"/>
  <c r="X1274" i="1" s="1"/>
  <c r="Y1274" i="1" s="1"/>
  <c r="K1642" i="1"/>
  <c r="N1642" i="1" s="1"/>
  <c r="K1723" i="1"/>
  <c r="N1723" i="1" s="1"/>
  <c r="X1723" i="1" s="1"/>
  <c r="Y1723" i="1" s="1"/>
  <c r="K366" i="1"/>
  <c r="N366" i="1" s="1"/>
  <c r="X366" i="1" s="1"/>
  <c r="K484" i="1"/>
  <c r="N484" i="1" s="1"/>
  <c r="K1602" i="1"/>
  <c r="N1602" i="1" s="1"/>
  <c r="X1602" i="1" s="1"/>
  <c r="Y1602" i="1" s="1"/>
  <c r="K1456" i="1"/>
  <c r="N1456" i="1" s="1"/>
  <c r="K256" i="1"/>
  <c r="N256" i="1" s="1"/>
  <c r="K918" i="1"/>
  <c r="K903" i="1"/>
  <c r="N903" i="1" s="1"/>
  <c r="K842" i="1"/>
  <c r="N842" i="1" s="1"/>
  <c r="X842" i="1" s="1"/>
  <c r="Y842" i="1" s="1"/>
  <c r="K1529" i="1"/>
  <c r="N1529" i="1" s="1"/>
  <c r="X1529" i="1" s="1"/>
  <c r="Y1529" i="1" s="1"/>
  <c r="K1634" i="1"/>
  <c r="N1634" i="1" s="1"/>
  <c r="K1794" i="1"/>
  <c r="N1794" i="1" s="1"/>
  <c r="X1794" i="1" s="1"/>
  <c r="Y1794" i="1" s="1"/>
  <c r="K1615" i="1"/>
  <c r="N1615" i="1" s="1"/>
  <c r="K843" i="1"/>
  <c r="N843" i="1" s="1"/>
  <c r="X843" i="1" s="1"/>
  <c r="Y843" i="1" s="1"/>
  <c r="K784" i="1"/>
  <c r="N784" i="1" s="1"/>
  <c r="X784" i="1" s="1"/>
  <c r="Y784" i="1" s="1"/>
  <c r="K491" i="1"/>
  <c r="N491" i="1" s="1"/>
  <c r="K1340" i="1"/>
  <c r="N1340" i="1" s="1"/>
  <c r="K1539" i="1"/>
  <c r="N1539" i="1" s="1"/>
  <c r="K1541" i="1"/>
  <c r="N1541" i="1" s="1"/>
  <c r="X1541" i="1" s="1"/>
  <c r="Y1541" i="1" s="1"/>
  <c r="K301" i="1"/>
  <c r="N301" i="1" s="1"/>
  <c r="X301" i="1" s="1"/>
  <c r="Y301" i="1" s="1"/>
  <c r="K404" i="1"/>
  <c r="N404" i="1" s="1"/>
  <c r="X404" i="1" s="1"/>
  <c r="Y404" i="1" s="1"/>
  <c r="K278" i="1"/>
  <c r="N278" i="1" s="1"/>
  <c r="X278" i="1" s="1"/>
  <c r="Y278" i="1" s="1"/>
  <c r="K137" i="1"/>
  <c r="N137" i="1" s="1"/>
  <c r="K251" i="1"/>
  <c r="N251" i="1" s="1"/>
  <c r="K245" i="1"/>
  <c r="N245" i="1" s="1"/>
  <c r="X245" i="1" s="1"/>
  <c r="Y245" i="1" s="1"/>
  <c r="K856" i="1"/>
  <c r="N856" i="1" s="1"/>
  <c r="X856" i="1" s="1"/>
  <c r="Y856" i="1" s="1"/>
  <c r="K1144" i="1"/>
  <c r="N1144" i="1" s="1"/>
  <c r="K841" i="1"/>
  <c r="N841" i="1" s="1"/>
  <c r="X841" i="1" s="1"/>
  <c r="Y841" i="1" s="1"/>
  <c r="K1356" i="1"/>
  <c r="N1356" i="1" s="1"/>
  <c r="K66" i="1"/>
  <c r="N66" i="1" s="1"/>
  <c r="X66" i="1" s="1"/>
  <c r="Y66" i="1" s="1"/>
  <c r="K376" i="1"/>
  <c r="N376" i="1" s="1"/>
  <c r="X376" i="1" s="1"/>
  <c r="Y376" i="1" s="1"/>
  <c r="K1243" i="1"/>
  <c r="N1243" i="1" s="1"/>
  <c r="K537" i="1"/>
  <c r="N537" i="1" s="1"/>
  <c r="K284" i="1"/>
  <c r="N284" i="1" s="1"/>
  <c r="K839" i="1"/>
  <c r="N839" i="1" s="1"/>
  <c r="X839" i="1" s="1"/>
  <c r="Y839" i="1" s="1"/>
  <c r="K1804" i="1"/>
  <c r="N1804" i="1" s="1"/>
  <c r="K604" i="1"/>
  <c r="N604" i="1" s="1"/>
  <c r="K1588" i="1"/>
  <c r="N1588" i="1" s="1"/>
  <c r="K1150" i="1"/>
  <c r="N1150" i="1" s="1"/>
  <c r="X1150" i="1" s="1"/>
  <c r="Y1150" i="1" s="1"/>
  <c r="K1181" i="1"/>
  <c r="N1181" i="1" s="1"/>
  <c r="X1181" i="1" s="1"/>
  <c r="Y1181" i="1" s="1"/>
  <c r="K1342" i="1"/>
  <c r="N1342" i="1" s="1"/>
  <c r="X1342" i="1" s="1"/>
  <c r="Y1342" i="1" s="1"/>
  <c r="K786" i="1"/>
  <c r="K355" i="1"/>
  <c r="N355" i="1" s="1"/>
  <c r="X355" i="1" s="1"/>
  <c r="Y355" i="1" s="1"/>
  <c r="K627" i="1"/>
  <c r="N627" i="1" s="1"/>
  <c r="K464" i="1"/>
  <c r="N464" i="1" s="1"/>
  <c r="K1036" i="1"/>
  <c r="N1036" i="1" s="1"/>
  <c r="X1036" i="1" s="1"/>
  <c r="Y1036" i="1" s="1"/>
  <c r="K228" i="1"/>
  <c r="N228" i="1" s="1"/>
  <c r="X228" i="1" s="1"/>
  <c r="Y228" i="1" s="1"/>
  <c r="K1421" i="1"/>
  <c r="N1421" i="1" s="1"/>
  <c r="X1421" i="1" s="1"/>
  <c r="Y1421" i="1" s="1"/>
  <c r="K869" i="1"/>
  <c r="N869" i="1" s="1"/>
  <c r="X869" i="1" s="1"/>
  <c r="Y869" i="1" s="1"/>
  <c r="K1548" i="1"/>
  <c r="N1548" i="1" s="1"/>
  <c r="X1548" i="1" s="1"/>
  <c r="K198" i="1"/>
  <c r="N198" i="1" s="1"/>
  <c r="X198" i="1" s="1"/>
  <c r="Y198" i="1" s="1"/>
  <c r="K1309" i="1"/>
  <c r="N1309" i="1" s="1"/>
  <c r="X1309" i="1" s="1"/>
  <c r="Y1309" i="1" s="1"/>
  <c r="K1359" i="1"/>
  <c r="N1359" i="1" s="1"/>
  <c r="K566" i="1"/>
  <c r="N566" i="1" s="1"/>
  <c r="X566" i="1" s="1"/>
  <c r="Y566" i="1" s="1"/>
  <c r="K1232" i="1"/>
  <c r="N1232" i="1" s="1"/>
  <c r="K1289" i="1"/>
  <c r="N1289" i="1" s="1"/>
  <c r="X1289" i="1" s="1"/>
  <c r="Y1289" i="1" s="1"/>
  <c r="K528" i="1"/>
  <c r="N528" i="1" s="1"/>
  <c r="K109" i="1"/>
  <c r="N109" i="1" s="1"/>
  <c r="K207" i="1"/>
  <c r="N207" i="1" s="1"/>
  <c r="X207" i="1" s="1"/>
  <c r="Y207" i="1" s="1"/>
  <c r="K321" i="1"/>
  <c r="N321" i="1" s="1"/>
  <c r="X321" i="1" s="1"/>
  <c r="Y321" i="1" s="1"/>
  <c r="K500" i="1"/>
  <c r="N500" i="1" s="1"/>
  <c r="K987" i="1"/>
  <c r="N987" i="1" s="1"/>
  <c r="K88" i="1"/>
  <c r="N88" i="1" s="1"/>
  <c r="K408" i="1"/>
  <c r="N408" i="1" s="1"/>
  <c r="X408" i="1" s="1"/>
  <c r="Y408" i="1" s="1"/>
  <c r="K1275" i="1"/>
  <c r="N1275" i="1" s="1"/>
  <c r="X1275" i="1" s="1"/>
  <c r="Y1275" i="1" s="1"/>
  <c r="K711" i="1"/>
  <c r="N711" i="1" s="1"/>
  <c r="K316" i="1"/>
  <c r="N316" i="1" s="1"/>
  <c r="K910" i="1"/>
  <c r="N910" i="1" s="1"/>
  <c r="X910" i="1" s="1"/>
  <c r="Y910" i="1" s="1"/>
  <c r="K21" i="1"/>
  <c r="N21" i="1" s="1"/>
  <c r="X21" i="1" s="1"/>
  <c r="Y21" i="1" s="1"/>
  <c r="K1350" i="1"/>
  <c r="N1350" i="1" s="1"/>
  <c r="X1350" i="1" s="1"/>
  <c r="Y1350" i="1" s="1"/>
  <c r="K1451" i="1"/>
  <c r="K1198" i="1"/>
  <c r="N1198" i="1" s="1"/>
  <c r="K1068" i="1"/>
  <c r="N1068" i="1" s="1"/>
  <c r="X1068" i="1" s="1"/>
  <c r="Y1068" i="1" s="1"/>
  <c r="K1295" i="1"/>
  <c r="N1295" i="1" s="1"/>
  <c r="K589" i="1"/>
  <c r="N589" i="1" s="1"/>
  <c r="K606" i="1"/>
  <c r="N606" i="1" s="1"/>
  <c r="X606" i="1" s="1"/>
  <c r="Y606" i="1" s="1"/>
  <c r="K1509" i="1"/>
  <c r="N1509" i="1" s="1"/>
  <c r="X1509" i="1" s="1"/>
  <c r="Y1509" i="1" s="1"/>
  <c r="K703" i="1"/>
  <c r="N703" i="1" s="1"/>
  <c r="K1008" i="1"/>
  <c r="K1255" i="1"/>
  <c r="N1255" i="1" s="1"/>
  <c r="K346" i="1"/>
  <c r="N346" i="1" s="1"/>
  <c r="X346" i="1" s="1"/>
  <c r="Y346" i="1" s="1"/>
  <c r="K1343" i="1"/>
  <c r="N1343" i="1" s="1"/>
  <c r="K425" i="1"/>
  <c r="N425" i="1" s="1"/>
  <c r="X425" i="1" s="1"/>
  <c r="Y425" i="1" s="1"/>
  <c r="K469" i="1"/>
  <c r="N469" i="1" s="1"/>
  <c r="K1710" i="1"/>
  <c r="N1710" i="1" s="1"/>
  <c r="K349" i="1"/>
  <c r="N349" i="1" s="1"/>
  <c r="X349" i="1" s="1"/>
  <c r="Y349" i="1" s="1"/>
  <c r="K560" i="1"/>
  <c r="N560" i="1" s="1"/>
  <c r="X560" i="1" s="1"/>
  <c r="Y560" i="1" s="1"/>
  <c r="K913" i="1"/>
  <c r="N913" i="1" s="1"/>
  <c r="K22" i="1"/>
  <c r="N22" i="1" s="1"/>
  <c r="X22" i="1" s="1"/>
  <c r="Y22" i="1" s="1"/>
  <c r="K631" i="1"/>
  <c r="N631" i="1" s="1"/>
  <c r="X631" i="1" s="1"/>
  <c r="Y631" i="1" s="1"/>
  <c r="K120" i="1"/>
  <c r="N120" i="1" s="1"/>
  <c r="K586" i="1"/>
  <c r="N586" i="1" s="1"/>
  <c r="K1732" i="1"/>
  <c r="N1732" i="1" s="1"/>
  <c r="K1499" i="1"/>
  <c r="N1499" i="1" s="1"/>
  <c r="X1499" i="1" s="1"/>
  <c r="Y1499" i="1" s="1"/>
  <c r="K1084" i="1"/>
  <c r="N1084" i="1" s="1"/>
  <c r="X1084" i="1" s="1"/>
  <c r="Y1084" i="1" s="1"/>
  <c r="K941" i="1"/>
  <c r="N941" i="1" s="1"/>
  <c r="K1265" i="1"/>
  <c r="N1265" i="1" s="1"/>
  <c r="K1010" i="1"/>
  <c r="N1010" i="1" s="1"/>
  <c r="X1010" i="1" s="1"/>
  <c r="K1283" i="1"/>
  <c r="N1283" i="1" s="1"/>
  <c r="X1283" i="1" s="1"/>
  <c r="Y1283" i="1" s="1"/>
  <c r="K1698" i="1"/>
  <c r="N1698" i="1" s="1"/>
  <c r="X1698" i="1" s="1"/>
  <c r="Y1698" i="1" s="1"/>
  <c r="K1114" i="1"/>
  <c r="N1114" i="1" s="1"/>
  <c r="X1114" i="1" s="1"/>
  <c r="Y1114" i="1" s="1"/>
  <c r="K624" i="1"/>
  <c r="N624" i="1" s="1"/>
  <c r="K802" i="1"/>
  <c r="N802" i="1" s="1"/>
  <c r="K406" i="1"/>
  <c r="N406" i="1" s="1"/>
  <c r="X406" i="1" s="1"/>
  <c r="Y406" i="1" s="1"/>
  <c r="K949" i="1"/>
  <c r="N949" i="1" s="1"/>
  <c r="X949" i="1" s="1"/>
  <c r="Y949" i="1" s="1"/>
  <c r="K1388" i="1"/>
  <c r="N1388" i="1" s="1"/>
  <c r="K717" i="1"/>
  <c r="N717" i="1" s="1"/>
  <c r="X717" i="1" s="1"/>
  <c r="Y717" i="1" s="1"/>
  <c r="K757" i="1"/>
  <c r="N757" i="1" s="1"/>
  <c r="X757" i="1" s="1"/>
  <c r="Y757" i="1" s="1"/>
  <c r="K1656" i="1"/>
  <c r="N1656" i="1" s="1"/>
  <c r="X1656" i="1" s="1"/>
  <c r="Y1656" i="1" s="1"/>
  <c r="K752" i="1"/>
  <c r="N752" i="1" s="1"/>
  <c r="X752" i="1" s="1"/>
  <c r="Y752" i="1" s="1"/>
  <c r="K1686" i="1"/>
  <c r="N1686" i="1" s="1"/>
  <c r="X1686" i="1" s="1"/>
  <c r="Y1686" i="1" s="1"/>
  <c r="K172" i="1"/>
  <c r="N172" i="1" s="1"/>
  <c r="X172" i="1" s="1"/>
  <c r="Y172" i="1" s="1"/>
  <c r="K1009" i="1"/>
  <c r="N1009" i="1" s="1"/>
  <c r="K452" i="1"/>
  <c r="N452" i="1" s="1"/>
  <c r="K223" i="1"/>
  <c r="N223" i="1" s="1"/>
  <c r="X223" i="1" s="1"/>
  <c r="Y223" i="1" s="1"/>
  <c r="K385" i="1"/>
  <c r="N385" i="1" s="1"/>
  <c r="K548" i="1"/>
  <c r="N548" i="1" s="1"/>
  <c r="X548" i="1" s="1"/>
  <c r="Y548" i="1" s="1"/>
  <c r="K263" i="1"/>
  <c r="N263" i="1" s="1"/>
  <c r="K679" i="1"/>
  <c r="N679" i="1" s="1"/>
  <c r="X679" i="1" s="1"/>
  <c r="Y679" i="1" s="1"/>
  <c r="K136" i="1"/>
  <c r="N136" i="1" s="1"/>
  <c r="K602" i="1"/>
  <c r="N602" i="1" s="1"/>
  <c r="K1035" i="1"/>
  <c r="N1035" i="1" s="1"/>
  <c r="X1035" i="1" s="1"/>
  <c r="Y1035" i="1" s="1"/>
  <c r="K1671" i="1"/>
  <c r="N1671" i="1" s="1"/>
  <c r="X1671" i="1" s="1"/>
  <c r="Y1671" i="1" s="1"/>
  <c r="K1387" i="1"/>
  <c r="K957" i="1"/>
  <c r="N957" i="1" s="1"/>
  <c r="X957" i="1" s="1"/>
  <c r="Y957" i="1" s="1"/>
  <c r="K1026" i="1"/>
  <c r="N1026" i="1" s="1"/>
  <c r="K1299" i="1"/>
  <c r="N1299" i="1" s="1"/>
  <c r="K212" i="1"/>
  <c r="N212" i="1" s="1"/>
  <c r="X212" i="1" s="1"/>
  <c r="Y212" i="1" s="1"/>
  <c r="K1253" i="1"/>
  <c r="N1253" i="1" s="1"/>
  <c r="K780" i="1"/>
  <c r="N780" i="1" s="1"/>
  <c r="X780" i="1" s="1"/>
  <c r="K623" i="1"/>
  <c r="N623" i="1" s="1"/>
  <c r="K1779" i="1"/>
  <c r="N1779" i="1" s="1"/>
  <c r="K1127" i="1"/>
  <c r="N1127" i="1" s="1"/>
  <c r="K1130" i="1"/>
  <c r="N1130" i="1" s="1"/>
  <c r="K480" i="1"/>
  <c r="N480" i="1" s="1"/>
  <c r="K279" i="1"/>
  <c r="K727" i="1"/>
  <c r="N727" i="1" s="1"/>
  <c r="X727" i="1" s="1"/>
  <c r="Y727" i="1" s="1"/>
  <c r="K1083" i="1"/>
  <c r="N1083" i="1" s="1"/>
  <c r="X1083" i="1" s="1"/>
  <c r="Y1083" i="1" s="1"/>
  <c r="K1348" i="1"/>
  <c r="N1348" i="1" s="1"/>
  <c r="X1348" i="1" s="1"/>
  <c r="Y1348" i="1" s="1"/>
  <c r="K1094" i="1"/>
  <c r="N1094" i="1" s="1"/>
  <c r="K1431" i="1"/>
  <c r="N1431" i="1" s="1"/>
  <c r="K1687" i="1"/>
  <c r="N1687" i="1" s="1"/>
  <c r="K1435" i="1"/>
  <c r="N1435" i="1" s="1"/>
  <c r="X1435" i="1" s="1"/>
  <c r="Y1435" i="1" s="1"/>
  <c r="K1651" i="1"/>
  <c r="N1651" i="1" s="1"/>
  <c r="X1651" i="1" s="1"/>
  <c r="Y1651" i="1" s="1"/>
  <c r="K611" i="1"/>
  <c r="N611" i="1" s="1"/>
  <c r="X611" i="1" s="1"/>
  <c r="Y611" i="1" s="1"/>
  <c r="K963" i="1"/>
  <c r="N963" i="1" s="1"/>
  <c r="K501" i="1"/>
  <c r="N501" i="1" s="1"/>
  <c r="K1042" i="1"/>
  <c r="N1042" i="1" s="1"/>
  <c r="X1042" i="1" s="1"/>
  <c r="Y1042" i="1" s="1"/>
  <c r="K1587" i="1"/>
  <c r="N1587" i="1" s="1"/>
  <c r="K888" i="1"/>
  <c r="N888" i="1" s="1"/>
  <c r="K1065" i="1"/>
  <c r="K1658" i="1"/>
  <c r="N1658" i="1" s="1"/>
  <c r="X1658" i="1" s="1"/>
  <c r="Y1658" i="1" s="1"/>
  <c r="K1100" i="1"/>
  <c r="N1100" i="1" s="1"/>
  <c r="X1100" i="1" s="1"/>
  <c r="Y1100" i="1" s="1"/>
  <c r="K1197" i="1"/>
  <c r="N1197" i="1" s="1"/>
  <c r="X1197" i="1" s="1"/>
  <c r="Y1197" i="1" s="1"/>
  <c r="K1297" i="1"/>
  <c r="N1297" i="1" s="1"/>
  <c r="K1058" i="1"/>
  <c r="N1058" i="1" s="1"/>
  <c r="K995" i="1"/>
  <c r="N995" i="1" s="1"/>
  <c r="K1087" i="1"/>
  <c r="N1087" i="1" s="1"/>
  <c r="X1087" i="1" s="1"/>
  <c r="Y1087" i="1" s="1"/>
  <c r="K193" i="1"/>
  <c r="N193" i="1" s="1"/>
  <c r="K1436" i="1"/>
  <c r="N1436" i="1" s="1"/>
  <c r="X1436" i="1" s="1"/>
  <c r="Y1436" i="1" s="1"/>
  <c r="K255" i="1"/>
  <c r="N255" i="1" s="1"/>
  <c r="X255" i="1" s="1"/>
  <c r="Y255" i="1" s="1"/>
  <c r="K580" i="1"/>
  <c r="N580" i="1" s="1"/>
  <c r="K158" i="1"/>
  <c r="N158" i="1" s="1"/>
  <c r="X158" i="1" s="1"/>
  <c r="Y158" i="1" s="1"/>
  <c r="K507" i="1"/>
  <c r="N507" i="1" s="1"/>
  <c r="K852" i="1"/>
  <c r="N852" i="1" s="1"/>
  <c r="X852" i="1" s="1"/>
  <c r="Y852" i="1" s="1"/>
  <c r="K1045" i="1"/>
  <c r="K1398" i="1"/>
  <c r="N1398" i="1" s="1"/>
  <c r="X1398" i="1" s="1"/>
  <c r="Y1398" i="1" s="1"/>
  <c r="K1676" i="1"/>
  <c r="N1676" i="1" s="1"/>
  <c r="X1676" i="1" s="1"/>
  <c r="Y1676" i="1" s="1"/>
  <c r="K1785" i="1"/>
  <c r="N1785" i="1" s="1"/>
  <c r="X1785" i="1" s="1"/>
  <c r="Y1785" i="1" s="1"/>
  <c r="K317" i="1"/>
  <c r="K16" i="1"/>
  <c r="N16" i="1" s="1"/>
  <c r="X16" i="1" s="1"/>
  <c r="Y16" i="1" s="1"/>
  <c r="K168" i="1"/>
  <c r="N168" i="1" s="1"/>
  <c r="X168" i="1" s="1"/>
  <c r="Y168" i="1" s="1"/>
  <c r="K331" i="1"/>
  <c r="N331" i="1" s="1"/>
  <c r="K444" i="1"/>
  <c r="N444" i="1" s="1"/>
  <c r="K69" i="1"/>
  <c r="N69" i="1" s="1"/>
  <c r="X69" i="1" s="1"/>
  <c r="Y69" i="1" s="1"/>
  <c r="K514" i="1"/>
  <c r="N514" i="1" s="1"/>
  <c r="X514" i="1" s="1"/>
  <c r="Y514" i="1" s="1"/>
  <c r="K1495" i="1"/>
  <c r="N1495" i="1" s="1"/>
  <c r="X1495" i="1" s="1"/>
  <c r="Y1495" i="1" s="1"/>
  <c r="K1256" i="1"/>
  <c r="N1256" i="1" s="1"/>
  <c r="X1256" i="1" s="1"/>
  <c r="Y1256" i="1" s="1"/>
  <c r="K873" i="1"/>
  <c r="N873" i="1" s="1"/>
  <c r="X873" i="1" s="1"/>
  <c r="Y873" i="1" s="1"/>
  <c r="K1370" i="1"/>
  <c r="N1370" i="1" s="1"/>
  <c r="K812" i="1"/>
  <c r="N812" i="1" s="1"/>
  <c r="X812" i="1" s="1"/>
  <c r="Y812" i="1" s="1"/>
  <c r="K1661" i="1"/>
  <c r="N1661" i="1" s="1"/>
  <c r="X1661" i="1" s="1"/>
  <c r="Y1661" i="1" s="1"/>
  <c r="K1332" i="1"/>
  <c r="N1332" i="1" s="1"/>
  <c r="X1332" i="1" s="1"/>
  <c r="Y1332" i="1" s="1"/>
  <c r="K1346" i="1"/>
  <c r="N1346" i="1" s="1"/>
  <c r="X1346" i="1" s="1"/>
  <c r="Y1346" i="1" s="1"/>
  <c r="K1027" i="1"/>
  <c r="N1027" i="1" s="1"/>
  <c r="K1439" i="1"/>
  <c r="N1439" i="1" s="1"/>
  <c r="K1632" i="1"/>
  <c r="N1632" i="1" s="1"/>
  <c r="X1632" i="1" s="1"/>
  <c r="Y1632" i="1" s="1"/>
  <c r="K1564" i="1"/>
  <c r="K397" i="1"/>
  <c r="N397" i="1" s="1"/>
  <c r="K539" i="1"/>
  <c r="N539" i="1" s="1"/>
  <c r="K837" i="1"/>
  <c r="N837" i="1" s="1"/>
  <c r="X837" i="1" s="1"/>
  <c r="Y837" i="1" s="1"/>
  <c r="K1709" i="1"/>
  <c r="N1709" i="1" s="1"/>
  <c r="K48" i="1"/>
  <c r="N48" i="1" s="1"/>
  <c r="K423" i="1"/>
  <c r="N423" i="1" s="1"/>
  <c r="X423" i="1" s="1"/>
  <c r="Y423" i="1" s="1"/>
  <c r="K75" i="1"/>
  <c r="N75" i="1" s="1"/>
  <c r="X75" i="1" s="1"/>
  <c r="Y75" i="1" s="1"/>
  <c r="K1220" i="1"/>
  <c r="N1220" i="1" s="1"/>
  <c r="K1288" i="1"/>
  <c r="N1288" i="1" s="1"/>
  <c r="X1288" i="1" s="1"/>
  <c r="Y1288" i="1" s="1"/>
  <c r="K1767" i="1"/>
  <c r="N1767" i="1" s="1"/>
  <c r="X1767" i="1" s="1"/>
  <c r="Y1767" i="1" s="1"/>
  <c r="K1627" i="1"/>
  <c r="N1627" i="1" s="1"/>
  <c r="X1627" i="1" s="1"/>
  <c r="Y1627" i="1" s="1"/>
  <c r="K1738" i="1"/>
  <c r="N1738" i="1" s="1"/>
  <c r="K478" i="1"/>
  <c r="N478" i="1" s="1"/>
  <c r="X478" i="1" s="1"/>
  <c r="Y478" i="1" s="1"/>
  <c r="K1410" i="1"/>
  <c r="N1410" i="1" s="1"/>
  <c r="K672" i="1"/>
  <c r="N672" i="1" s="1"/>
  <c r="K1644" i="1"/>
  <c r="N1644" i="1" s="1"/>
  <c r="K413" i="1"/>
  <c r="N413" i="1" s="1"/>
  <c r="K432" i="1"/>
  <c r="N432" i="1" s="1"/>
  <c r="X432" i="1" s="1"/>
  <c r="Y432" i="1" s="1"/>
  <c r="K383" i="1"/>
  <c r="N383" i="1" s="1"/>
  <c r="K232" i="1"/>
  <c r="N232" i="1" s="1"/>
  <c r="X232" i="1" s="1"/>
  <c r="Y232" i="1" s="1"/>
  <c r="K458" i="1"/>
  <c r="N458" i="1" s="1"/>
  <c r="K363" i="1"/>
  <c r="N363" i="1" s="1"/>
  <c r="X363" i="1" s="1"/>
  <c r="Y363" i="1" s="1"/>
  <c r="K1163" i="1"/>
  <c r="N1163" i="1" s="1"/>
  <c r="X1163" i="1" s="1"/>
  <c r="Y1163" i="1" s="1"/>
  <c r="K498" i="1"/>
  <c r="N498" i="1" s="1"/>
  <c r="K1341" i="1"/>
  <c r="N1341" i="1" s="1"/>
  <c r="K597" i="1"/>
  <c r="N597" i="1" s="1"/>
  <c r="K1478" i="1"/>
  <c r="N1478" i="1" s="1"/>
  <c r="K1783" i="1"/>
  <c r="N1783" i="1" s="1"/>
  <c r="K712" i="1"/>
  <c r="N712" i="1" s="1"/>
  <c r="X712" i="1" s="1"/>
  <c r="Y712" i="1" s="1"/>
  <c r="K1528" i="1"/>
  <c r="N1528" i="1" s="1"/>
  <c r="X1528" i="1" s="1"/>
  <c r="Y1528" i="1" s="1"/>
  <c r="K1418" i="1"/>
  <c r="N1418" i="1" s="1"/>
  <c r="X1418" i="1" s="1"/>
  <c r="Y1418" i="1" s="1"/>
  <c r="K697" i="1"/>
  <c r="N697" i="1" s="1"/>
  <c r="X697" i="1" s="1"/>
  <c r="Y697" i="1" s="1"/>
  <c r="K1401" i="1"/>
  <c r="N1401" i="1" s="1"/>
  <c r="X1401" i="1" s="1"/>
  <c r="Y1401" i="1" s="1"/>
  <c r="K1434" i="1"/>
  <c r="N1434" i="1" s="1"/>
  <c r="X1434" i="1" s="1"/>
  <c r="Y1434" i="1" s="1"/>
  <c r="K1790" i="1"/>
  <c r="N1790" i="1" s="1"/>
  <c r="K1164" i="1"/>
  <c r="N1164" i="1" s="1"/>
  <c r="X1164" i="1" s="1"/>
  <c r="Y1164" i="1" s="1"/>
  <c r="K1405" i="1"/>
  <c r="N1405" i="1" s="1"/>
  <c r="K754" i="1"/>
  <c r="N754" i="1" s="1"/>
  <c r="X754" i="1" s="1"/>
  <c r="Y754" i="1" s="1"/>
  <c r="K1521" i="1"/>
  <c r="N1521" i="1" s="1"/>
  <c r="X1521" i="1" s="1"/>
  <c r="Y1521" i="1" s="1"/>
  <c r="K881" i="1"/>
  <c r="N881" i="1" s="1"/>
  <c r="K189" i="1"/>
  <c r="N189" i="1" s="1"/>
  <c r="K557" i="1"/>
  <c r="N557" i="1" s="1"/>
  <c r="K415" i="1"/>
  <c r="N415" i="1" s="1"/>
  <c r="X415" i="1" s="1"/>
  <c r="Y415" i="1" s="1"/>
  <c r="K161" i="1"/>
  <c r="N161" i="1" s="1"/>
  <c r="K592" i="1"/>
  <c r="N592" i="1" s="1"/>
  <c r="X592" i="1" s="1"/>
  <c r="Y592" i="1" s="1"/>
  <c r="K102" i="1"/>
  <c r="N102" i="1" s="1"/>
  <c r="K455" i="1"/>
  <c r="N455" i="1" s="1"/>
  <c r="K248" i="1"/>
  <c r="N248" i="1" s="1"/>
  <c r="K621" i="1"/>
  <c r="N621" i="1" s="1"/>
  <c r="X621" i="1" s="1"/>
  <c r="Y621" i="1" s="1"/>
  <c r="K601" i="1"/>
  <c r="N601" i="1" s="1"/>
  <c r="K474" i="1"/>
  <c r="N474" i="1" s="1"/>
  <c r="K107" i="1"/>
  <c r="N107" i="1" s="1"/>
  <c r="K379" i="1"/>
  <c r="N379" i="1" s="1"/>
  <c r="X379" i="1" s="1"/>
  <c r="Y379" i="1" s="1"/>
  <c r="K587" i="1"/>
  <c r="N587" i="1" s="1"/>
  <c r="K124" i="1"/>
  <c r="N124" i="1" s="1"/>
  <c r="X124" i="1" s="1"/>
  <c r="Y124" i="1" s="1"/>
  <c r="K428" i="1"/>
  <c r="N428" i="1" s="1"/>
  <c r="K595" i="1"/>
  <c r="N595" i="1" s="1"/>
  <c r="K1798" i="1"/>
  <c r="N1798" i="1" s="1"/>
  <c r="K1236" i="1"/>
  <c r="N1236" i="1" s="1"/>
  <c r="K1508" i="1"/>
  <c r="N1508" i="1" s="1"/>
  <c r="X1508" i="1" s="1"/>
  <c r="Y1508" i="1" s="1"/>
  <c r="K52" i="1"/>
  <c r="N52" i="1" s="1"/>
  <c r="K1441" i="1"/>
  <c r="N1441" i="1" s="1"/>
  <c r="K133" i="1"/>
  <c r="N133" i="1" s="1"/>
  <c r="X133" i="1" s="1"/>
  <c r="Y133" i="1" s="1"/>
  <c r="K613" i="1"/>
  <c r="N613" i="1" s="1"/>
  <c r="X613" i="1" s="1"/>
  <c r="Y613" i="1" s="1"/>
  <c r="K917" i="1"/>
  <c r="N917" i="1" s="1"/>
  <c r="X917" i="1" s="1"/>
  <c r="Y917" i="1" s="1"/>
  <c r="K1109" i="1"/>
  <c r="N1109" i="1" s="1"/>
  <c r="K1397" i="1"/>
  <c r="N1397" i="1" s="1"/>
  <c r="X1397" i="1" s="1"/>
  <c r="Y1397" i="1" s="1"/>
  <c r="K1653" i="1"/>
  <c r="N1653" i="1" s="1"/>
  <c r="X1653" i="1" s="1"/>
  <c r="Y1653" i="1" s="1"/>
  <c r="K1442" i="1"/>
  <c r="N1442" i="1" s="1"/>
  <c r="K774" i="1"/>
  <c r="N774" i="1" s="1"/>
  <c r="X774" i="1" s="1"/>
  <c r="Y774" i="1" s="1"/>
  <c r="K1014" i="1"/>
  <c r="N1014" i="1" s="1"/>
  <c r="K1222" i="1"/>
  <c r="N1222" i="1" s="1"/>
  <c r="K984" i="1"/>
  <c r="N984" i="1" s="1"/>
  <c r="K1047" i="1"/>
  <c r="N1047" i="1" s="1"/>
  <c r="X1047" i="1" s="1"/>
  <c r="Y1047" i="1" s="1"/>
  <c r="K1303" i="1"/>
  <c r="N1303" i="1" s="1"/>
  <c r="K1559" i="1"/>
  <c r="N1559" i="1" s="1"/>
  <c r="X1559" i="1" s="1"/>
  <c r="Y1559" i="1" s="1"/>
  <c r="K1799" i="1"/>
  <c r="N1799" i="1" s="1"/>
  <c r="X1799" i="1" s="1"/>
  <c r="Y1799" i="1" s="1"/>
  <c r="K1675" i="1"/>
  <c r="N1675" i="1" s="1"/>
  <c r="X1675" i="1" s="1"/>
  <c r="Y1675" i="1" s="1"/>
  <c r="K1108" i="1"/>
  <c r="N1108" i="1" s="1"/>
  <c r="X1108" i="1" s="1"/>
  <c r="Y1108" i="1" s="1"/>
  <c r="K1000" i="1"/>
  <c r="N1000" i="1" s="1"/>
  <c r="K1304" i="1"/>
  <c r="N1304" i="1" s="1"/>
  <c r="K1768" i="1"/>
  <c r="N1768" i="1" s="1"/>
  <c r="K954" i="1"/>
  <c r="N954" i="1" s="1"/>
  <c r="X954" i="1" s="1"/>
  <c r="Y954" i="1" s="1"/>
  <c r="K1482" i="1"/>
  <c r="N1482" i="1" s="1"/>
  <c r="X1482" i="1" s="1"/>
  <c r="Y1482" i="1" s="1"/>
  <c r="K1755" i="1"/>
  <c r="N1755" i="1" s="1"/>
  <c r="K1438" i="1"/>
  <c r="N1438" i="1" s="1"/>
  <c r="K1004" i="1"/>
  <c r="N1004" i="1" s="1"/>
  <c r="X1004" i="1" s="1"/>
  <c r="Y1004" i="1" s="1"/>
  <c r="K713" i="1"/>
  <c r="N713" i="1" s="1"/>
  <c r="K937" i="1"/>
  <c r="N937" i="1" s="1"/>
  <c r="K1161" i="1"/>
  <c r="N1161" i="1" s="1"/>
  <c r="X1161" i="1" s="1"/>
  <c r="Y1161" i="1" s="1"/>
  <c r="K1417" i="1"/>
  <c r="K1625" i="1"/>
  <c r="K746" i="1"/>
  <c r="N746" i="1" s="1"/>
  <c r="X746" i="1" s="1"/>
  <c r="Y746" i="1" s="1"/>
  <c r="K1450" i="1"/>
  <c r="N1450" i="1" s="1"/>
  <c r="K1786" i="1"/>
  <c r="N1786" i="1" s="1"/>
  <c r="K1086" i="1"/>
  <c r="N1086" i="1" s="1"/>
  <c r="X1086" i="1" s="1"/>
  <c r="Y1086" i="1" s="1"/>
  <c r="K671" i="1"/>
  <c r="N671" i="1" s="1"/>
  <c r="K892" i="1"/>
  <c r="N892" i="1" s="1"/>
  <c r="X892" i="1" s="1"/>
  <c r="Y892" i="1" s="1"/>
  <c r="K1180" i="1"/>
  <c r="N1180" i="1" s="1"/>
  <c r="X1180" i="1" s="1"/>
  <c r="Y1180" i="1" s="1"/>
  <c r="K1580" i="1"/>
  <c r="N1580" i="1" s="1"/>
  <c r="X1580" i="1" s="1"/>
  <c r="Y1580" i="1" s="1"/>
  <c r="K1053" i="1"/>
  <c r="N1053" i="1" s="1"/>
  <c r="X1053" i="1" s="1"/>
  <c r="Y1053" i="1" s="1"/>
  <c r="K1453" i="1"/>
  <c r="N1453" i="1" s="1"/>
  <c r="X1453" i="1" s="1"/>
  <c r="Y1453" i="1" s="1"/>
  <c r="K1789" i="1"/>
  <c r="N1789" i="1" s="1"/>
  <c r="K766" i="1"/>
  <c r="N766" i="1" s="1"/>
  <c r="K826" i="1"/>
  <c r="N826" i="1" s="1"/>
  <c r="K1137" i="1"/>
  <c r="N1137" i="1" s="1"/>
  <c r="K1457" i="1"/>
  <c r="N1457" i="1" s="1"/>
  <c r="K511" i="1"/>
  <c r="N511" i="1" s="1"/>
  <c r="K1569" i="1"/>
  <c r="N1569" i="1" s="1"/>
  <c r="X1569" i="1" s="1"/>
  <c r="Y1569" i="1" s="1"/>
  <c r="K178" i="1"/>
  <c r="N178" i="1" s="1"/>
  <c r="X178" i="1" s="1"/>
  <c r="Y178" i="1" s="1"/>
  <c r="K370" i="1"/>
  <c r="N370" i="1" s="1"/>
  <c r="X370" i="1" s="1"/>
  <c r="Y370" i="1" s="1"/>
  <c r="K626" i="1"/>
  <c r="N626" i="1" s="1"/>
  <c r="K898" i="1"/>
  <c r="N898" i="1" s="1"/>
  <c r="K1154" i="1"/>
  <c r="N1154" i="1" s="1"/>
  <c r="K1426" i="1"/>
  <c r="N1426" i="1" s="1"/>
  <c r="X1426" i="1" s="1"/>
  <c r="Y1426" i="1" s="1"/>
  <c r="K1230" i="1"/>
  <c r="N1230" i="1" s="1"/>
  <c r="X1230" i="1" s="1"/>
  <c r="Y1230" i="1" s="1"/>
  <c r="K1333" i="1"/>
  <c r="N1333" i="1" s="1"/>
  <c r="X1333" i="1" s="1"/>
  <c r="Y1333" i="1" s="1"/>
  <c r="K179" i="1"/>
  <c r="N179" i="1" s="1"/>
  <c r="K483" i="1"/>
  <c r="N483" i="1" s="1"/>
  <c r="X483" i="1" s="1"/>
  <c r="Y483" i="1" s="1"/>
  <c r="K787" i="1"/>
  <c r="N787" i="1" s="1"/>
  <c r="X787" i="1" s="1"/>
  <c r="Y787" i="1" s="1"/>
  <c r="K1091" i="1"/>
  <c r="N1091" i="1" s="1"/>
  <c r="K1507" i="1"/>
  <c r="N1507" i="1" s="1"/>
  <c r="X1507" i="1" s="1"/>
  <c r="Y1507" i="1" s="1"/>
  <c r="K879" i="1"/>
  <c r="K865" i="1"/>
  <c r="N865" i="1" s="1"/>
  <c r="X865" i="1" s="1"/>
  <c r="Y865" i="1" s="1"/>
  <c r="K736" i="1"/>
  <c r="N736" i="1" s="1"/>
  <c r="X736" i="1" s="1"/>
  <c r="Y736" i="1" s="1"/>
  <c r="K991" i="1"/>
  <c r="N991" i="1" s="1"/>
  <c r="X991" i="1" s="1"/>
  <c r="Y991" i="1" s="1"/>
  <c r="K1745" i="1"/>
  <c r="N1745" i="1" s="1"/>
  <c r="K1072" i="1"/>
  <c r="N1072" i="1" s="1"/>
  <c r="X1072" i="1" s="1"/>
  <c r="Y1072" i="1" s="1"/>
  <c r="K800" i="1"/>
  <c r="N800" i="1" s="1"/>
  <c r="K831" i="1"/>
  <c r="N831" i="1" s="1"/>
  <c r="X831" i="1" s="1"/>
  <c r="Y831" i="1" s="1"/>
  <c r="K848" i="1"/>
  <c r="N848" i="1" s="1"/>
  <c r="X848" i="1" s="1"/>
  <c r="Y848" i="1" s="1"/>
  <c r="K1744" i="1"/>
  <c r="N1744" i="1" s="1"/>
  <c r="K1760" i="1"/>
  <c r="N1760" i="1" s="1"/>
  <c r="K1019" i="1"/>
  <c r="N1019" i="1" s="1"/>
  <c r="K32" i="1"/>
  <c r="N32" i="1" s="1"/>
  <c r="X32" i="1" s="1"/>
  <c r="Y32" i="1" s="1"/>
  <c r="K174" i="1"/>
  <c r="N174" i="1" s="1"/>
  <c r="X174" i="1" s="1"/>
  <c r="Y174" i="1" s="1"/>
  <c r="K410" i="1"/>
  <c r="N410" i="1" s="1"/>
  <c r="K883" i="1"/>
  <c r="N883" i="1" s="1"/>
  <c r="K492" i="1"/>
  <c r="N492" i="1" s="1"/>
  <c r="K1315" i="1"/>
  <c r="N1315" i="1" s="1"/>
  <c r="K805" i="1"/>
  <c r="N805" i="1" s="1"/>
  <c r="X805" i="1" s="1"/>
  <c r="Y805" i="1" s="1"/>
  <c r="K644" i="1"/>
  <c r="N644" i="1" s="1"/>
  <c r="X644" i="1" s="1"/>
  <c r="Y644" i="1" s="1"/>
  <c r="K1638" i="1"/>
  <c r="N1638" i="1" s="1"/>
  <c r="K1523" i="1"/>
  <c r="N1523" i="1" s="1"/>
  <c r="X1523" i="1" s="1"/>
  <c r="Y1523" i="1" s="1"/>
  <c r="K37" i="1"/>
  <c r="N37" i="1" s="1"/>
  <c r="X37" i="1" s="1"/>
  <c r="Y37" i="1" s="1"/>
  <c r="K1557" i="1"/>
  <c r="N1557" i="1" s="1"/>
  <c r="X1557" i="1" s="1"/>
  <c r="Y1557" i="1" s="1"/>
  <c r="K1382" i="1"/>
  <c r="N1382" i="1" s="1"/>
  <c r="X1382" i="1" s="1"/>
  <c r="Y1382" i="1" s="1"/>
  <c r="K1703" i="1"/>
  <c r="N1703" i="1" s="1"/>
  <c r="X1703" i="1" s="1"/>
  <c r="Y1703" i="1" s="1"/>
  <c r="K1448" i="1"/>
  <c r="N1448" i="1" s="1"/>
  <c r="K1321" i="1"/>
  <c r="N1321" i="1" s="1"/>
  <c r="K1803" i="1"/>
  <c r="N1803" i="1" s="1"/>
  <c r="K1486" i="1"/>
  <c r="N1486" i="1" s="1"/>
  <c r="X1486" i="1" s="1"/>
  <c r="Y1486" i="1" s="1"/>
  <c r="K322" i="1"/>
  <c r="N322" i="1" s="1"/>
  <c r="K783" i="1"/>
  <c r="N783" i="1" s="1"/>
  <c r="X783" i="1" s="1"/>
  <c r="Y783" i="1" s="1"/>
  <c r="K737" i="1"/>
  <c r="N737" i="1" s="1"/>
  <c r="X737" i="1" s="1"/>
  <c r="Y737" i="1" s="1"/>
  <c r="K1487" i="1"/>
  <c r="N1487" i="1" s="1"/>
  <c r="X1487" i="1" s="1"/>
  <c r="Y1487" i="1" s="1"/>
  <c r="K1140" i="1"/>
  <c r="N1140" i="1" s="1"/>
  <c r="K785" i="1"/>
  <c r="N785" i="1" s="1"/>
  <c r="X785" i="1" s="1"/>
  <c r="Y785" i="1" s="1"/>
  <c r="K152" i="1"/>
  <c r="N152" i="1" s="1"/>
  <c r="X152" i="1" s="1"/>
  <c r="Y152" i="1" s="1"/>
  <c r="K315" i="1"/>
  <c r="N315" i="1" s="1"/>
  <c r="K1571" i="1"/>
  <c r="N1571" i="1" s="1"/>
  <c r="X1571" i="1" s="1"/>
  <c r="Y1571" i="1" s="1"/>
  <c r="K277" i="1"/>
  <c r="N277" i="1" s="1"/>
  <c r="X277" i="1" s="1"/>
  <c r="Y277" i="1" s="1"/>
  <c r="K765" i="1"/>
  <c r="N765" i="1" s="1"/>
  <c r="K1262" i="1"/>
  <c r="N1262" i="1" s="1"/>
  <c r="K1338" i="1"/>
  <c r="N1338" i="1" s="1"/>
  <c r="K368" i="1"/>
  <c r="N368" i="1" s="1"/>
  <c r="K1614" i="1"/>
  <c r="N1614" i="1" s="1"/>
  <c r="K82" i="1"/>
  <c r="N82" i="1" s="1"/>
  <c r="X82" i="1" s="1"/>
  <c r="Y82" i="1" s="1"/>
  <c r="K1714" i="1"/>
  <c r="N1714" i="1" s="1"/>
  <c r="K403" i="1"/>
  <c r="N403" i="1" s="1"/>
  <c r="X403" i="1" s="1"/>
  <c r="Y403" i="1" s="1"/>
  <c r="K1775" i="1"/>
  <c r="K1263" i="1"/>
  <c r="N1263" i="1" s="1"/>
  <c r="K1697" i="1"/>
  <c r="N1697" i="1" s="1"/>
  <c r="X1697" i="1" s="1"/>
  <c r="Y1697" i="1" s="1"/>
  <c r="K26" i="1"/>
  <c r="N26" i="1" s="1"/>
  <c r="X26" i="1" s="1"/>
  <c r="Y26" i="1" s="1"/>
  <c r="K208" i="1"/>
  <c r="N208" i="1" s="1"/>
  <c r="X208" i="1" s="1"/>
  <c r="Y208" i="1" s="1"/>
  <c r="K1412" i="1"/>
  <c r="N1412" i="1" s="1"/>
  <c r="K1500" i="1"/>
  <c r="N1500" i="1" s="1"/>
  <c r="X1500" i="1" s="1"/>
  <c r="Y1500" i="1" s="1"/>
  <c r="K372" i="1"/>
  <c r="N372" i="1" s="1"/>
  <c r="K39" i="1"/>
  <c r="N39" i="1" s="1"/>
  <c r="X39" i="1" s="1"/>
  <c r="Y39" i="1" s="1"/>
  <c r="K489" i="1"/>
  <c r="N489" i="1" s="1"/>
  <c r="X489" i="1" s="1"/>
  <c r="Y489" i="1" s="1"/>
  <c r="K884" i="1"/>
  <c r="N884" i="1" s="1"/>
  <c r="X884" i="1" s="1"/>
  <c r="Y884" i="1" s="1"/>
  <c r="K533" i="1"/>
  <c r="N533" i="1" s="1"/>
  <c r="K710" i="1"/>
  <c r="N710" i="1" s="1"/>
  <c r="K1670" i="1"/>
  <c r="N1670" i="1" s="1"/>
  <c r="X1670" i="1" s="1"/>
  <c r="Y1670" i="1" s="1"/>
  <c r="K1704" i="1"/>
  <c r="N1704" i="1" s="1"/>
  <c r="X1704" i="1" s="1"/>
  <c r="Y1704" i="1" s="1"/>
  <c r="K357" i="1"/>
  <c r="N357" i="1" s="1"/>
  <c r="X357" i="1" s="1"/>
  <c r="Y357" i="1" s="1"/>
  <c r="K1353" i="1"/>
  <c r="N1353" i="1" s="1"/>
  <c r="X1353" i="1" s="1"/>
  <c r="Y1353" i="1" s="1"/>
  <c r="K1518" i="1"/>
  <c r="N1518" i="1" s="1"/>
  <c r="X1518" i="1" s="1"/>
  <c r="Y1518" i="1" s="1"/>
  <c r="K749" i="1"/>
  <c r="N749" i="1" s="1"/>
  <c r="X749" i="1" s="1"/>
  <c r="Y749" i="1" s="1"/>
  <c r="K654" i="1"/>
  <c r="N654" i="1" s="1"/>
  <c r="X654" i="1" s="1"/>
  <c r="Y654" i="1" s="1"/>
  <c r="K338" i="1"/>
  <c r="N338" i="1" s="1"/>
  <c r="K1730" i="1"/>
  <c r="N1730" i="1" s="1"/>
  <c r="X1730" i="1" s="1"/>
  <c r="Y1730" i="1" s="1"/>
  <c r="K847" i="1"/>
  <c r="N847" i="1" s="1"/>
  <c r="X847" i="1" s="1"/>
  <c r="Y847" i="1" s="1"/>
  <c r="K1344" i="1"/>
  <c r="N1344" i="1" s="1"/>
  <c r="K335" i="1"/>
  <c r="N335" i="1" s="1"/>
  <c r="X335" i="1" s="1"/>
  <c r="Y335" i="1" s="1"/>
  <c r="K199" i="1"/>
  <c r="N199" i="1" s="1"/>
  <c r="X199" i="1" s="1"/>
  <c r="Y199" i="1" s="1"/>
  <c r="K833" i="1"/>
  <c r="N833" i="1" s="1"/>
  <c r="X833" i="1" s="1"/>
  <c r="Y833" i="1" s="1"/>
  <c r="K1131" i="1"/>
  <c r="N1131" i="1" s="1"/>
  <c r="K1317" i="1"/>
  <c r="N1317" i="1" s="1"/>
  <c r="K1021" i="1"/>
  <c r="N1021" i="1" s="1"/>
  <c r="K817" i="1"/>
  <c r="N817" i="1" s="1"/>
  <c r="K173" i="1"/>
  <c r="N173" i="1" s="1"/>
  <c r="X173" i="1" s="1"/>
  <c r="Y173" i="1" s="1"/>
  <c r="K20" i="1"/>
  <c r="N20" i="1" s="1"/>
  <c r="X20" i="1" s="1"/>
  <c r="Y20" i="1" s="1"/>
  <c r="K521" i="1"/>
  <c r="N521" i="1" s="1"/>
  <c r="X521" i="1" s="1"/>
  <c r="Y521" i="1" s="1"/>
  <c r="K1147" i="1"/>
  <c r="N1147" i="1" s="1"/>
  <c r="X1147" i="1" s="1"/>
  <c r="Y1147" i="1" s="1"/>
  <c r="K101" i="1"/>
  <c r="N101" i="1" s="1"/>
  <c r="K696" i="1"/>
  <c r="N696" i="1" s="1"/>
  <c r="X696" i="1" s="1"/>
  <c r="Y696" i="1" s="1"/>
  <c r="K905" i="1"/>
  <c r="N905" i="1" s="1"/>
  <c r="K860" i="1"/>
  <c r="N860" i="1" s="1"/>
  <c r="X860" i="1" s="1"/>
  <c r="Y860" i="1" s="1"/>
  <c r="K1550" i="1"/>
  <c r="N1550" i="1" s="1"/>
  <c r="X1550" i="1" s="1"/>
  <c r="Y1550" i="1" s="1"/>
  <c r="K755" i="1"/>
  <c r="N755" i="1" s="1"/>
  <c r="X755" i="1" s="1"/>
  <c r="Y755" i="1" s="1"/>
  <c r="K705" i="1"/>
  <c r="N705" i="1" s="1"/>
  <c r="K532" i="1"/>
  <c r="N532" i="1" s="1"/>
  <c r="K367" i="1"/>
  <c r="N367" i="1" s="1"/>
  <c r="K145" i="1"/>
  <c r="N145" i="1" s="1"/>
  <c r="X145" i="1" s="1"/>
  <c r="Y145" i="1" s="1"/>
  <c r="K138" i="1"/>
  <c r="N138" i="1" s="1"/>
  <c r="K630" i="1"/>
  <c r="N630" i="1" s="1"/>
  <c r="K520" i="1"/>
  <c r="N520" i="1" s="1"/>
  <c r="X520" i="1" s="1"/>
  <c r="Y520" i="1" s="1"/>
  <c r="K573" i="1"/>
  <c r="N573" i="1" s="1"/>
  <c r="K91" i="1"/>
  <c r="N91" i="1" s="1"/>
  <c r="K396" i="1"/>
  <c r="N396" i="1" s="1"/>
  <c r="K932" i="1"/>
  <c r="N932" i="1" s="1"/>
  <c r="X932" i="1" s="1"/>
  <c r="Y932" i="1" s="1"/>
  <c r="K751" i="1"/>
  <c r="N751" i="1" s="1"/>
  <c r="X751" i="1" s="1"/>
  <c r="Y751" i="1" s="1"/>
  <c r="K325" i="1"/>
  <c r="N325" i="1" s="1"/>
  <c r="K1393" i="1"/>
  <c r="N1393" i="1" s="1"/>
  <c r="X1393" i="1" s="1"/>
  <c r="Y1393" i="1" s="1"/>
  <c r="K1206" i="1"/>
  <c r="N1206" i="1" s="1"/>
  <c r="X1206" i="1" s="1"/>
  <c r="Y1206" i="1" s="1"/>
  <c r="K1543" i="1"/>
  <c r="N1543" i="1" s="1"/>
  <c r="X1543" i="1" s="1"/>
  <c r="Y1543" i="1" s="1"/>
  <c r="K1051" i="1"/>
  <c r="N1051" i="1" s="1"/>
  <c r="X1051" i="1" s="1"/>
  <c r="Y1051" i="1" s="1"/>
  <c r="K938" i="1"/>
  <c r="N938" i="1" s="1"/>
  <c r="K1422" i="1"/>
  <c r="N1422" i="1" s="1"/>
  <c r="X1422" i="1" s="1"/>
  <c r="Y1422" i="1" s="1"/>
  <c r="K1145" i="1"/>
  <c r="N1145" i="1" s="1"/>
  <c r="K1006" i="1"/>
  <c r="N1006" i="1" s="1"/>
  <c r="K974" i="1"/>
  <c r="N974" i="1" s="1"/>
  <c r="X974" i="1" s="1"/>
  <c r="Y974" i="1" s="1"/>
  <c r="K876" i="1"/>
  <c r="N876" i="1" s="1"/>
  <c r="X876" i="1" s="1"/>
  <c r="Y876" i="1" s="1"/>
  <c r="K813" i="1"/>
  <c r="N813" i="1" s="1"/>
  <c r="X813" i="1" s="1"/>
  <c r="Y813" i="1" s="1"/>
  <c r="K494" i="1"/>
  <c r="N494" i="1" s="1"/>
  <c r="K1102" i="1"/>
  <c r="N1102" i="1" s="1"/>
  <c r="X1102" i="1" s="1"/>
  <c r="Y1102" i="1" s="1"/>
  <c r="K1648" i="1"/>
  <c r="N1648" i="1" s="1"/>
  <c r="K47" i="1"/>
  <c r="N47" i="1" s="1"/>
  <c r="K80" i="1"/>
  <c r="N80" i="1" s="1"/>
  <c r="X80" i="1" s="1"/>
  <c r="Y80" i="1" s="1"/>
  <c r="K529" i="1"/>
  <c r="N529" i="1" s="1"/>
  <c r="K324" i="1"/>
  <c r="N324" i="1" s="1"/>
  <c r="K358" i="1"/>
  <c r="N358" i="1" s="1"/>
  <c r="X358" i="1" s="1"/>
  <c r="Y358" i="1" s="1"/>
  <c r="K119" i="1"/>
  <c r="N119" i="1" s="1"/>
  <c r="K572" i="1"/>
  <c r="N572" i="1" s="1"/>
  <c r="K249" i="1"/>
  <c r="N249" i="1" s="1"/>
  <c r="K714" i="1"/>
  <c r="N714" i="1" s="1"/>
  <c r="K493" i="1"/>
  <c r="N493" i="1" s="1"/>
  <c r="K340" i="1"/>
  <c r="N340" i="1" s="1"/>
  <c r="K471" i="1"/>
  <c r="N471" i="1" s="1"/>
  <c r="K281" i="1"/>
  <c r="N281" i="1" s="1"/>
  <c r="K875" i="1"/>
  <c r="N875" i="1" s="1"/>
  <c r="X875" i="1" s="1"/>
  <c r="Y875" i="1" s="1"/>
  <c r="K677" i="1"/>
  <c r="N677" i="1" s="1"/>
  <c r="X677" i="1" s="1"/>
  <c r="Y677" i="1" s="1"/>
  <c r="K1524" i="1"/>
  <c r="N1524" i="1" s="1"/>
  <c r="X1524" i="1" s="1"/>
  <c r="Y1524" i="1" s="1"/>
  <c r="K341" i="1"/>
  <c r="N341" i="1" s="1"/>
  <c r="K1490" i="1"/>
  <c r="N1490" i="1" s="1"/>
  <c r="X1490" i="1" s="1"/>
  <c r="Y1490" i="1" s="1"/>
  <c r="K1526" i="1"/>
  <c r="N1526" i="1" s="1"/>
  <c r="X1526" i="1" s="1"/>
  <c r="Y1526" i="1" s="1"/>
  <c r="K1319" i="1"/>
  <c r="N1319" i="1" s="1"/>
  <c r="K1172" i="1"/>
  <c r="N1172" i="1" s="1"/>
  <c r="X1172" i="1" s="1"/>
  <c r="Y1172" i="1" s="1"/>
  <c r="K1544" i="1"/>
  <c r="N1544" i="1" s="1"/>
  <c r="X1544" i="1" s="1"/>
  <c r="Y1544" i="1" s="1"/>
  <c r="K702" i="1"/>
  <c r="N702" i="1" s="1"/>
  <c r="X702" i="1" s="1"/>
  <c r="Y702" i="1" s="1"/>
  <c r="K953" i="1"/>
  <c r="N953" i="1" s="1"/>
  <c r="X953" i="1" s="1"/>
  <c r="Y953" i="1" s="1"/>
  <c r="K1466" i="1"/>
  <c r="N1466" i="1" s="1"/>
  <c r="K924" i="1"/>
  <c r="N924" i="1" s="1"/>
  <c r="X924" i="1" s="1"/>
  <c r="Y924" i="1" s="1"/>
  <c r="K798" i="1"/>
  <c r="N798" i="1" s="1"/>
  <c r="X798" i="1" s="1"/>
  <c r="Y798" i="1" s="1"/>
  <c r="K607" i="1"/>
  <c r="N607" i="1" s="1"/>
  <c r="K642" i="1"/>
  <c r="N642" i="1" s="1"/>
  <c r="X642" i="1" s="1"/>
  <c r="Y642" i="1" s="1"/>
  <c r="K1389" i="1"/>
  <c r="N1389" i="1" s="1"/>
  <c r="X1389" i="1" s="1"/>
  <c r="Y1389" i="1" s="1"/>
  <c r="K1555" i="1"/>
  <c r="N1555" i="1" s="1"/>
  <c r="X1555" i="1" s="1"/>
  <c r="Y1555" i="1" s="1"/>
  <c r="K1168" i="1"/>
  <c r="N1168" i="1" s="1"/>
  <c r="X1168" i="1" s="1"/>
  <c r="Y1168" i="1" s="1"/>
  <c r="K15" i="1"/>
  <c r="N15" i="1" s="1"/>
  <c r="X15" i="1" s="1"/>
  <c r="Y15" i="1" s="1"/>
  <c r="K1411" i="1"/>
  <c r="N1411" i="1" s="1"/>
  <c r="K907" i="1"/>
  <c r="N907" i="1" s="1"/>
  <c r="K399" i="1"/>
  <c r="N399" i="1" s="1"/>
  <c r="X399" i="1" s="1"/>
  <c r="Y399" i="1" s="1"/>
  <c r="K1463" i="1"/>
  <c r="N1463" i="1" s="1"/>
  <c r="X1463" i="1" s="1"/>
  <c r="Y1463" i="1" s="1"/>
  <c r="K382" i="1"/>
  <c r="N382" i="1" s="1"/>
  <c r="X382" i="1" s="1"/>
  <c r="Y382" i="1" s="1"/>
  <c r="K190" i="1"/>
  <c r="N190" i="1" s="1"/>
  <c r="K417" i="1"/>
  <c r="N417" i="1" s="1"/>
  <c r="X417" i="1" s="1"/>
  <c r="Y417" i="1" s="1"/>
  <c r="K582" i="1"/>
  <c r="N582" i="1" s="1"/>
  <c r="K424" i="1"/>
  <c r="N424" i="1" s="1"/>
  <c r="X424" i="1" s="1"/>
  <c r="Y424" i="1" s="1"/>
  <c r="K634" i="1"/>
  <c r="N634" i="1" s="1"/>
  <c r="X634" i="1" s="1"/>
  <c r="Y634" i="1" s="1"/>
  <c r="K348" i="1"/>
  <c r="N348" i="1" s="1"/>
  <c r="X348" i="1" s="1"/>
  <c r="Y348" i="1" s="1"/>
  <c r="K1764" i="1"/>
  <c r="K789" i="1"/>
  <c r="K694" i="1"/>
  <c r="N694" i="1" s="1"/>
  <c r="X694" i="1" s="1"/>
  <c r="Y694" i="1" s="1"/>
  <c r="K1782" i="1"/>
  <c r="N1782" i="1" s="1"/>
  <c r="K1719" i="1"/>
  <c r="N1719" i="1" s="1"/>
  <c r="X1719" i="1" s="1"/>
  <c r="Y1719" i="1" s="1"/>
  <c r="K904" i="1"/>
  <c r="N904" i="1" s="1"/>
  <c r="K1774" i="1"/>
  <c r="N1774" i="1" s="1"/>
  <c r="K1337" i="1"/>
  <c r="N1337" i="1" s="1"/>
  <c r="K1674" i="1"/>
  <c r="N1674" i="1" s="1"/>
  <c r="X1674" i="1" s="1"/>
  <c r="Y1674" i="1" s="1"/>
  <c r="K1293" i="1"/>
  <c r="N1293" i="1" s="1"/>
  <c r="X1293" i="1" s="1"/>
  <c r="Y1293" i="1" s="1"/>
  <c r="K1221" i="1"/>
  <c r="N1221" i="1" s="1"/>
  <c r="X1221" i="1" s="1"/>
  <c r="Y1221" i="1" s="1"/>
  <c r="K99" i="1"/>
  <c r="N99" i="1" s="1"/>
  <c r="K735" i="1"/>
  <c r="N735" i="1" s="1"/>
  <c r="X735" i="1" s="1"/>
  <c r="Y735" i="1" s="1"/>
  <c r="K1408" i="1"/>
  <c r="N1408" i="1" s="1"/>
  <c r="K849" i="1"/>
  <c r="N849" i="1" s="1"/>
  <c r="X849" i="1" s="1"/>
  <c r="Y849" i="1" s="1"/>
  <c r="K1552" i="1"/>
  <c r="N1552" i="1" s="1"/>
  <c r="X1552" i="1" s="1"/>
  <c r="Y1552" i="1" s="1"/>
  <c r="K1020" i="1"/>
  <c r="N1020" i="1" s="1"/>
  <c r="K1261" i="1"/>
  <c r="N1261" i="1" s="1"/>
  <c r="K947" i="1"/>
  <c r="N947" i="1" s="1"/>
  <c r="X947" i="1" s="1"/>
  <c r="Y947" i="1" s="1"/>
  <c r="K262" i="1"/>
  <c r="N262" i="1" s="1"/>
  <c r="X262" i="1" s="1"/>
  <c r="Y262" i="1" s="1"/>
  <c r="K384" i="1"/>
  <c r="N384" i="1" s="1"/>
  <c r="X384" i="1" s="1"/>
  <c r="Y384" i="1" s="1"/>
  <c r="K220" i="1"/>
  <c r="N220" i="1" s="1"/>
  <c r="X220" i="1" s="1"/>
  <c r="Y220" i="1" s="1"/>
  <c r="K1780" i="1"/>
  <c r="N1780" i="1" s="1"/>
  <c r="K1724" i="1"/>
  <c r="N1724" i="1" s="1"/>
  <c r="X1724" i="1" s="1"/>
  <c r="Y1724" i="1" s="1"/>
  <c r="K1758" i="1"/>
  <c r="N1758" i="1" s="1"/>
  <c r="K448" i="1"/>
  <c r="N448" i="1" s="1"/>
  <c r="X448" i="1" s="1"/>
  <c r="Y448" i="1" s="1"/>
  <c r="K400" i="1"/>
  <c r="N400" i="1" s="1"/>
  <c r="X400" i="1" s="1"/>
  <c r="Y400" i="1" s="1"/>
  <c r="K27" i="1"/>
  <c r="N27" i="1" s="1"/>
  <c r="X27" i="1" s="1"/>
  <c r="Y27" i="1" s="1"/>
  <c r="K456" i="1"/>
  <c r="N456" i="1" s="1"/>
  <c r="K666" i="1"/>
  <c r="N666" i="1" s="1"/>
  <c r="K575" i="1"/>
  <c r="N575" i="1" s="1"/>
  <c r="K1077" i="1"/>
  <c r="N1077" i="1" s="1"/>
  <c r="X1077" i="1" s="1"/>
  <c r="Y1077" i="1" s="1"/>
  <c r="K1511" i="1"/>
  <c r="N1511" i="1" s="1"/>
  <c r="X1511" i="1" s="1"/>
  <c r="Y1511" i="1" s="1"/>
  <c r="K936" i="1"/>
  <c r="N936" i="1" s="1"/>
  <c r="K1369" i="1"/>
  <c r="N1369" i="1" s="1"/>
  <c r="K734" i="1"/>
  <c r="N734" i="1" s="1"/>
  <c r="X734" i="1" s="1"/>
  <c r="Y734" i="1" s="1"/>
  <c r="K670" i="1"/>
  <c r="N670" i="1" s="1"/>
  <c r="K1374" i="1"/>
  <c r="N1374" i="1" s="1"/>
  <c r="X1374" i="1" s="1"/>
  <c r="Y1374" i="1" s="1"/>
  <c r="K1122" i="1"/>
  <c r="N1122" i="1" s="1"/>
  <c r="X1122" i="1" s="1"/>
  <c r="Y1122" i="1" s="1"/>
  <c r="K131" i="1"/>
  <c r="N131" i="1" s="1"/>
  <c r="K1427" i="1"/>
  <c r="N1427" i="1" s="1"/>
  <c r="X1427" i="1" s="1"/>
  <c r="Y1427" i="1" s="1"/>
  <c r="K1759" i="1"/>
  <c r="N1759" i="1" s="1"/>
  <c r="K928" i="1"/>
  <c r="N928" i="1" s="1"/>
  <c r="X928" i="1" s="1"/>
  <c r="Y928" i="1" s="1"/>
  <c r="K1807" i="1"/>
  <c r="N1807" i="1" s="1"/>
  <c r="K1666" i="1"/>
  <c r="N1666" i="1" s="1"/>
  <c r="X1666" i="1" s="1"/>
  <c r="Y1666" i="1" s="1"/>
  <c r="K267" i="1"/>
  <c r="N267" i="1" s="1"/>
  <c r="X267" i="1" s="1"/>
  <c r="Y267" i="1" s="1"/>
  <c r="K337" i="1"/>
  <c r="N337" i="1" s="1"/>
  <c r="K314" i="1"/>
  <c r="N314" i="1" s="1"/>
  <c r="K461" i="1"/>
  <c r="N461" i="1" s="1"/>
  <c r="X461" i="1" s="1"/>
  <c r="Y461" i="1" s="1"/>
  <c r="K97" i="1"/>
  <c r="N97" i="1" s="1"/>
  <c r="X97" i="1" s="1"/>
  <c r="Y97" i="1" s="1"/>
  <c r="K1542" i="1"/>
  <c r="N1542" i="1" s="1"/>
  <c r="X1542" i="1" s="1"/>
  <c r="Y1542" i="1" s="1"/>
  <c r="K479" i="1"/>
  <c r="N479" i="1" s="1"/>
  <c r="K342" i="1"/>
  <c r="N342" i="1" s="1"/>
  <c r="K1715" i="1"/>
  <c r="N1715" i="1" s="1"/>
  <c r="K853" i="1"/>
  <c r="N853" i="1" s="1"/>
  <c r="X853" i="1" s="1"/>
  <c r="Y853" i="1" s="1"/>
  <c r="K1766" i="1"/>
  <c r="N1766" i="1" s="1"/>
  <c r="K1512" i="1"/>
  <c r="N1512" i="1" s="1"/>
  <c r="X1512" i="1" s="1"/>
  <c r="Y1512" i="1" s="1"/>
  <c r="K681" i="1"/>
  <c r="N681" i="1" s="1"/>
  <c r="X681" i="1" s="1"/>
  <c r="Y681" i="1" s="1"/>
  <c r="K1402" i="1"/>
  <c r="N1402" i="1" s="1"/>
  <c r="X1402" i="1" s="1"/>
  <c r="Y1402" i="1" s="1"/>
  <c r="K1741" i="1"/>
  <c r="N1741" i="1" s="1"/>
  <c r="X1741" i="1" s="1"/>
  <c r="Y1741" i="1" s="1"/>
  <c r="K354" i="1"/>
  <c r="N354" i="1" s="1"/>
  <c r="X354" i="1" s="1"/>
  <c r="Y354" i="1" s="1"/>
  <c r="K979" i="1"/>
  <c r="N979" i="1" s="1"/>
  <c r="K1059" i="1"/>
  <c r="N1059" i="1" s="1"/>
  <c r="K815" i="1"/>
  <c r="N815" i="1" s="1"/>
  <c r="K1616" i="1"/>
  <c r="N1616" i="1" s="1"/>
  <c r="X1616" i="1" s="1"/>
  <c r="Y1616" i="1" s="1"/>
  <c r="K992" i="1"/>
  <c r="N992" i="1" s="1"/>
  <c r="K1792" i="1"/>
  <c r="N1792" i="1" s="1"/>
  <c r="K1727" i="1"/>
  <c r="N1727" i="1" s="1"/>
  <c r="X1727" i="1" s="1"/>
  <c r="Y1727" i="1" s="1"/>
  <c r="K1664" i="1"/>
  <c r="N1664" i="1" s="1"/>
  <c r="X1664" i="1" s="1"/>
  <c r="Y1664" i="1" s="1"/>
  <c r="K538" i="1"/>
  <c r="N538" i="1" s="1"/>
  <c r="K192" i="1"/>
  <c r="N192" i="1" s="1"/>
  <c r="K445" i="1"/>
  <c r="N445" i="1" s="1"/>
  <c r="K1139" i="1"/>
  <c r="N1139" i="1" s="1"/>
  <c r="K1159" i="1"/>
  <c r="N1159" i="1" s="1"/>
  <c r="X1159" i="1" s="1"/>
  <c r="Y1159" i="1" s="1"/>
  <c r="K68" i="1"/>
  <c r="N68" i="1" s="1"/>
  <c r="X68" i="1" s="1"/>
  <c r="Y68" i="1" s="1"/>
  <c r="K1510" i="1"/>
  <c r="N1510" i="1" s="1"/>
  <c r="X1510" i="1" s="1"/>
  <c r="Y1510" i="1" s="1"/>
  <c r="K308" i="1"/>
  <c r="N308" i="1" s="1"/>
  <c r="K439" i="1"/>
  <c r="N439" i="1" s="1"/>
  <c r="K504" i="1"/>
  <c r="N504" i="1" s="1"/>
  <c r="K585" i="1"/>
  <c r="N585" i="1" s="1"/>
  <c r="K571" i="1"/>
  <c r="N571" i="1" s="1"/>
  <c r="K108" i="1"/>
  <c r="N108" i="1" s="1"/>
  <c r="K1750" i="1"/>
  <c r="N1750" i="1" s="1"/>
  <c r="X1750" i="1" s="1"/>
  <c r="Y1750" i="1" s="1"/>
  <c r="K117" i="1"/>
  <c r="N117" i="1" s="1"/>
  <c r="X117" i="1" s="1"/>
  <c r="Y117" i="1" s="1"/>
  <c r="K885" i="1"/>
  <c r="N885" i="1" s="1"/>
  <c r="K844" i="1"/>
  <c r="N844" i="1" s="1"/>
  <c r="X844" i="1" s="1"/>
  <c r="Y844" i="1" s="1"/>
  <c r="K1643" i="1"/>
  <c r="N1643" i="1" s="1"/>
  <c r="K968" i="1"/>
  <c r="N968" i="1" s="1"/>
  <c r="X968" i="1" s="1"/>
  <c r="Y968" i="1" s="1"/>
  <c r="K1752" i="1"/>
  <c r="N1752" i="1" s="1"/>
  <c r="K1691" i="1"/>
  <c r="N1691" i="1" s="1"/>
  <c r="X1691" i="1" s="1"/>
  <c r="Y1691" i="1" s="1"/>
  <c r="K931" i="1"/>
  <c r="N931" i="1" s="1"/>
  <c r="X931" i="1" s="1"/>
  <c r="Y931" i="1" s="1"/>
  <c r="K921" i="1"/>
  <c r="N921" i="1" s="1"/>
  <c r="X921" i="1" s="1"/>
  <c r="Y921" i="1" s="1"/>
  <c r="K1770" i="1"/>
  <c r="N1770" i="1" s="1"/>
  <c r="K588" i="1"/>
  <c r="N588" i="1" s="1"/>
  <c r="K1757" i="1"/>
  <c r="N1757" i="1" s="1"/>
  <c r="X1757" i="1" s="1"/>
  <c r="Y1757" i="1" s="1"/>
  <c r="K718" i="1"/>
  <c r="N718" i="1" s="1"/>
  <c r="X718" i="1" s="1"/>
  <c r="Y718" i="1" s="1"/>
  <c r="K1121" i="1"/>
  <c r="N1121" i="1" s="1"/>
  <c r="X1121" i="1" s="1"/>
  <c r="Y1121" i="1" s="1"/>
  <c r="K1694" i="1"/>
  <c r="N1694" i="1" s="1"/>
  <c r="X1694" i="1" s="1"/>
  <c r="Y1694" i="1" s="1"/>
  <c r="K162" i="1"/>
  <c r="N162" i="1" s="1"/>
  <c r="K610" i="1"/>
  <c r="N610" i="1" s="1"/>
  <c r="X610" i="1" s="1"/>
  <c r="Y610" i="1" s="1"/>
  <c r="K882" i="1"/>
  <c r="N882" i="1" s="1"/>
  <c r="K163" i="1"/>
  <c r="N163" i="1" s="1"/>
  <c r="K467" i="1"/>
  <c r="N467" i="1" s="1"/>
  <c r="K771" i="1"/>
  <c r="N771" i="1" s="1"/>
  <c r="K1475" i="1"/>
  <c r="N1475" i="1" s="1"/>
  <c r="K1728" i="1"/>
  <c r="N1728" i="1" s="1"/>
  <c r="X1728" i="1" s="1"/>
  <c r="Y1728" i="1" s="1"/>
  <c r="K1679" i="1"/>
  <c r="N1679" i="1" s="1"/>
  <c r="X1679" i="1" s="1"/>
  <c r="Y1679" i="1" s="1"/>
  <c r="K1074" i="1"/>
  <c r="N1074" i="1" s="1"/>
  <c r="X1074" i="1" s="1"/>
  <c r="Y1074" i="1" s="1"/>
  <c r="K927" i="1"/>
  <c r="N927" i="1" s="1"/>
  <c r="X927" i="1" s="1"/>
  <c r="Y927" i="1" s="1"/>
  <c r="K720" i="1"/>
  <c r="N720" i="1" s="1"/>
  <c r="X720" i="1" s="1"/>
  <c r="Y720" i="1" s="1"/>
  <c r="K1471" i="1"/>
  <c r="N1471" i="1" s="1"/>
  <c r="X1471" i="1" s="1"/>
  <c r="Y1471" i="1" s="1"/>
  <c r="K688" i="1"/>
  <c r="N688" i="1" s="1"/>
  <c r="K1712" i="1"/>
  <c r="N1712" i="1" s="1"/>
  <c r="K733" i="1"/>
  <c r="N733" i="1" s="1"/>
  <c r="X733" i="1" s="1"/>
  <c r="Y733" i="1" s="1"/>
  <c r="K135" i="1"/>
  <c r="N135" i="1" s="1"/>
  <c r="X135" i="1" s="1"/>
  <c r="Y135" i="1" s="1"/>
  <c r="K33" i="1"/>
  <c r="N33" i="1" s="1"/>
  <c r="X33" i="1" s="1"/>
  <c r="Y33" i="1" s="1"/>
  <c r="K297" i="1"/>
  <c r="N297" i="1" s="1"/>
  <c r="X297" i="1" s="1"/>
  <c r="Y297" i="1" s="1"/>
  <c r="K643" i="1"/>
  <c r="K257" i="1"/>
  <c r="N257" i="1" s="1"/>
  <c r="K1590" i="1"/>
  <c r="N1590" i="1" s="1"/>
  <c r="K646" i="1"/>
  <c r="N646" i="1" s="1"/>
  <c r="X646" i="1" s="1"/>
  <c r="Y646" i="1" s="1"/>
  <c r="K564" i="1"/>
  <c r="N564" i="1" s="1"/>
  <c r="X564" i="1" s="1"/>
  <c r="Y564" i="1" s="1"/>
  <c r="K1195" i="1"/>
  <c r="N1195" i="1" s="1"/>
  <c r="X1195" i="1" s="1"/>
  <c r="Y1195" i="1" s="1"/>
  <c r="K993" i="1"/>
  <c r="N993" i="1" s="1"/>
  <c r="K46" i="1"/>
  <c r="N46" i="1" s="1"/>
  <c r="K200" i="1"/>
  <c r="N200" i="1" s="1"/>
  <c r="X200" i="1" s="1"/>
  <c r="Y200" i="1" s="1"/>
  <c r="K859" i="1"/>
  <c r="N859" i="1" s="1"/>
  <c r="X859" i="1" s="1"/>
  <c r="Y859" i="1" s="1"/>
  <c r="K13" i="1"/>
  <c r="N13" i="1" s="1"/>
  <c r="K205" i="1"/>
  <c r="N205" i="1" s="1"/>
  <c r="K608" i="1"/>
  <c r="N608" i="1" s="1"/>
  <c r="X608" i="1" s="1"/>
  <c r="Y608" i="1" s="1"/>
  <c r="K79" i="1"/>
  <c r="N79" i="1" s="1"/>
  <c r="X79" i="1" s="1"/>
  <c r="Y79" i="1" s="1"/>
  <c r="K63" i="1"/>
  <c r="N63" i="1" s="1"/>
  <c r="X63" i="1" s="1"/>
  <c r="Y63" i="1" s="1"/>
  <c r="K431" i="1"/>
  <c r="N431" i="1" s="1"/>
  <c r="X431" i="1" s="1"/>
  <c r="Y431" i="1" s="1"/>
  <c r="K512" i="1"/>
  <c r="N512" i="1" s="1"/>
  <c r="K545" i="1"/>
  <c r="N545" i="1" s="1"/>
  <c r="X545" i="1" s="1"/>
  <c r="Y545" i="1" s="1"/>
  <c r="K36" i="1"/>
  <c r="N36" i="1" s="1"/>
  <c r="X36" i="1" s="1"/>
  <c r="Y36" i="1" s="1"/>
  <c r="K270" i="1"/>
  <c r="N270" i="1" s="1"/>
  <c r="X270" i="1" s="1"/>
  <c r="Y270" i="1" s="1"/>
  <c r="K118" i="1"/>
  <c r="N118" i="1" s="1"/>
  <c r="K28" i="1"/>
  <c r="N28" i="1" s="1"/>
  <c r="X28" i="1" s="1"/>
  <c r="Y28" i="1" s="1"/>
  <c r="K151" i="1"/>
  <c r="N151" i="1" s="1"/>
  <c r="X151" i="1" s="1"/>
  <c r="Y151" i="1" s="1"/>
  <c r="K616" i="1"/>
  <c r="N616" i="1" s="1"/>
  <c r="X616" i="1" s="1"/>
  <c r="Y616" i="1" s="1"/>
  <c r="K264" i="1"/>
  <c r="N264" i="1" s="1"/>
  <c r="K536" i="1"/>
  <c r="N536" i="1" s="1"/>
  <c r="K663" i="1"/>
  <c r="N663" i="1" s="1"/>
  <c r="K617" i="1"/>
  <c r="N617" i="1" s="1"/>
  <c r="X617" i="1" s="1"/>
  <c r="Y617" i="1" s="1"/>
  <c r="K186" i="1"/>
  <c r="N186" i="1" s="1"/>
  <c r="X186" i="1" s="1"/>
  <c r="Y186" i="1" s="1"/>
  <c r="K490" i="1"/>
  <c r="N490" i="1" s="1"/>
  <c r="K139" i="1"/>
  <c r="N139" i="1" s="1"/>
  <c r="X139" i="1" s="1"/>
  <c r="Y139" i="1" s="1"/>
  <c r="K395" i="1"/>
  <c r="N395" i="1" s="1"/>
  <c r="K140" i="1"/>
  <c r="N140" i="1" s="1"/>
  <c r="K660" i="1"/>
  <c r="N660" i="1" s="1"/>
  <c r="K964" i="1"/>
  <c r="N964" i="1" s="1"/>
  <c r="K1252" i="1"/>
  <c r="N1252" i="1" s="1"/>
  <c r="K130" i="1"/>
  <c r="N130" i="1" s="1"/>
  <c r="X130" i="1" s="1"/>
  <c r="Y130" i="1" s="1"/>
  <c r="K1489" i="1"/>
  <c r="N1489" i="1" s="1"/>
  <c r="X1489" i="1" s="1"/>
  <c r="Y1489" i="1" s="1"/>
  <c r="K629" i="1"/>
  <c r="N629" i="1" s="1"/>
  <c r="K933" i="1"/>
  <c r="N933" i="1" s="1"/>
  <c r="K1685" i="1"/>
  <c r="N1685" i="1" s="1"/>
  <c r="X1685" i="1" s="1"/>
  <c r="Y1685" i="1" s="1"/>
  <c r="K790" i="1"/>
  <c r="N790" i="1" s="1"/>
  <c r="X790" i="1" s="1"/>
  <c r="Y790" i="1" s="1"/>
  <c r="K1050" i="1"/>
  <c r="N1050" i="1" s="1"/>
  <c r="X1050" i="1" s="1"/>
  <c r="Y1050" i="1" s="1"/>
  <c r="K775" i="1"/>
  <c r="K1063" i="1"/>
  <c r="N1063" i="1" s="1"/>
  <c r="K1575" i="1"/>
  <c r="N1575" i="1" s="1"/>
  <c r="X1575" i="1" s="1"/>
  <c r="Y1575" i="1" s="1"/>
  <c r="K1291" i="1"/>
  <c r="N1291" i="1" s="1"/>
  <c r="X1291" i="1" s="1"/>
  <c r="Y1291" i="1" s="1"/>
  <c r="K1707" i="1"/>
  <c r="N1707" i="1" s="1"/>
  <c r="K728" i="1"/>
  <c r="N728" i="1" s="1"/>
  <c r="X728" i="1" s="1"/>
  <c r="Y728" i="1" s="1"/>
  <c r="K1032" i="1"/>
  <c r="N1032" i="1" s="1"/>
  <c r="K1320" i="1"/>
  <c r="N1320" i="1" s="1"/>
  <c r="K1784" i="1"/>
  <c r="N1784" i="1" s="1"/>
  <c r="K1002" i="1"/>
  <c r="N1002" i="1" s="1"/>
  <c r="K1502" i="1"/>
  <c r="N1502" i="1" s="1"/>
  <c r="X1502" i="1" s="1"/>
  <c r="Y1502" i="1" s="1"/>
  <c r="K1067" i="1"/>
  <c r="N1067" i="1" s="1"/>
  <c r="K729" i="1"/>
  <c r="N729" i="1" s="1"/>
  <c r="X729" i="1" s="1"/>
  <c r="Y729" i="1" s="1"/>
  <c r="K1177" i="1"/>
  <c r="N1177" i="1" s="1"/>
  <c r="X1177" i="1" s="1"/>
  <c r="Y1177" i="1" s="1"/>
  <c r="K1433" i="1"/>
  <c r="N1433" i="1" s="1"/>
  <c r="X1433" i="1" s="1"/>
  <c r="Y1433" i="1" s="1"/>
  <c r="K1641" i="1"/>
  <c r="N1641" i="1" s="1"/>
  <c r="K778" i="1"/>
  <c r="N778" i="1" s="1"/>
  <c r="X778" i="1" s="1"/>
  <c r="Y778" i="1" s="1"/>
  <c r="K1802" i="1"/>
  <c r="N1802" i="1" s="1"/>
  <c r="K1134" i="1"/>
  <c r="N1134" i="1" s="1"/>
  <c r="X1134" i="1" s="1"/>
  <c r="Y1134" i="1" s="1"/>
  <c r="K195" i="1"/>
  <c r="N195" i="1" s="1"/>
  <c r="K620" i="1"/>
  <c r="N620" i="1" s="1"/>
  <c r="X620" i="1" s="1"/>
  <c r="Y620" i="1" s="1"/>
  <c r="K1212" i="1"/>
  <c r="N1212" i="1" s="1"/>
  <c r="X1212" i="1" s="1"/>
  <c r="Y1212" i="1" s="1"/>
  <c r="K510" i="1"/>
  <c r="N510" i="1" s="1"/>
  <c r="K901" i="1"/>
  <c r="N901" i="1" s="1"/>
  <c r="K1153" i="1"/>
  <c r="N1153" i="1" s="1"/>
  <c r="X1153" i="1" s="1"/>
  <c r="Y1153" i="1" s="1"/>
  <c r="K1505" i="1"/>
  <c r="N1505" i="1" s="1"/>
  <c r="X1505" i="1" s="1"/>
  <c r="Y1505" i="1" s="1"/>
  <c r="K1617" i="1"/>
  <c r="N1617" i="1" s="1"/>
  <c r="X1617" i="1" s="1"/>
  <c r="Y1617" i="1" s="1"/>
  <c r="K194" i="1"/>
  <c r="N194" i="1" s="1"/>
  <c r="X194" i="1" s="1"/>
  <c r="Y194" i="1" s="1"/>
  <c r="K388" i="1"/>
  <c r="N388" i="1" s="1"/>
  <c r="K914" i="1"/>
  <c r="N914" i="1" s="1"/>
  <c r="X914" i="1" s="1"/>
  <c r="Y914" i="1" s="1"/>
  <c r="K1186" i="1"/>
  <c r="N1186" i="1" s="1"/>
  <c r="X1186" i="1" s="1"/>
  <c r="Y1186" i="1" s="1"/>
  <c r="K1458" i="1"/>
  <c r="N1458" i="1" s="1"/>
  <c r="K1470" i="1"/>
  <c r="N1470" i="1" s="1"/>
  <c r="K211" i="1"/>
  <c r="N211" i="1" s="1"/>
  <c r="X211" i="1" s="1"/>
  <c r="Y211" i="1" s="1"/>
  <c r="K515" i="1"/>
  <c r="N515" i="1" s="1"/>
  <c r="X515" i="1" s="1"/>
  <c r="Y515" i="1" s="1"/>
  <c r="K803" i="1"/>
  <c r="N803" i="1" s="1"/>
  <c r="K1123" i="1"/>
  <c r="N1123" i="1" s="1"/>
  <c r="X1123" i="1" s="1"/>
  <c r="Y1123" i="1" s="1"/>
  <c r="K911" i="1"/>
  <c r="N911" i="1" s="1"/>
  <c r="K863" i="1"/>
  <c r="N863" i="1" s="1"/>
  <c r="X863" i="1" s="1"/>
  <c r="Y863" i="1" s="1"/>
  <c r="K816" i="1"/>
  <c r="N816" i="1" s="1"/>
  <c r="K1375" i="1"/>
  <c r="N1375" i="1" s="1"/>
  <c r="K1743" i="1"/>
  <c r="N1743" i="1" s="1"/>
  <c r="K1039" i="1"/>
  <c r="N1039" i="1" s="1"/>
  <c r="X1039" i="1" s="1"/>
  <c r="Y1039" i="1" s="1"/>
  <c r="K880" i="1"/>
  <c r="N880" i="1" s="1"/>
  <c r="K945" i="1"/>
  <c r="N945" i="1" s="1"/>
  <c r="K976" i="1"/>
  <c r="N976" i="1" s="1"/>
  <c r="K1778" i="1"/>
  <c r="N1778" i="1" s="1"/>
  <c r="K1223" i="1"/>
  <c r="N1223" i="1" s="1"/>
  <c r="K171" i="1"/>
  <c r="N171" i="1" s="1"/>
  <c r="X171" i="1" s="1"/>
  <c r="Y171" i="1" s="1"/>
  <c r="K273" i="1"/>
  <c r="N273" i="1" s="1"/>
  <c r="X273" i="1" s="1"/>
  <c r="Y273" i="1" s="1"/>
  <c r="K553" i="1"/>
  <c r="N553" i="1" s="1"/>
  <c r="K1516" i="1"/>
  <c r="N1516" i="1" s="1"/>
  <c r="X1516" i="1" s="1"/>
  <c r="Y1516" i="1" s="1"/>
  <c r="K1565" i="1"/>
  <c r="N1565" i="1" s="1"/>
  <c r="X1565" i="1" s="1"/>
  <c r="Y1565" i="1" s="1"/>
  <c r="K64" i="1"/>
  <c r="N64" i="1" s="1"/>
  <c r="K1191" i="1"/>
  <c r="N1191" i="1" s="1"/>
  <c r="X1191" i="1" s="1"/>
  <c r="Y1191" i="1" s="1"/>
  <c r="K221" i="1"/>
  <c r="N221" i="1" s="1"/>
  <c r="X221" i="1" s="1"/>
  <c r="Y221" i="1" s="1"/>
  <c r="K509" i="1"/>
  <c r="N509" i="1" s="1"/>
  <c r="K110" i="1"/>
  <c r="N110" i="1" s="1"/>
  <c r="K96" i="1"/>
  <c r="N96" i="1" s="1"/>
  <c r="K544" i="1"/>
  <c r="N544" i="1" s="1"/>
  <c r="X544" i="1" s="1"/>
  <c r="Y544" i="1" s="1"/>
  <c r="K100" i="1"/>
  <c r="N100" i="1" s="1"/>
  <c r="K333" i="1"/>
  <c r="N333" i="1" s="1"/>
  <c r="K150" i="1"/>
  <c r="N150" i="1" s="1"/>
  <c r="X150" i="1" s="1"/>
  <c r="Y150" i="1" s="1"/>
  <c r="K374" i="1"/>
  <c r="N374" i="1" s="1"/>
  <c r="X374" i="1" s="1"/>
  <c r="Y374" i="1" s="1"/>
  <c r="K90" i="1"/>
  <c r="N90" i="1" s="1"/>
  <c r="K487" i="1"/>
  <c r="N487" i="1" s="1"/>
  <c r="K698" i="1"/>
  <c r="N698" i="1" s="1"/>
  <c r="X698" i="1" s="1"/>
  <c r="Y698" i="1" s="1"/>
  <c r="K568" i="1"/>
  <c r="N568" i="1" s="1"/>
  <c r="X568" i="1" s="1"/>
  <c r="Y568" i="1" s="1"/>
  <c r="K699" i="1"/>
  <c r="N699" i="1" s="1"/>
  <c r="X699" i="1" s="1"/>
  <c r="Y699" i="1" s="1"/>
  <c r="K313" i="1"/>
  <c r="N313" i="1" s="1"/>
  <c r="K633" i="1"/>
  <c r="N633" i="1" s="1"/>
  <c r="X633" i="1" s="1"/>
  <c r="Y633" i="1" s="1"/>
  <c r="K202" i="1"/>
  <c r="N202" i="1" s="1"/>
  <c r="K506" i="1"/>
  <c r="K730" i="1"/>
  <c r="N730" i="1" s="1"/>
  <c r="X730" i="1" s="1"/>
  <c r="Y730" i="1" s="1"/>
  <c r="K155" i="1"/>
  <c r="N155" i="1" s="1"/>
  <c r="X155" i="1" s="1"/>
  <c r="Y155" i="1" s="1"/>
  <c r="K411" i="1"/>
  <c r="N411" i="1" s="1"/>
  <c r="X411" i="1" s="1"/>
  <c r="Y411" i="1" s="1"/>
  <c r="K619" i="1"/>
  <c r="N619" i="1" s="1"/>
  <c r="X619" i="1" s="1"/>
  <c r="Y619" i="1" s="1"/>
  <c r="K103" i="1"/>
  <c r="N103" i="1" s="1"/>
  <c r="K156" i="1"/>
  <c r="N156" i="1" s="1"/>
  <c r="X156" i="1" s="1"/>
  <c r="Y156" i="1" s="1"/>
  <c r="K760" i="1"/>
  <c r="N760" i="1" s="1"/>
  <c r="K996" i="1"/>
  <c r="K1268" i="1"/>
  <c r="N1268" i="1" s="1"/>
  <c r="K1556" i="1"/>
  <c r="K243" i="1"/>
  <c r="N243" i="1" s="1"/>
  <c r="K1537" i="1"/>
  <c r="N1537" i="1" s="1"/>
  <c r="K149" i="1"/>
  <c r="N149" i="1" s="1"/>
  <c r="X149" i="1" s="1"/>
  <c r="Y149" i="1" s="1"/>
  <c r="K373" i="1"/>
  <c r="N373" i="1" s="1"/>
  <c r="X373" i="1" s="1"/>
  <c r="Y373" i="1" s="1"/>
  <c r="K645" i="1"/>
  <c r="N645" i="1" s="1"/>
  <c r="X645" i="1" s="1"/>
  <c r="Y645" i="1" s="1"/>
  <c r="K1125" i="1"/>
  <c r="N1125" i="1" s="1"/>
  <c r="X1125" i="1" s="1"/>
  <c r="Y1125" i="1" s="1"/>
  <c r="K1733" i="1"/>
  <c r="N1733" i="1" s="1"/>
  <c r="X1733" i="1" s="1"/>
  <c r="Y1733" i="1" s="1"/>
  <c r="K1538" i="1"/>
  <c r="N1538" i="1" s="1"/>
  <c r="X1538" i="1" s="1"/>
  <c r="Y1538" i="1" s="1"/>
  <c r="K1030" i="1"/>
  <c r="N1030" i="1" s="1"/>
  <c r="K1238" i="1"/>
  <c r="N1238" i="1" s="1"/>
  <c r="K1558" i="1"/>
  <c r="N1558" i="1" s="1"/>
  <c r="X1558" i="1" s="1"/>
  <c r="Y1558" i="1" s="1"/>
  <c r="K1107" i="1"/>
  <c r="N1107" i="1" s="1"/>
  <c r="K791" i="1"/>
  <c r="N791" i="1" s="1"/>
  <c r="X791" i="1" s="1"/>
  <c r="Y791" i="1" s="1"/>
  <c r="K1335" i="1"/>
  <c r="N1335" i="1" s="1"/>
  <c r="X1335" i="1" s="1"/>
  <c r="Y1335" i="1" s="1"/>
  <c r="K1591" i="1"/>
  <c r="N1591" i="1" s="1"/>
  <c r="X1591" i="1" s="1"/>
  <c r="Y1591" i="1" s="1"/>
  <c r="K1323" i="1"/>
  <c r="N1323" i="1" s="1"/>
  <c r="K1739" i="1"/>
  <c r="N1739" i="1" s="1"/>
  <c r="K1229" i="1"/>
  <c r="N1229" i="1" s="1"/>
  <c r="K744" i="1"/>
  <c r="N744" i="1" s="1"/>
  <c r="X744" i="1" s="1"/>
  <c r="Y744" i="1" s="1"/>
  <c r="K1048" i="1"/>
  <c r="N1048" i="1" s="1"/>
  <c r="X1048" i="1" s="1"/>
  <c r="Y1048" i="1" s="1"/>
  <c r="K1336" i="1"/>
  <c r="N1336" i="1" s="1"/>
  <c r="X1336" i="1" s="1"/>
  <c r="Y1336" i="1" s="1"/>
  <c r="K1560" i="1"/>
  <c r="N1560" i="1" s="1"/>
  <c r="X1560" i="1" s="1"/>
  <c r="Y1560" i="1" s="1"/>
  <c r="K1018" i="1"/>
  <c r="N1018" i="1" s="1"/>
  <c r="K1546" i="1"/>
  <c r="N1546" i="1" s="1"/>
  <c r="X1546" i="1" s="1"/>
  <c r="Y1546" i="1" s="1"/>
  <c r="K846" i="1"/>
  <c r="N846" i="1" s="1"/>
  <c r="X846" i="1" s="1"/>
  <c r="Y846" i="1" s="1"/>
  <c r="K1534" i="1"/>
  <c r="N1534" i="1" s="1"/>
  <c r="X1534" i="1" s="1"/>
  <c r="Y1534" i="1" s="1"/>
  <c r="K1124" i="1"/>
  <c r="N1124" i="1" s="1"/>
  <c r="X1124" i="1" s="1"/>
  <c r="Y1124" i="1" s="1"/>
  <c r="K745" i="1"/>
  <c r="N745" i="1" s="1"/>
  <c r="X745" i="1" s="1"/>
  <c r="Y745" i="1" s="1"/>
  <c r="K969" i="1"/>
  <c r="N969" i="1" s="1"/>
  <c r="X969" i="1" s="1"/>
  <c r="Y969" i="1" s="1"/>
  <c r="K1193" i="1"/>
  <c r="N1193" i="1" s="1"/>
  <c r="X1193" i="1" s="1"/>
  <c r="Y1193" i="1" s="1"/>
  <c r="K1449" i="1"/>
  <c r="N1449" i="1" s="1"/>
  <c r="K1657" i="1"/>
  <c r="N1657" i="1" s="1"/>
  <c r="X1657" i="1" s="1"/>
  <c r="Y1657" i="1" s="1"/>
  <c r="K794" i="1"/>
  <c r="N794" i="1" s="1"/>
  <c r="X794" i="1" s="1"/>
  <c r="Y794" i="1" s="1"/>
  <c r="K1498" i="1"/>
  <c r="N1498" i="1" s="1"/>
  <c r="X1498" i="1" s="1"/>
  <c r="Y1498" i="1" s="1"/>
  <c r="K1307" i="1"/>
  <c r="N1307" i="1" s="1"/>
  <c r="X1307" i="1" s="1"/>
  <c r="Y1307" i="1" s="1"/>
  <c r="K1166" i="1"/>
  <c r="N1166" i="1" s="1"/>
  <c r="X1166" i="1" s="1"/>
  <c r="Y1166" i="1" s="1"/>
  <c r="K549" i="1"/>
  <c r="N549" i="1" s="1"/>
  <c r="X549" i="1" s="1"/>
  <c r="Y549" i="1" s="1"/>
  <c r="K636" i="1"/>
  <c r="N636" i="1" s="1"/>
  <c r="K940" i="1"/>
  <c r="N940" i="1" s="1"/>
  <c r="K1244" i="1"/>
  <c r="N1244" i="1" s="1"/>
  <c r="X1244" i="1" s="1"/>
  <c r="Y1244" i="1" s="1"/>
  <c r="K861" i="1"/>
  <c r="N861" i="1" s="1"/>
  <c r="X861" i="1" s="1"/>
  <c r="Y861" i="1" s="1"/>
  <c r="K1069" i="1"/>
  <c r="N1069" i="1" s="1"/>
  <c r="K302" i="1"/>
  <c r="N302" i="1" s="1"/>
  <c r="K526" i="1"/>
  <c r="N526" i="1" s="1"/>
  <c r="X526" i="1" s="1"/>
  <c r="Y526" i="1" s="1"/>
  <c r="K814" i="1"/>
  <c r="N814" i="1" s="1"/>
  <c r="X814" i="1" s="1"/>
  <c r="Y814" i="1" s="1"/>
  <c r="K1092" i="1"/>
  <c r="N1092" i="1" s="1"/>
  <c r="K1185" i="1"/>
  <c r="N1185" i="1" s="1"/>
  <c r="X1185" i="1" s="1"/>
  <c r="Y1185" i="1" s="1"/>
  <c r="K1553" i="1"/>
  <c r="N1553" i="1" s="1"/>
  <c r="X1553" i="1" s="1"/>
  <c r="Y1553" i="1" s="1"/>
  <c r="K1665" i="1"/>
  <c r="N1665" i="1" s="1"/>
  <c r="X1665" i="1" s="1"/>
  <c r="Y1665" i="1" s="1"/>
  <c r="K210" i="1"/>
  <c r="N210" i="1" s="1"/>
  <c r="X210" i="1" s="1"/>
  <c r="Y210" i="1" s="1"/>
  <c r="K386" i="1"/>
  <c r="N386" i="1" s="1"/>
  <c r="K658" i="1"/>
  <c r="N658" i="1" s="1"/>
  <c r="K930" i="1"/>
  <c r="N930" i="1" s="1"/>
  <c r="X930" i="1" s="1"/>
  <c r="Y930" i="1" s="1"/>
  <c r="K1202" i="1"/>
  <c r="N1202" i="1" s="1"/>
  <c r="X1202" i="1" s="1"/>
  <c r="Y1202" i="1" s="1"/>
  <c r="K1701" i="1"/>
  <c r="N1701" i="1" s="1"/>
  <c r="X1701" i="1" s="1"/>
  <c r="Y1701" i="1" s="1"/>
  <c r="K227" i="1"/>
  <c r="N227" i="1" s="1"/>
  <c r="X227" i="1" s="1"/>
  <c r="Y227" i="1" s="1"/>
  <c r="K531" i="1"/>
  <c r="N531" i="1" s="1"/>
  <c r="K1155" i="1"/>
  <c r="N1155" i="1" s="1"/>
  <c r="K1603" i="1"/>
  <c r="N1603" i="1" s="1"/>
  <c r="K961" i="1"/>
  <c r="N961" i="1" s="1"/>
  <c r="K896" i="1"/>
  <c r="N896" i="1" s="1"/>
  <c r="K1647" i="1"/>
  <c r="N1647" i="1" s="1"/>
  <c r="K1056" i="1"/>
  <c r="N1056" i="1" s="1"/>
  <c r="K1296" i="1"/>
  <c r="N1296" i="1" s="1"/>
  <c r="K1041" i="1"/>
  <c r="N1041" i="1" s="1"/>
  <c r="X1041" i="1" s="1"/>
  <c r="Y1041" i="1" s="1"/>
  <c r="K946" i="1"/>
  <c r="N946" i="1" s="1"/>
  <c r="X946" i="1" s="1"/>
  <c r="Y946" i="1" s="1"/>
  <c r="K943" i="1"/>
  <c r="N943" i="1" s="1"/>
  <c r="K1088" i="1"/>
  <c r="N1088" i="1" s="1"/>
  <c r="X1088" i="1" s="1"/>
  <c r="Y1088" i="1" s="1"/>
  <c r="K1776" i="1"/>
  <c r="N1776" i="1" s="1"/>
  <c r="K127" i="1"/>
  <c r="N127" i="1" s="1"/>
  <c r="X127" i="1" s="1"/>
  <c r="Y127" i="1" s="1"/>
  <c r="K1459" i="1"/>
  <c r="N1459" i="1" s="1"/>
  <c r="K272" i="1"/>
  <c r="N272" i="1" s="1"/>
  <c r="X272" i="1" s="1"/>
  <c r="Y272" i="1" s="1"/>
  <c r="K409" i="1"/>
  <c r="N409" i="1" s="1"/>
  <c r="K804" i="1"/>
  <c r="N804" i="1" s="1"/>
  <c r="X804" i="1" s="1"/>
  <c r="Y804" i="1" s="1"/>
  <c r="K238" i="1"/>
  <c r="N238" i="1" s="1"/>
  <c r="X238" i="1" s="1"/>
  <c r="Y238" i="1" s="1"/>
  <c r="K14" i="1"/>
  <c r="N14" i="1" s="1"/>
  <c r="X14" i="1" s="1"/>
  <c r="Y14" i="1" s="1"/>
  <c r="K723" i="1"/>
  <c r="N723" i="1" s="1"/>
  <c r="K496" i="1"/>
  <c r="N496" i="1" s="1"/>
  <c r="X496" i="1" s="1"/>
  <c r="Y496" i="1" s="1"/>
  <c r="K673" i="1"/>
  <c r="N673" i="1" s="1"/>
  <c r="X673" i="1" s="1"/>
  <c r="Y673" i="1" s="1"/>
  <c r="K55" i="1"/>
  <c r="N55" i="1" s="1"/>
  <c r="K11" i="1"/>
  <c r="N11" i="1" s="1"/>
  <c r="X11" i="1" s="1"/>
  <c r="Y11" i="1" s="1"/>
  <c r="K1003" i="1"/>
  <c r="N1003" i="1" s="1"/>
  <c r="K836" i="1"/>
  <c r="N836" i="1" s="1"/>
  <c r="X836" i="1" s="1"/>
  <c r="Y836" i="1" s="1"/>
  <c r="K1029" i="1"/>
  <c r="N1029" i="1" s="1"/>
  <c r="K678" i="1"/>
  <c r="N678" i="1" s="1"/>
  <c r="X678" i="1" s="1"/>
  <c r="Y678" i="1" s="1"/>
  <c r="K1734" i="1"/>
  <c r="N1734" i="1" s="1"/>
  <c r="K1208" i="1"/>
  <c r="N1208" i="1" s="1"/>
  <c r="X1208" i="1" s="1"/>
  <c r="Y1208" i="1" s="1"/>
  <c r="K1178" i="1"/>
  <c r="N1178" i="1" s="1"/>
  <c r="X1178" i="1" s="1"/>
  <c r="Y1178" i="1" s="1"/>
  <c r="K1322" i="1"/>
  <c r="N1322" i="1" s="1"/>
  <c r="K1629" i="1"/>
  <c r="N1629" i="1" s="1"/>
  <c r="X1629" i="1" s="1"/>
  <c r="Y1629" i="1" s="1"/>
  <c r="K83" i="1"/>
  <c r="N83" i="1" s="1"/>
  <c r="X83" i="1" s="1"/>
  <c r="Y83" i="1" s="1"/>
  <c r="K1312" i="1"/>
  <c r="N1312" i="1" s="1"/>
  <c r="X1312" i="1" s="1"/>
  <c r="Y1312" i="1" s="1"/>
  <c r="K758" i="1"/>
  <c r="N758" i="1" s="1"/>
  <c r="X758" i="1" s="1"/>
  <c r="Y758" i="1" s="1"/>
  <c r="K125" i="1"/>
  <c r="K286" i="1"/>
  <c r="N286" i="1" s="1"/>
  <c r="K977" i="1"/>
  <c r="N977" i="1" s="1"/>
  <c r="K17" i="1"/>
  <c r="N17" i="1" s="1"/>
  <c r="K260" i="1"/>
  <c r="K294" i="1"/>
  <c r="N294" i="1" s="1"/>
  <c r="X294" i="1" s="1"/>
  <c r="Y294" i="1" s="1"/>
  <c r="K343" i="1"/>
  <c r="N343" i="1" s="1"/>
  <c r="K457" i="1"/>
  <c r="N457" i="1" s="1"/>
  <c r="K394" i="1"/>
  <c r="N394" i="1" s="1"/>
  <c r="K43" i="1"/>
  <c r="N43" i="1" s="1"/>
  <c r="K1099" i="1"/>
  <c r="N1099" i="1" s="1"/>
  <c r="X1099" i="1" s="1"/>
  <c r="Y1099" i="1" s="1"/>
  <c r="K392" i="1"/>
  <c r="N392" i="1" s="1"/>
  <c r="X392" i="1" s="1"/>
  <c r="Y392" i="1" s="1"/>
  <c r="K53" i="1"/>
  <c r="N53" i="1" s="1"/>
  <c r="X53" i="1" s="1"/>
  <c r="Y53" i="1" s="1"/>
  <c r="K517" i="1"/>
  <c r="N517" i="1" s="1"/>
  <c r="X517" i="1" s="1"/>
  <c r="Y517" i="1" s="1"/>
  <c r="K950" i="1"/>
  <c r="N950" i="1" s="1"/>
  <c r="X950" i="1" s="1"/>
  <c r="Y950" i="1" s="1"/>
  <c r="K1622" i="1"/>
  <c r="N1622" i="1" s="1"/>
  <c r="X1622" i="1" s="1"/>
  <c r="Y1622" i="1" s="1"/>
  <c r="K1239" i="1"/>
  <c r="N1239" i="1" s="1"/>
  <c r="K1547" i="1"/>
  <c r="N1547" i="1" s="1"/>
  <c r="X1547" i="1" s="1"/>
  <c r="Y1547" i="1" s="1"/>
  <c r="K1240" i="1"/>
  <c r="N1240" i="1" s="1"/>
  <c r="K874" i="1"/>
  <c r="N874" i="1" s="1"/>
  <c r="X874" i="1" s="1"/>
  <c r="Y874" i="1" s="1"/>
  <c r="K1467" i="1"/>
  <c r="N1467" i="1" s="1"/>
  <c r="K1677" i="1"/>
  <c r="N1677" i="1" s="1"/>
  <c r="X1677" i="1" s="1"/>
  <c r="Y1677" i="1" s="1"/>
  <c r="K1577" i="1"/>
  <c r="N1577" i="1" s="1"/>
  <c r="X1577" i="1" s="1"/>
  <c r="Y1577" i="1" s="1"/>
  <c r="K462" i="1"/>
  <c r="N462" i="1" s="1"/>
  <c r="K1484" i="1"/>
  <c r="N1484" i="1" s="1"/>
  <c r="K989" i="1"/>
  <c r="N989" i="1" s="1"/>
  <c r="K398" i="1"/>
  <c r="N398" i="1" s="1"/>
  <c r="X398" i="1" s="1"/>
  <c r="Y398" i="1" s="1"/>
  <c r="K1795" i="1"/>
  <c r="N1795" i="1" s="1"/>
  <c r="X1795" i="1" s="1"/>
  <c r="Y1795" i="1" s="1"/>
  <c r="K750" i="1"/>
  <c r="N750" i="1" s="1"/>
  <c r="X750" i="1" s="1"/>
  <c r="Y750" i="1" s="1"/>
  <c r="K818" i="1"/>
  <c r="N818" i="1" s="1"/>
  <c r="X818" i="1" s="1"/>
  <c r="Y818" i="1" s="1"/>
  <c r="K323" i="1"/>
  <c r="N323" i="1" s="1"/>
  <c r="K1011" i="1"/>
  <c r="N1011" i="1" s="1"/>
  <c r="K1663" i="1"/>
  <c r="N1663" i="1" s="1"/>
  <c r="X1663" i="1" s="1"/>
  <c r="Y1663" i="1" s="1"/>
  <c r="K866" i="1"/>
  <c r="N866" i="1" s="1"/>
  <c r="X866" i="1" s="1"/>
  <c r="Y866" i="1" s="1"/>
  <c r="K1264" i="1"/>
  <c r="N1264" i="1" s="1"/>
  <c r="K1364" i="1"/>
  <c r="N1364" i="1" s="1"/>
  <c r="X1364" i="1" s="1"/>
  <c r="Y1364" i="1" s="1"/>
  <c r="K141" i="1"/>
  <c r="N141" i="1" s="1"/>
  <c r="K381" i="1"/>
  <c r="N381" i="1" s="1"/>
  <c r="K685" i="1"/>
  <c r="N685" i="1" s="1"/>
  <c r="K74" i="1"/>
  <c r="N74" i="1" s="1"/>
  <c r="X74" i="1" s="1"/>
  <c r="Y74" i="1" s="1"/>
  <c r="K650" i="1"/>
  <c r="N650" i="1" s="1"/>
  <c r="X650" i="1" s="1"/>
  <c r="Y650" i="1" s="1"/>
  <c r="K523" i="1"/>
  <c r="N523" i="1" s="1"/>
  <c r="X523" i="1" s="1"/>
  <c r="Y523" i="1" s="1"/>
  <c r="K44" i="1"/>
  <c r="N44" i="1" s="1"/>
  <c r="X44" i="1" s="1"/>
  <c r="Y44" i="1" s="1"/>
  <c r="K1619" i="1"/>
  <c r="N1619" i="1" s="1"/>
  <c r="X1619" i="1" s="1"/>
  <c r="Y1619" i="1" s="1"/>
  <c r="K1428" i="1"/>
  <c r="N1428" i="1" s="1"/>
  <c r="K293" i="1"/>
  <c r="N293" i="1" s="1"/>
  <c r="X293" i="1" s="1"/>
  <c r="Y293" i="1" s="1"/>
  <c r="K1061" i="1"/>
  <c r="N1061" i="1" s="1"/>
  <c r="K1169" i="1"/>
  <c r="N1169" i="1" s="1"/>
  <c r="X1169" i="1" s="1"/>
  <c r="Y1169" i="1" s="1"/>
  <c r="K1174" i="1"/>
  <c r="N1174" i="1" s="1"/>
  <c r="X1174" i="1" s="1"/>
  <c r="Y1174" i="1" s="1"/>
  <c r="K920" i="1"/>
  <c r="N920" i="1" s="1"/>
  <c r="X920" i="1" s="1"/>
  <c r="Y920" i="1" s="1"/>
  <c r="K1515" i="1"/>
  <c r="N1515" i="1" s="1"/>
  <c r="X1515" i="1" s="1"/>
  <c r="Y1515" i="1" s="1"/>
  <c r="K1801" i="1"/>
  <c r="N1801" i="1" s="1"/>
  <c r="K1532" i="1"/>
  <c r="N1532" i="1" s="1"/>
  <c r="K1118" i="1"/>
  <c r="N1118" i="1" s="1"/>
  <c r="K419" i="1"/>
  <c r="N419" i="1" s="1"/>
  <c r="X419" i="1" s="1"/>
  <c r="Y419" i="1" s="1"/>
  <c r="K1535" i="1"/>
  <c r="N1535" i="1" s="1"/>
  <c r="K157" i="1"/>
  <c r="N157" i="1" s="1"/>
  <c r="X157" i="1" s="1"/>
  <c r="Y157" i="1" s="1"/>
  <c r="K375" i="1"/>
  <c r="N375" i="1" s="1"/>
  <c r="X375" i="1" s="1"/>
  <c r="Y375" i="1" s="1"/>
  <c r="K184" i="1"/>
  <c r="N184" i="1" s="1"/>
  <c r="X184" i="1" s="1"/>
  <c r="Y184" i="1" s="1"/>
  <c r="K217" i="1"/>
  <c r="N217" i="1" s="1"/>
  <c r="X217" i="1" s="1"/>
  <c r="Y217" i="1" s="1"/>
  <c r="K505" i="1"/>
  <c r="N505" i="1" s="1"/>
  <c r="X505" i="1" s="1"/>
  <c r="Y505" i="1" s="1"/>
  <c r="K426" i="1"/>
  <c r="N426" i="1" s="1"/>
  <c r="X426" i="1" s="1"/>
  <c r="Y426" i="1" s="1"/>
  <c r="K347" i="1"/>
  <c r="N347" i="1" s="1"/>
  <c r="X347" i="1" s="1"/>
  <c r="Y347" i="1" s="1"/>
  <c r="K76" i="1"/>
  <c r="N76" i="1" s="1"/>
  <c r="X76" i="1" s="1"/>
  <c r="Y76" i="1" s="1"/>
  <c r="K242" i="1"/>
  <c r="N242" i="1" s="1"/>
  <c r="K900" i="1"/>
  <c r="N900" i="1" s="1"/>
  <c r="K1226" i="1"/>
  <c r="N1226" i="1" s="1"/>
  <c r="K565" i="1"/>
  <c r="N565" i="1" s="1"/>
  <c r="X565" i="1" s="1"/>
  <c r="Y565" i="1" s="1"/>
  <c r="K1446" i="1"/>
  <c r="N1446" i="1" s="1"/>
  <c r="X1446" i="1" s="1"/>
  <c r="Y1446" i="1" s="1"/>
  <c r="K1718" i="1"/>
  <c r="N1718" i="1" s="1"/>
  <c r="K1271" i="1"/>
  <c r="N1271" i="1" s="1"/>
  <c r="X1271" i="1" s="1"/>
  <c r="Y1271" i="1" s="1"/>
  <c r="K1751" i="1"/>
  <c r="N1751" i="1" s="1"/>
  <c r="K919" i="1"/>
  <c r="K1496" i="1"/>
  <c r="N1496" i="1" s="1"/>
  <c r="X1496" i="1" s="1"/>
  <c r="Y1496" i="1" s="1"/>
  <c r="K1354" i="1"/>
  <c r="N1354" i="1" s="1"/>
  <c r="X1354" i="1" s="1"/>
  <c r="Y1354" i="1" s="1"/>
  <c r="K625" i="1"/>
  <c r="N625" i="1" s="1"/>
  <c r="X625" i="1" s="1"/>
  <c r="Y625" i="1" s="1"/>
  <c r="K889" i="1"/>
  <c r="N889" i="1" s="1"/>
  <c r="K1386" i="1"/>
  <c r="N1386" i="1" s="1"/>
  <c r="K1582" i="1"/>
  <c r="N1582" i="1" s="1"/>
  <c r="X1582" i="1" s="1"/>
  <c r="Y1582" i="1" s="1"/>
  <c r="K430" i="1"/>
  <c r="N430" i="1" s="1"/>
  <c r="X430" i="1" s="1"/>
  <c r="Y430" i="1" s="1"/>
  <c r="K1089" i="1"/>
  <c r="K1437" i="1"/>
  <c r="N1437" i="1" s="1"/>
  <c r="X1437" i="1" s="1"/>
  <c r="Y1437" i="1" s="1"/>
  <c r="K850" i="1"/>
  <c r="N850" i="1" s="1"/>
  <c r="X850" i="1" s="1"/>
  <c r="Y850" i="1" s="1"/>
  <c r="K1762" i="1"/>
  <c r="N1762" i="1" s="1"/>
  <c r="X1762" i="1" s="1"/>
  <c r="Y1762" i="1" s="1"/>
  <c r="K435" i="1"/>
  <c r="N435" i="1" s="1"/>
  <c r="X435" i="1" s="1"/>
  <c r="Y435" i="1" s="1"/>
  <c r="K1440" i="1"/>
  <c r="N1440" i="1" s="1"/>
  <c r="K391" i="1"/>
  <c r="N391" i="1" s="1"/>
  <c r="K303" i="1"/>
  <c r="N303" i="1" s="1"/>
  <c r="K449" i="1"/>
  <c r="N449" i="1" s="1"/>
  <c r="X449" i="1" s="1"/>
  <c r="Y449" i="1" s="1"/>
  <c r="K70" i="1"/>
  <c r="N70" i="1" s="1"/>
  <c r="X70" i="1" s="1"/>
  <c r="Y70" i="1" s="1"/>
  <c r="K470" i="1"/>
  <c r="N470" i="1" s="1"/>
  <c r="K569" i="1"/>
  <c r="N569" i="1" s="1"/>
  <c r="X569" i="1" s="1"/>
  <c r="Y569" i="1" s="1"/>
  <c r="K555" i="1"/>
  <c r="N555" i="1" s="1"/>
  <c r="X555" i="1" s="1"/>
  <c r="Y555" i="1" s="1"/>
  <c r="K327" i="1"/>
  <c r="N327" i="1" s="1"/>
  <c r="K1282" i="1"/>
  <c r="N1282" i="1" s="1"/>
  <c r="K1605" i="1"/>
  <c r="N1605" i="1" s="1"/>
  <c r="K1287" i="1"/>
  <c r="N1287" i="1" s="1"/>
  <c r="X1287" i="1" s="1"/>
  <c r="Y1287" i="1" s="1"/>
  <c r="K878" i="1"/>
  <c r="N878" i="1" s="1"/>
  <c r="K1425" i="1"/>
  <c r="N1425" i="1" s="1"/>
  <c r="X1425" i="1" s="1"/>
  <c r="Y1425" i="1" s="1"/>
  <c r="K1746" i="1"/>
  <c r="N1746" i="1" s="1"/>
  <c r="X1746" i="1" s="1"/>
  <c r="Y1746" i="1" s="1"/>
  <c r="K29" i="1"/>
  <c r="N29" i="1" s="1"/>
  <c r="X29" i="1" s="1"/>
  <c r="Y29" i="1" s="1"/>
  <c r="K541" i="1"/>
  <c r="N541" i="1" s="1"/>
  <c r="X541" i="1" s="1"/>
  <c r="Y541" i="1" s="1"/>
  <c r="K148" i="1"/>
  <c r="N148" i="1" s="1"/>
  <c r="X148" i="1" s="1"/>
  <c r="Y148" i="1" s="1"/>
  <c r="K112" i="1"/>
  <c r="N112" i="1" s="1"/>
  <c r="K577" i="1"/>
  <c r="N577" i="1" s="1"/>
  <c r="X577" i="1" s="1"/>
  <c r="Y577" i="1" s="1"/>
  <c r="K503" i="1"/>
  <c r="N503" i="1" s="1"/>
  <c r="K584" i="1"/>
  <c r="N584" i="1" s="1"/>
  <c r="K218" i="1"/>
  <c r="N218" i="1" s="1"/>
  <c r="X218" i="1" s="1"/>
  <c r="Y218" i="1" s="1"/>
  <c r="K187" i="1"/>
  <c r="N187" i="1" s="1"/>
  <c r="X187" i="1" s="1"/>
  <c r="Y187" i="1" s="1"/>
  <c r="K635" i="1"/>
  <c r="N635" i="1" s="1"/>
  <c r="X635" i="1" s="1"/>
  <c r="Y635" i="1" s="1"/>
  <c r="K170" i="1"/>
  <c r="N170" i="1" s="1"/>
  <c r="X170" i="1" s="1"/>
  <c r="Y170" i="1" s="1"/>
  <c r="K476" i="1"/>
  <c r="N476" i="1" s="1"/>
  <c r="X476" i="1" s="1"/>
  <c r="Y476" i="1" s="1"/>
  <c r="K708" i="1"/>
  <c r="N708" i="1" s="1"/>
  <c r="K1284" i="1"/>
  <c r="N1284" i="1" s="1"/>
  <c r="K414" i="1"/>
  <c r="N414" i="1" s="1"/>
  <c r="K165" i="1"/>
  <c r="N165" i="1" s="1"/>
  <c r="X165" i="1" s="1"/>
  <c r="Y165" i="1" s="1"/>
  <c r="K1141" i="1"/>
  <c r="N1141" i="1" s="1"/>
  <c r="K1781" i="1"/>
  <c r="N1781" i="1" s="1"/>
  <c r="K806" i="1"/>
  <c r="N806" i="1" s="1"/>
  <c r="K1270" i="1"/>
  <c r="N1270" i="1" s="1"/>
  <c r="K1170" i="1"/>
  <c r="N1170" i="1" s="1"/>
  <c r="X1170" i="1" s="1"/>
  <c r="Y1170" i="1" s="1"/>
  <c r="K1079" i="1"/>
  <c r="N1079" i="1" s="1"/>
  <c r="X1079" i="1" s="1"/>
  <c r="Y1079" i="1" s="1"/>
  <c r="K1607" i="1"/>
  <c r="N1607" i="1" s="1"/>
  <c r="K1771" i="1"/>
  <c r="N1771" i="1" s="1"/>
  <c r="K776" i="1"/>
  <c r="N776" i="1" s="1"/>
  <c r="X776" i="1" s="1"/>
  <c r="Y776" i="1" s="1"/>
  <c r="K1352" i="1"/>
  <c r="N1352" i="1" s="1"/>
  <c r="X1352" i="1" s="1"/>
  <c r="Y1352" i="1" s="1"/>
  <c r="K1800" i="1"/>
  <c r="N1800" i="1" s="1"/>
  <c r="K1610" i="1"/>
  <c r="N1610" i="1" s="1"/>
  <c r="K1566" i="1"/>
  <c r="N1566" i="1" s="1"/>
  <c r="X1566" i="1" s="1"/>
  <c r="Y1566" i="1" s="1"/>
  <c r="K761" i="1"/>
  <c r="N761" i="1" s="1"/>
  <c r="K1209" i="1"/>
  <c r="N1209" i="1" s="1"/>
  <c r="X1209" i="1" s="1"/>
  <c r="Y1209" i="1" s="1"/>
  <c r="K1465" i="1"/>
  <c r="K810" i="1"/>
  <c r="N810" i="1" s="1"/>
  <c r="X810" i="1" s="1"/>
  <c r="Y810" i="1" s="1"/>
  <c r="K1403" i="1"/>
  <c r="K722" i="1"/>
  <c r="N722" i="1" s="1"/>
  <c r="K956" i="1"/>
  <c r="N956" i="1" s="1"/>
  <c r="X956" i="1" s="1"/>
  <c r="Y956" i="1" s="1"/>
  <c r="K1612" i="1"/>
  <c r="K1085" i="1"/>
  <c r="N1085" i="1" s="1"/>
  <c r="X1085" i="1" s="1"/>
  <c r="Y1085" i="1" s="1"/>
  <c r="K1485" i="1"/>
  <c r="N1485" i="1" s="1"/>
  <c r="K542" i="1"/>
  <c r="N542" i="1" s="1"/>
  <c r="X542" i="1" s="1"/>
  <c r="Y542" i="1" s="1"/>
  <c r="K1156" i="1"/>
  <c r="N1156" i="1" s="1"/>
  <c r="K1585" i="1"/>
  <c r="N1585" i="1" s="1"/>
  <c r="K687" i="1"/>
  <c r="N687" i="1" s="1"/>
  <c r="K1700" i="1"/>
  <c r="N1700" i="1" s="1"/>
  <c r="X1700" i="1" s="1"/>
  <c r="Y1700" i="1" s="1"/>
  <c r="K674" i="1"/>
  <c r="N674" i="1" s="1"/>
  <c r="X674" i="1" s="1"/>
  <c r="Y674" i="1" s="1"/>
  <c r="K1474" i="1"/>
  <c r="N1474" i="1" s="1"/>
  <c r="X1474" i="1" s="1"/>
  <c r="Y1474" i="1" s="1"/>
  <c r="K1749" i="1"/>
  <c r="N1749" i="1" s="1"/>
  <c r="K547" i="1"/>
  <c r="N547" i="1" s="1"/>
  <c r="X547" i="1" s="1"/>
  <c r="Y547" i="1" s="1"/>
  <c r="K819" i="1"/>
  <c r="N819" i="1" s="1"/>
  <c r="K1171" i="1"/>
  <c r="N1171" i="1" s="1"/>
  <c r="X1171" i="1" s="1"/>
  <c r="Y1171" i="1" s="1"/>
  <c r="K1635" i="1"/>
  <c r="N1635" i="1" s="1"/>
  <c r="K1007" i="1"/>
  <c r="N1007" i="1" s="1"/>
  <c r="K960" i="1"/>
  <c r="N960" i="1" s="1"/>
  <c r="K1649" i="1"/>
  <c r="N1649" i="1" s="1"/>
  <c r="K1584" i="1"/>
  <c r="N1584" i="1" s="1"/>
  <c r="X1584" i="1" s="1"/>
  <c r="Y1584" i="1" s="1"/>
  <c r="K1392" i="1"/>
  <c r="N1392" i="1" s="1"/>
  <c r="X1392" i="1" s="1"/>
  <c r="Y1392" i="1" s="1"/>
  <c r="K1103" i="1"/>
  <c r="N1103" i="1" s="1"/>
  <c r="X1103" i="1" s="1"/>
  <c r="Y1103" i="1" s="1"/>
  <c r="K944" i="1"/>
  <c r="N944" i="1" s="1"/>
  <c r="K1152" i="1"/>
  <c r="N1152" i="1" s="1"/>
  <c r="X1152" i="1" s="1"/>
  <c r="Y1152" i="1" s="1"/>
  <c r="K1650" i="1"/>
  <c r="N1650" i="1" s="1"/>
  <c r="K265" i="1"/>
  <c r="N265" i="1" s="1"/>
  <c r="X265" i="1" s="1"/>
  <c r="Y265" i="1" s="1"/>
  <c r="K60" i="1"/>
  <c r="N60" i="1" s="1"/>
  <c r="K407" i="1"/>
  <c r="N407" i="1" s="1"/>
  <c r="X407" i="1" s="1"/>
  <c r="Y407" i="1" s="1"/>
  <c r="K552" i="1"/>
  <c r="N552" i="1" s="1"/>
  <c r="K1126" i="1"/>
  <c r="N1126" i="1" s="1"/>
  <c r="K353" i="1"/>
  <c r="N353" i="1" s="1"/>
  <c r="X353" i="1" s="1"/>
  <c r="Y353" i="1" s="1"/>
  <c r="K1414" i="1"/>
  <c r="N1414" i="1" s="1"/>
  <c r="K867" i="1"/>
  <c r="N867" i="1" s="1"/>
  <c r="X867" i="1" s="1"/>
  <c r="Y867" i="1" s="1"/>
  <c r="K948" i="1"/>
  <c r="N948" i="1" s="1"/>
  <c r="X948" i="1" s="1"/>
  <c r="Y948" i="1" s="1"/>
  <c r="K234" i="1"/>
  <c r="N234" i="1" s="1"/>
  <c r="X234" i="1" s="1"/>
  <c r="Y234" i="1" s="1"/>
  <c r="K1372" i="1"/>
  <c r="N1372" i="1" s="1"/>
  <c r="X1372" i="1" s="1"/>
  <c r="Y1372" i="1" s="1"/>
  <c r="K653" i="1"/>
  <c r="N653" i="1" s="1"/>
  <c r="X653" i="1" s="1"/>
  <c r="Y653" i="1" s="1"/>
  <c r="K438" i="1"/>
  <c r="N438" i="1" s="1"/>
  <c r="K296" i="1"/>
  <c r="N296" i="1" s="1"/>
  <c r="X296" i="1" s="1"/>
  <c r="Y296" i="1" s="1"/>
  <c r="K939" i="1"/>
  <c r="N939" i="1" s="1"/>
  <c r="K740" i="1"/>
  <c r="N740" i="1" s="1"/>
  <c r="X740" i="1" s="1"/>
  <c r="Y740" i="1" s="1"/>
  <c r="K181" i="1"/>
  <c r="N181" i="1" s="1"/>
  <c r="K1371" i="1"/>
  <c r="N1371" i="1" s="1"/>
  <c r="X1371" i="1" s="1"/>
  <c r="Y1371" i="1" s="1"/>
  <c r="K1592" i="1"/>
  <c r="N1592" i="1" s="1"/>
  <c r="K1481" i="1"/>
  <c r="N1481" i="1" s="1"/>
  <c r="K1483" i="1"/>
  <c r="N1483" i="1" s="1"/>
  <c r="X1483" i="1" s="1"/>
  <c r="Y1483" i="1" s="1"/>
  <c r="K1276" i="1"/>
  <c r="N1276" i="1" s="1"/>
  <c r="X1276" i="1" s="1"/>
  <c r="Y1276" i="1" s="1"/>
  <c r="K1501" i="1"/>
  <c r="N1501" i="1" s="1"/>
  <c r="X1501" i="1" s="1"/>
  <c r="Y1501" i="1" s="1"/>
  <c r="K1213" i="1"/>
  <c r="N1213" i="1" s="1"/>
  <c r="X1213" i="1" s="1"/>
  <c r="Y1213" i="1" s="1"/>
  <c r="K226" i="1"/>
  <c r="N226" i="1" s="1"/>
  <c r="X226" i="1" s="1"/>
  <c r="Y226" i="1" s="1"/>
  <c r="K1506" i="1"/>
  <c r="N1506" i="1" s="1"/>
  <c r="X1506" i="1" s="1"/>
  <c r="Y1506" i="1" s="1"/>
  <c r="K835" i="1"/>
  <c r="N835" i="1" s="1"/>
  <c r="X835" i="1" s="1"/>
  <c r="Y835" i="1" s="1"/>
  <c r="K1040" i="1"/>
  <c r="N1040" i="1" s="1"/>
  <c r="X1040" i="1" s="1"/>
  <c r="Y1040" i="1" s="1"/>
  <c r="K1024" i="1"/>
  <c r="N1024" i="1" s="1"/>
  <c r="K463" i="1"/>
  <c r="N463" i="1" s="1"/>
  <c r="X463" i="1" s="1"/>
  <c r="Y463" i="1" s="1"/>
  <c r="K365" i="1"/>
  <c r="N365" i="1" s="1"/>
  <c r="K1420" i="1"/>
  <c r="N1420" i="1" s="1"/>
  <c r="K244" i="1"/>
  <c r="N244" i="1" s="1"/>
  <c r="K61" i="1"/>
  <c r="N61" i="1" s="1"/>
  <c r="K253" i="1"/>
  <c r="N253" i="1" s="1"/>
  <c r="K288" i="1"/>
  <c r="N288" i="1" s="1"/>
  <c r="K143" i="1"/>
  <c r="N143" i="1" s="1"/>
  <c r="K81" i="1"/>
  <c r="N81" i="1" s="1"/>
  <c r="X81" i="1" s="1"/>
  <c r="Y81" i="1" s="1"/>
  <c r="K128" i="1"/>
  <c r="N128" i="1" s="1"/>
  <c r="K254" i="1"/>
  <c r="N254" i="1" s="1"/>
  <c r="K241" i="1"/>
  <c r="K164" i="1"/>
  <c r="N164" i="1" s="1"/>
  <c r="K436" i="1"/>
  <c r="N436" i="1" s="1"/>
  <c r="X436" i="1" s="1"/>
  <c r="Y436" i="1" s="1"/>
  <c r="K567" i="1"/>
  <c r="N567" i="1" s="1"/>
  <c r="X567" i="1" s="1"/>
  <c r="Y567" i="1" s="1"/>
  <c r="K454" i="1"/>
  <c r="N454" i="1" s="1"/>
  <c r="K378" i="1"/>
  <c r="N378" i="1" s="1"/>
  <c r="X378" i="1" s="1"/>
  <c r="Y378" i="1" s="1"/>
  <c r="K551" i="1"/>
  <c r="N551" i="1" s="1"/>
  <c r="K40" i="1"/>
  <c r="N40" i="1" s="1"/>
  <c r="X40" i="1" s="1"/>
  <c r="Y40" i="1" s="1"/>
  <c r="K632" i="1"/>
  <c r="N632" i="1" s="1"/>
  <c r="X632" i="1" s="1"/>
  <c r="Y632" i="1" s="1"/>
  <c r="K57" i="1"/>
  <c r="N57" i="1" s="1"/>
  <c r="K345" i="1"/>
  <c r="N345" i="1" s="1"/>
  <c r="K524" i="1"/>
  <c r="N524" i="1" s="1"/>
  <c r="X524" i="1" s="1"/>
  <c r="Y524" i="1" s="1"/>
  <c r="K266" i="1"/>
  <c r="N266" i="1" s="1"/>
  <c r="X266" i="1" s="1"/>
  <c r="Y266" i="1" s="1"/>
  <c r="K554" i="1"/>
  <c r="N554" i="1" s="1"/>
  <c r="K525" i="1"/>
  <c r="N525" i="1" s="1"/>
  <c r="X525" i="1" s="1"/>
  <c r="Y525" i="1" s="1"/>
  <c r="K459" i="1"/>
  <c r="N459" i="1" s="1"/>
  <c r="K955" i="1"/>
  <c r="N955" i="1" s="1"/>
  <c r="X955" i="1" s="1"/>
  <c r="Y955" i="1" s="1"/>
  <c r="K390" i="1"/>
  <c r="N390" i="1" s="1"/>
  <c r="K236" i="1"/>
  <c r="N236" i="1" s="1"/>
  <c r="X236" i="1" s="1"/>
  <c r="Y236" i="1" s="1"/>
  <c r="K980" i="1"/>
  <c r="N980" i="1" s="1"/>
  <c r="X980" i="1" s="1"/>
  <c r="Y980" i="1" s="1"/>
  <c r="K756" i="1"/>
  <c r="N756" i="1" s="1"/>
  <c r="X756" i="1" s="1"/>
  <c r="Y756" i="1" s="1"/>
  <c r="K1028" i="1"/>
  <c r="N1028" i="1" s="1"/>
  <c r="K1300" i="1"/>
  <c r="N1300" i="1" s="1"/>
  <c r="K1652" i="1"/>
  <c r="N1652" i="1" s="1"/>
  <c r="X1652" i="1" s="1"/>
  <c r="Y1652" i="1" s="1"/>
  <c r="K596" i="1"/>
  <c r="N596" i="1" s="1"/>
  <c r="K1668" i="1"/>
  <c r="N1668" i="1" s="1"/>
  <c r="X1668" i="1" s="1"/>
  <c r="Y1668" i="1" s="1"/>
  <c r="K421" i="1"/>
  <c r="N421" i="1" s="1"/>
  <c r="X421" i="1" s="1"/>
  <c r="Y421" i="1" s="1"/>
  <c r="K709" i="1"/>
  <c r="N709" i="1" s="1"/>
  <c r="K981" i="1"/>
  <c r="N981" i="1" s="1"/>
  <c r="X981" i="1" s="1"/>
  <c r="Y981" i="1" s="1"/>
  <c r="K1173" i="1"/>
  <c r="N1173" i="1" s="1"/>
  <c r="X1173" i="1" s="1"/>
  <c r="Y1173" i="1" s="1"/>
  <c r="K1477" i="1"/>
  <c r="N1477" i="1" s="1"/>
  <c r="K513" i="1"/>
  <c r="N513" i="1" s="1"/>
  <c r="K1669" i="1"/>
  <c r="N1669" i="1" s="1"/>
  <c r="X1669" i="1" s="1"/>
  <c r="Y1669" i="1" s="1"/>
  <c r="K854" i="1"/>
  <c r="N854" i="1" s="1"/>
  <c r="X854" i="1" s="1"/>
  <c r="Y854" i="1" s="1"/>
  <c r="K1302" i="1"/>
  <c r="N1302" i="1" s="1"/>
  <c r="K1606" i="1"/>
  <c r="N1606" i="1" s="1"/>
  <c r="K1290" i="1"/>
  <c r="N1290" i="1" s="1"/>
  <c r="X1290" i="1" s="1"/>
  <c r="Y1290" i="1" s="1"/>
  <c r="K855" i="1"/>
  <c r="N855" i="1" s="1"/>
  <c r="X855" i="1" s="1"/>
  <c r="Y855" i="1" s="1"/>
  <c r="K1111" i="1"/>
  <c r="N1111" i="1" s="1"/>
  <c r="X1111" i="1" s="1"/>
  <c r="Y1111" i="1" s="1"/>
  <c r="K1383" i="1"/>
  <c r="N1383" i="1" s="1"/>
  <c r="K1623" i="1"/>
  <c r="N1623" i="1" s="1"/>
  <c r="X1623" i="1" s="1"/>
  <c r="Y1623" i="1" s="1"/>
  <c r="K1726" i="1"/>
  <c r="N1726" i="1" s="1"/>
  <c r="X1726" i="1" s="1"/>
  <c r="Y1726" i="1" s="1"/>
  <c r="K1395" i="1"/>
  <c r="N1395" i="1" s="1"/>
  <c r="X1395" i="1" s="1"/>
  <c r="Y1395" i="1" s="1"/>
  <c r="K808" i="1"/>
  <c r="N808" i="1" s="1"/>
  <c r="K1096" i="1"/>
  <c r="N1096" i="1" s="1"/>
  <c r="X1096" i="1" s="1"/>
  <c r="Y1096" i="1" s="1"/>
  <c r="K1384" i="1"/>
  <c r="N1384" i="1" s="1"/>
  <c r="K1608" i="1"/>
  <c r="N1608" i="1" s="1"/>
  <c r="K796" i="1"/>
  <c r="N796" i="1" s="1"/>
  <c r="X796" i="1" s="1"/>
  <c r="Y796" i="1" s="1"/>
  <c r="K1754" i="1"/>
  <c r="N1754" i="1" s="1"/>
  <c r="K1022" i="1"/>
  <c r="N1022" i="1" s="1"/>
  <c r="K1598" i="1"/>
  <c r="N1598" i="1" s="1"/>
  <c r="X1598" i="1" s="1"/>
  <c r="Y1598" i="1" s="1"/>
  <c r="K1409" i="1"/>
  <c r="N1409" i="1" s="1"/>
  <c r="K793" i="1"/>
  <c r="N793" i="1" s="1"/>
  <c r="X793" i="1" s="1"/>
  <c r="Y793" i="1" s="1"/>
  <c r="K1001" i="1"/>
  <c r="N1001" i="1" s="1"/>
  <c r="K1241" i="1"/>
  <c r="N1241" i="1" s="1"/>
  <c r="K1705" i="1"/>
  <c r="N1705" i="1" s="1"/>
  <c r="X1705" i="1" s="1"/>
  <c r="Y1705" i="1" s="1"/>
  <c r="K1146" i="1"/>
  <c r="N1146" i="1" s="1"/>
  <c r="K1562" i="1"/>
  <c r="N1562" i="1" s="1"/>
  <c r="X1562" i="1" s="1"/>
  <c r="Y1562" i="1" s="1"/>
  <c r="K1531" i="1"/>
  <c r="N1531" i="1" s="1"/>
  <c r="K1246" i="1"/>
  <c r="N1246" i="1" s="1"/>
  <c r="K1192" i="1"/>
  <c r="N1192" i="1" s="1"/>
  <c r="X1192" i="1" s="1"/>
  <c r="Y1192" i="1" s="1"/>
  <c r="K684" i="1"/>
  <c r="N684" i="1" s="1"/>
  <c r="X684" i="1" s="1"/>
  <c r="Y684" i="1" s="1"/>
  <c r="K972" i="1"/>
  <c r="N972" i="1" s="1"/>
  <c r="X972" i="1" s="1"/>
  <c r="Y972" i="1" s="1"/>
  <c r="K1133" i="1"/>
  <c r="N1133" i="1" s="1"/>
  <c r="K1533" i="1"/>
  <c r="N1533" i="1" s="1"/>
  <c r="K334" i="1"/>
  <c r="N334" i="1" s="1"/>
  <c r="X334" i="1" s="1"/>
  <c r="Y334" i="1" s="1"/>
  <c r="K576" i="1"/>
  <c r="N576" i="1" s="1"/>
  <c r="K926" i="1"/>
  <c r="N926" i="1" s="1"/>
  <c r="K1277" i="1"/>
  <c r="N1277" i="1" s="1"/>
  <c r="X1277" i="1" s="1"/>
  <c r="Y1277" i="1" s="1"/>
  <c r="K1217" i="1"/>
  <c r="N1217" i="1" s="1"/>
  <c r="X1217" i="1" s="1"/>
  <c r="Y1217" i="1" s="1"/>
  <c r="K1681" i="1"/>
  <c r="N1681" i="1" s="1"/>
  <c r="X1681" i="1" s="1"/>
  <c r="Y1681" i="1" s="1"/>
  <c r="K591" i="1"/>
  <c r="N591" i="1" s="1"/>
  <c r="K1796" i="1"/>
  <c r="N1796" i="1" s="1"/>
  <c r="K258" i="1"/>
  <c r="N258" i="1" s="1"/>
  <c r="X258" i="1" s="1"/>
  <c r="Y258" i="1" s="1"/>
  <c r="K434" i="1"/>
  <c r="N434" i="1" s="1"/>
  <c r="X434" i="1" s="1"/>
  <c r="Y434" i="1" s="1"/>
  <c r="K1234" i="1"/>
  <c r="N1234" i="1" s="1"/>
  <c r="K1554" i="1"/>
  <c r="N1554" i="1" s="1"/>
  <c r="X1554" i="1" s="1"/>
  <c r="Y1554" i="1" s="1"/>
  <c r="K1808" i="1"/>
  <c r="N1808" i="1" s="1"/>
  <c r="K19" i="1"/>
  <c r="N19" i="1" s="1"/>
  <c r="X19" i="1" s="1"/>
  <c r="Y19" i="1" s="1"/>
  <c r="K291" i="1"/>
  <c r="N291" i="1" s="1"/>
  <c r="X291" i="1" s="1"/>
  <c r="Y291" i="1" s="1"/>
  <c r="K563" i="1"/>
  <c r="N563" i="1" s="1"/>
  <c r="K851" i="1"/>
  <c r="N851" i="1" s="1"/>
  <c r="X851" i="1" s="1"/>
  <c r="Y851" i="1" s="1"/>
  <c r="K1235" i="1"/>
  <c r="N1235" i="1" s="1"/>
  <c r="X1235" i="1" s="1"/>
  <c r="Y1235" i="1" s="1"/>
  <c r="K1731" i="1"/>
  <c r="N1731" i="1" s="1"/>
  <c r="X1731" i="1" s="1"/>
  <c r="Y1731" i="1" s="1"/>
  <c r="K1071" i="1"/>
  <c r="N1071" i="1" s="1"/>
  <c r="X1071" i="1" s="1"/>
  <c r="Y1071" i="1" s="1"/>
  <c r="K1791" i="1"/>
  <c r="N1791" i="1" s="1"/>
  <c r="K975" i="1"/>
  <c r="N975" i="1" s="1"/>
  <c r="K1520" i="1"/>
  <c r="N1520" i="1" s="1"/>
  <c r="X1520" i="1" s="1"/>
  <c r="Y1520" i="1" s="1"/>
  <c r="K1247" i="1"/>
  <c r="N1247" i="1" s="1"/>
  <c r="K1120" i="1"/>
  <c r="N1120" i="1" s="1"/>
  <c r="X1120" i="1" s="1"/>
  <c r="Y1120" i="1" s="1"/>
  <c r="K1135" i="1"/>
  <c r="N1135" i="1" s="1"/>
  <c r="K1280" i="1"/>
  <c r="N1280" i="1" s="1"/>
  <c r="K1023" i="1"/>
  <c r="N1023" i="1" s="1"/>
  <c r="K497" i="1"/>
  <c r="N497" i="1" s="1"/>
  <c r="K31" i="1"/>
  <c r="N31" i="1" s="1"/>
  <c r="X31" i="1" s="1"/>
  <c r="Y31" i="1" s="1"/>
  <c r="K759" i="1"/>
  <c r="N759" i="1" s="1"/>
  <c r="K1076" i="1"/>
  <c r="N1076" i="1" s="1"/>
  <c r="X1076" i="1" s="1"/>
  <c r="Y1076" i="1" s="1"/>
  <c r="K1469" i="1"/>
  <c r="N1469" i="1" s="1"/>
  <c r="X1469" i="1" s="1"/>
  <c r="Y1469" i="1" s="1"/>
  <c r="K239" i="1"/>
  <c r="N239" i="1" s="1"/>
  <c r="X239" i="1" s="1"/>
  <c r="Y239" i="1" s="1"/>
  <c r="K495" i="1"/>
  <c r="N495" i="1" s="1"/>
  <c r="X495" i="1" s="1"/>
  <c r="Y495" i="1" s="1"/>
  <c r="K1158" i="1"/>
  <c r="N1158" i="1" s="1"/>
  <c r="K603" i="1"/>
  <c r="N603" i="1" s="1"/>
  <c r="K618" i="1"/>
  <c r="N618" i="1" s="1"/>
  <c r="X618" i="1" s="1"/>
  <c r="Y618" i="1" s="1"/>
  <c r="K332" i="1"/>
  <c r="N332" i="1" s="1"/>
  <c r="K1380" i="1"/>
  <c r="N1380" i="1" s="1"/>
  <c r="K773" i="1"/>
  <c r="N773" i="1" s="1"/>
  <c r="X773" i="1" s="1"/>
  <c r="Y773" i="1" s="1"/>
  <c r="K934" i="1"/>
  <c r="N934" i="1" s="1"/>
  <c r="K935" i="1"/>
  <c r="N935" i="1" s="1"/>
  <c r="K693" i="1"/>
  <c r="N693" i="1" s="1"/>
  <c r="X693" i="1" s="1"/>
  <c r="Y693" i="1" s="1"/>
  <c r="K1672" i="1"/>
  <c r="N1672" i="1" s="1"/>
  <c r="X1672" i="1" s="1"/>
  <c r="Y1672" i="1" s="1"/>
  <c r="K1742" i="1"/>
  <c r="N1742" i="1" s="1"/>
  <c r="K1561" i="1"/>
  <c r="N1561" i="1" s="1"/>
  <c r="X1561" i="1" s="1"/>
  <c r="Y1561" i="1" s="1"/>
  <c r="K1406" i="1"/>
  <c r="K1452" i="1"/>
  <c r="N1452" i="1" s="1"/>
  <c r="K622" i="1"/>
  <c r="N622" i="1" s="1"/>
  <c r="X622" i="1" s="1"/>
  <c r="Y622" i="1" s="1"/>
  <c r="K482" i="1"/>
  <c r="N482" i="1" s="1"/>
  <c r="X482" i="1" s="1"/>
  <c r="Y482" i="1" s="1"/>
  <c r="K1298" i="1"/>
  <c r="N1298" i="1" s="1"/>
  <c r="K387" i="1"/>
  <c r="N387" i="1" s="1"/>
  <c r="K1331" i="1"/>
  <c r="N1331" i="1" s="1"/>
  <c r="X1331" i="1" s="1"/>
  <c r="Y1331" i="1" s="1"/>
  <c r="K1631" i="1"/>
  <c r="N1631" i="1" s="1"/>
  <c r="X1631" i="1" s="1"/>
  <c r="Y1631" i="1" s="1"/>
  <c r="K799" i="1"/>
  <c r="N799" i="1" s="1"/>
  <c r="X799" i="1" s="1"/>
  <c r="Y799" i="1" s="1"/>
  <c r="K1391" i="1"/>
  <c r="N1391" i="1" s="1"/>
  <c r="X1391" i="1" s="1"/>
  <c r="Y1391" i="1" s="1"/>
  <c r="K1200" i="1"/>
  <c r="N1200" i="1" s="1"/>
  <c r="X1200" i="1" s="1"/>
  <c r="Y1200" i="1" s="1"/>
  <c r="K412" i="1"/>
  <c r="N412" i="1" s="1"/>
  <c r="K1196" i="1"/>
  <c r="N1196" i="1" s="1"/>
  <c r="K637" i="1"/>
  <c r="N637" i="1" s="1"/>
  <c r="X637" i="1" s="1"/>
  <c r="Y637" i="1" s="1"/>
  <c r="K38" i="1"/>
  <c r="N38" i="1" s="1"/>
  <c r="X38" i="1" s="1"/>
  <c r="Y38" i="1" s="1"/>
  <c r="K185" i="1"/>
  <c r="N185" i="1" s="1"/>
  <c r="X185" i="1" s="1"/>
  <c r="Y185" i="1" s="1"/>
  <c r="K795" i="1"/>
  <c r="N795" i="1" s="1"/>
  <c r="X795" i="1" s="1"/>
  <c r="Y795" i="1" s="1"/>
  <c r="K1396" i="1"/>
  <c r="N1396" i="1" s="1"/>
  <c r="X1396" i="1" s="1"/>
  <c r="Y1396" i="1" s="1"/>
  <c r="K1285" i="1"/>
  <c r="N1285" i="1" s="1"/>
  <c r="X1285" i="1" s="1"/>
  <c r="Y1285" i="1" s="1"/>
  <c r="K951" i="1"/>
  <c r="N951" i="1" s="1"/>
  <c r="K1464" i="1"/>
  <c r="N1464" i="1" s="1"/>
  <c r="K857" i="1"/>
  <c r="N857" i="1" s="1"/>
  <c r="X857" i="1" s="1"/>
  <c r="Y857" i="1" s="1"/>
  <c r="K1454" i="1"/>
  <c r="N1454" i="1" s="1"/>
  <c r="K691" i="1"/>
  <c r="N691" i="1" s="1"/>
  <c r="K1568" i="1"/>
  <c r="N1568" i="1" s="1"/>
  <c r="X1568" i="1" s="1"/>
  <c r="Y1568" i="1" s="1"/>
  <c r="K222" i="1"/>
  <c r="N222" i="1" s="1"/>
  <c r="X222" i="1" s="1"/>
  <c r="Y222" i="1" s="1"/>
  <c r="K598" i="1"/>
  <c r="N598" i="1" s="1"/>
  <c r="K201" i="1"/>
  <c r="N201" i="1" s="1"/>
  <c r="X201" i="1" s="1"/>
  <c r="Y201" i="1" s="1"/>
  <c r="K364" i="1"/>
  <c r="N364" i="1" s="1"/>
  <c r="X364" i="1" s="1"/>
  <c r="Y364" i="1" s="1"/>
  <c r="K1162" i="1"/>
  <c r="N1162" i="1" s="1"/>
  <c r="X1162" i="1" s="1"/>
  <c r="Y1162" i="1" s="1"/>
  <c r="K1301" i="1"/>
  <c r="N1301" i="1" s="1"/>
  <c r="K1430" i="1"/>
  <c r="N1430" i="1" s="1"/>
  <c r="X1430" i="1" s="1"/>
  <c r="Y1430" i="1" s="1"/>
  <c r="K1735" i="1"/>
  <c r="N1735" i="1" s="1"/>
  <c r="K1480" i="1"/>
  <c r="N1480" i="1" s="1"/>
  <c r="K1326" i="1"/>
  <c r="N1326" i="1" s="1"/>
  <c r="K1097" i="1"/>
  <c r="N1097" i="1" s="1"/>
  <c r="X1097" i="1" s="1"/>
  <c r="Y1097" i="1" s="1"/>
  <c r="K1706" i="1"/>
  <c r="N1706" i="1" s="1"/>
  <c r="X1706" i="1" s="1"/>
  <c r="Y1706" i="1" s="1"/>
  <c r="K1645" i="1"/>
  <c r="N1645" i="1" s="1"/>
  <c r="K1005" i="1"/>
  <c r="N1005" i="1" s="1"/>
  <c r="K1329" i="1"/>
  <c r="N1329" i="1" s="1"/>
  <c r="X1329" i="1" s="1"/>
  <c r="Y1329" i="1" s="1"/>
  <c r="K530" i="1"/>
  <c r="N530" i="1" s="1"/>
  <c r="K1090" i="1"/>
  <c r="N1090" i="1" s="1"/>
  <c r="X1090" i="1" s="1"/>
  <c r="Y1090" i="1" s="1"/>
  <c r="K115" i="1"/>
  <c r="N115" i="1" s="1"/>
  <c r="K1379" i="1"/>
  <c r="N1379" i="1" s="1"/>
  <c r="K1711" i="1"/>
  <c r="N1711" i="1" s="1"/>
  <c r="K864" i="1"/>
  <c r="N864" i="1" s="1"/>
  <c r="X864" i="1" s="1"/>
  <c r="Y864" i="1" s="1"/>
  <c r="K1696" i="1"/>
  <c r="N1696" i="1" s="1"/>
  <c r="X1696" i="1" s="1"/>
  <c r="Y1696" i="1" s="1"/>
  <c r="K1254" i="1"/>
  <c r="N1254" i="1" s="1"/>
  <c r="K1179" i="1"/>
  <c r="N1179" i="1" s="1"/>
  <c r="X1179" i="1" s="1"/>
  <c r="Y1179" i="1" s="1"/>
  <c r="K1365" i="1"/>
  <c r="N1365" i="1" s="1"/>
  <c r="X1365" i="1" s="1"/>
  <c r="Y1365" i="1" s="1"/>
  <c r="K287" i="1"/>
  <c r="N287" i="1" s="1"/>
  <c r="X287" i="1" s="1"/>
  <c r="Y287" i="1" s="1"/>
  <c r="K276" i="1"/>
  <c r="N276" i="1" s="1"/>
  <c r="X276" i="1" s="1"/>
  <c r="Y276" i="1" s="1"/>
  <c r="K154" i="1"/>
  <c r="N154" i="1" s="1"/>
  <c r="X154" i="1" s="1"/>
  <c r="Y154" i="1" s="1"/>
  <c r="K106" i="1"/>
  <c r="N106" i="1" s="1"/>
  <c r="X106" i="1" s="1"/>
  <c r="Y106" i="1" s="1"/>
  <c r="K811" i="1"/>
  <c r="N811" i="1" s="1"/>
  <c r="X811" i="1" s="1"/>
  <c r="Y811" i="1" s="1"/>
  <c r="K1204" i="1"/>
  <c r="N1204" i="1" s="1"/>
  <c r="X1204" i="1" s="1"/>
  <c r="Y1204" i="1" s="1"/>
  <c r="K309" i="1"/>
  <c r="K726" i="1"/>
  <c r="N726" i="1" s="1"/>
  <c r="X726" i="1" s="1"/>
  <c r="Y726" i="1" s="1"/>
  <c r="K1772" i="1"/>
  <c r="N1772" i="1" s="1"/>
  <c r="K1563" i="1"/>
  <c r="N1563" i="1" s="1"/>
  <c r="X1563" i="1" s="1"/>
  <c r="Y1563" i="1" s="1"/>
  <c r="K1113" i="1"/>
  <c r="N1113" i="1" s="1"/>
  <c r="X1113" i="1" s="1"/>
  <c r="Y1113" i="1" s="1"/>
  <c r="K1722" i="1"/>
  <c r="N1722" i="1" s="1"/>
  <c r="X1722" i="1" s="1"/>
  <c r="Y1722" i="1" s="1"/>
  <c r="K1132" i="1"/>
  <c r="N1132" i="1" s="1"/>
  <c r="K114" i="1"/>
  <c r="N114" i="1" s="1"/>
  <c r="K1378" i="1"/>
  <c r="N1378" i="1" s="1"/>
  <c r="K739" i="1"/>
  <c r="N739" i="1" s="1"/>
  <c r="X739" i="1" s="1"/>
  <c r="Y739" i="1" s="1"/>
  <c r="K1618" i="1"/>
  <c r="N1618" i="1" s="1"/>
  <c r="X1618" i="1" s="1"/>
  <c r="Y1618" i="1" s="1"/>
  <c r="K1460" i="1"/>
  <c r="N1460" i="1" s="1"/>
  <c r="K352" i="1"/>
  <c r="N352" i="1" s="1"/>
  <c r="X352" i="1" s="1"/>
  <c r="Y352" i="1" s="1"/>
  <c r="K310" i="1"/>
  <c r="N310" i="1" s="1"/>
  <c r="K657" i="1"/>
  <c r="N657" i="1" s="1"/>
  <c r="X657" i="1" s="1"/>
  <c r="Y657" i="1" s="1"/>
  <c r="K897" i="1"/>
  <c r="N897" i="1" s="1"/>
  <c r="K113" i="1"/>
  <c r="N113" i="1" s="1"/>
  <c r="X113" i="1" s="1"/>
  <c r="Y113" i="1" s="1"/>
  <c r="K86" i="1"/>
  <c r="N86" i="1" s="1"/>
  <c r="X86" i="1" s="1"/>
  <c r="Y86" i="1" s="1"/>
  <c r="K87" i="1"/>
  <c r="N87" i="1" s="1"/>
  <c r="X87" i="1" s="1"/>
  <c r="Y87" i="1" s="1"/>
  <c r="K216" i="1"/>
  <c r="N216" i="1" s="1"/>
  <c r="X216" i="1" s="1"/>
  <c r="Y216" i="1" s="1"/>
  <c r="K233" i="1"/>
  <c r="N233" i="1" s="1"/>
  <c r="X233" i="1" s="1"/>
  <c r="Y233" i="1" s="1"/>
  <c r="K682" i="1"/>
  <c r="N682" i="1" s="1"/>
  <c r="X682" i="1" s="1"/>
  <c r="Y682" i="1" s="1"/>
  <c r="K380" i="1"/>
  <c r="N380" i="1" s="1"/>
  <c r="K1476" i="1"/>
  <c r="N1476" i="1" s="1"/>
  <c r="K1093" i="1"/>
  <c r="N1093" i="1" s="1"/>
  <c r="K742" i="1"/>
  <c r="N742" i="1" s="1"/>
  <c r="X742" i="1" s="1"/>
  <c r="Y742" i="1" s="1"/>
  <c r="K1031" i="1"/>
  <c r="N1031" i="1" s="1"/>
  <c r="X1031" i="1" s="1"/>
  <c r="Y1031" i="1" s="1"/>
  <c r="K1611" i="1"/>
  <c r="N1611" i="1" s="1"/>
  <c r="K952" i="1"/>
  <c r="N952" i="1" s="1"/>
  <c r="X952" i="1" s="1"/>
  <c r="Y952" i="1" s="1"/>
  <c r="K1736" i="1"/>
  <c r="N1736" i="1" s="1"/>
  <c r="K1390" i="1"/>
  <c r="N1390" i="1" s="1"/>
  <c r="X1390" i="1" s="1"/>
  <c r="Y1390" i="1" s="1"/>
  <c r="K1129" i="1"/>
  <c r="N1129" i="1" s="1"/>
  <c r="K1609" i="1"/>
  <c r="N1609" i="1" s="1"/>
  <c r="K1678" i="1"/>
  <c r="N1678" i="1" s="1"/>
  <c r="X1678" i="1" s="1"/>
  <c r="Y1678" i="1" s="1"/>
  <c r="K1148" i="1"/>
  <c r="N1148" i="1" s="1"/>
  <c r="X1148" i="1" s="1"/>
  <c r="Y1148" i="1" s="1"/>
  <c r="K1037" i="1"/>
  <c r="N1037" i="1" s="1"/>
  <c r="X1037" i="1" s="1"/>
  <c r="Y1037" i="1" s="1"/>
  <c r="K686" i="1"/>
  <c r="N686" i="1" s="1"/>
  <c r="X686" i="1" s="1"/>
  <c r="Y686" i="1" s="1"/>
  <c r="K1473" i="1"/>
  <c r="N1473" i="1" s="1"/>
  <c r="K594" i="1"/>
  <c r="N594" i="1" s="1"/>
  <c r="K782" i="1"/>
  <c r="N782" i="1" s="1"/>
  <c r="X782" i="1" s="1"/>
  <c r="Y782" i="1" s="1"/>
  <c r="K451" i="1"/>
  <c r="N451" i="1" s="1"/>
  <c r="K1599" i="1"/>
  <c r="N1599" i="1" s="1"/>
  <c r="K640" i="1"/>
  <c r="N640" i="1" s="1"/>
  <c r="X640" i="1" s="1"/>
  <c r="Y640" i="1" s="1"/>
  <c r="K1536" i="1"/>
  <c r="N1536" i="1" s="1"/>
  <c r="K123" i="1"/>
  <c r="N123" i="1" s="1"/>
  <c r="X123" i="1" s="1"/>
  <c r="Y123" i="1" s="1"/>
  <c r="K237" i="1"/>
  <c r="N237" i="1" s="1"/>
  <c r="X237" i="1" s="1"/>
  <c r="Y237" i="1" s="1"/>
  <c r="K95" i="1"/>
  <c r="N95" i="1" s="1"/>
  <c r="K132" i="1"/>
  <c r="N132" i="1" s="1"/>
  <c r="K166" i="1"/>
  <c r="N166" i="1" s="1"/>
  <c r="X166" i="1" s="1"/>
  <c r="Y166" i="1" s="1"/>
  <c r="K167" i="1"/>
  <c r="N167" i="1" s="1"/>
  <c r="X167" i="1" s="1"/>
  <c r="Y167" i="1" s="1"/>
  <c r="K280" i="1"/>
  <c r="N280" i="1" s="1"/>
  <c r="K649" i="1"/>
  <c r="N649" i="1" s="1"/>
  <c r="X649" i="1" s="1"/>
  <c r="Y649" i="1" s="1"/>
  <c r="K169" i="1"/>
  <c r="N169" i="1" s="1"/>
  <c r="X169" i="1" s="1"/>
  <c r="Y169" i="1" s="1"/>
  <c r="K923" i="1"/>
  <c r="N923" i="1" s="1"/>
  <c r="X923" i="1" s="1"/>
  <c r="Y923" i="1" s="1"/>
  <c r="K838" i="1"/>
  <c r="N838" i="1" s="1"/>
  <c r="X838" i="1" s="1"/>
  <c r="Y838" i="1" s="1"/>
  <c r="K1604" i="1"/>
  <c r="N1604" i="1" s="1"/>
  <c r="K389" i="1"/>
  <c r="N389" i="1" s="1"/>
  <c r="X389" i="1" s="1"/>
  <c r="Y389" i="1" s="1"/>
  <c r="K1429" i="1"/>
  <c r="N1429" i="1" s="1"/>
  <c r="K807" i="1"/>
  <c r="N807" i="1" s="1"/>
  <c r="K1355" i="1"/>
  <c r="N1355" i="1" s="1"/>
  <c r="X1355" i="1" s="1"/>
  <c r="Y1355" i="1" s="1"/>
  <c r="K1064" i="1"/>
  <c r="N1064" i="1" s="1"/>
  <c r="X1064" i="1" s="1"/>
  <c r="Y1064" i="1" s="1"/>
  <c r="K1034" i="1"/>
  <c r="N1034" i="1" s="1"/>
  <c r="X1034" i="1" s="1"/>
  <c r="Y1034" i="1" s="1"/>
  <c r="K1187" i="1"/>
  <c r="N1187" i="1" s="1"/>
  <c r="X1187" i="1" s="1"/>
  <c r="Y1187" i="1" s="1"/>
  <c r="K1673" i="1"/>
  <c r="N1673" i="1" s="1"/>
  <c r="X1673" i="1" s="1"/>
  <c r="Y1673" i="1" s="1"/>
  <c r="K318" i="1"/>
  <c r="N318" i="1" s="1"/>
  <c r="X318" i="1" s="1"/>
  <c r="Y318" i="1" s="1"/>
  <c r="K1201" i="1"/>
  <c r="N1201" i="1" s="1"/>
  <c r="K402" i="1"/>
  <c r="N402" i="1" s="1"/>
  <c r="X402" i="1" s="1"/>
  <c r="Y402" i="1" s="1"/>
  <c r="K1646" i="1"/>
  <c r="N1646" i="1" s="1"/>
  <c r="K959" i="1"/>
  <c r="N959" i="1" s="1"/>
  <c r="K1057" i="1"/>
  <c r="N1057" i="1" s="1"/>
  <c r="K126" i="1"/>
  <c r="N126" i="1" s="1"/>
  <c r="K175" i="1"/>
  <c r="N175" i="1" s="1"/>
  <c r="X175" i="1" s="1"/>
  <c r="Y175" i="1" s="1"/>
  <c r="K180" i="1"/>
  <c r="N180" i="1" s="1"/>
  <c r="K49" i="1"/>
  <c r="N49" i="1" s="1"/>
  <c r="K225" i="1"/>
  <c r="N225" i="1" s="1"/>
  <c r="X225" i="1" s="1"/>
  <c r="Y225" i="1" s="1"/>
  <c r="K420" i="1"/>
  <c r="N420" i="1" s="1"/>
  <c r="X420" i="1" s="1"/>
  <c r="Y420" i="1" s="1"/>
  <c r="K182" i="1"/>
  <c r="N182" i="1" s="1"/>
  <c r="K183" i="1"/>
  <c r="N183" i="1" s="1"/>
  <c r="K24" i="1"/>
  <c r="N24" i="1" s="1"/>
  <c r="X24" i="1" s="1"/>
  <c r="Y24" i="1" s="1"/>
  <c r="K41" i="1"/>
  <c r="N41" i="1" s="1"/>
  <c r="X41" i="1" s="1"/>
  <c r="Y41" i="1" s="1"/>
  <c r="K665" i="1"/>
  <c r="N665" i="1" s="1"/>
  <c r="K440" i="1"/>
  <c r="N440" i="1" s="1"/>
  <c r="K443" i="1"/>
  <c r="N443" i="1" s="1"/>
  <c r="X443" i="1" s="1"/>
  <c r="Y443" i="1" s="1"/>
  <c r="K231" i="1"/>
  <c r="K508" i="1"/>
  <c r="N508" i="1" s="1"/>
  <c r="K1636" i="1"/>
  <c r="N1636" i="1" s="1"/>
  <c r="K1620" i="1"/>
  <c r="N1620" i="1" s="1"/>
  <c r="X1620" i="1" s="1"/>
  <c r="Y1620" i="1" s="1"/>
  <c r="K661" i="1"/>
  <c r="N661" i="1" s="1"/>
  <c r="K1157" i="1"/>
  <c r="N1157" i="1" s="1"/>
  <c r="K1621" i="1"/>
  <c r="N1621" i="1" s="1"/>
  <c r="X1621" i="1" s="1"/>
  <c r="Y1621" i="1" s="1"/>
  <c r="K1046" i="1"/>
  <c r="N1046" i="1" s="1"/>
  <c r="X1046" i="1" s="1"/>
  <c r="Y1046" i="1" s="1"/>
  <c r="K1228" i="1"/>
  <c r="N1228" i="1" s="1"/>
  <c r="X1228" i="1" s="1"/>
  <c r="Y1228" i="1" s="1"/>
  <c r="K1095" i="1"/>
  <c r="N1095" i="1" s="1"/>
  <c r="X1095" i="1" s="1"/>
  <c r="Y1095" i="1" s="1"/>
  <c r="K1345" i="1"/>
  <c r="N1345" i="1" s="1"/>
  <c r="K1080" i="1"/>
  <c r="N1080" i="1" s="1"/>
  <c r="X1080" i="1" s="1"/>
  <c r="Y1080" i="1" s="1"/>
  <c r="K543" i="1"/>
  <c r="N543" i="1" s="1"/>
  <c r="X543" i="1" s="1"/>
  <c r="Y543" i="1" s="1"/>
  <c r="K1690" i="1"/>
  <c r="N1690" i="1" s="1"/>
  <c r="K1306" i="1"/>
  <c r="N1306" i="1" s="1"/>
  <c r="X1306" i="1" s="1"/>
  <c r="Y1306" i="1" s="1"/>
  <c r="K985" i="1"/>
  <c r="N985" i="1" s="1"/>
  <c r="K1689" i="1"/>
  <c r="N1689" i="1" s="1"/>
  <c r="K1530" i="1"/>
  <c r="N1530" i="1" s="1"/>
  <c r="X1530" i="1" s="1"/>
  <c r="Y1530" i="1" s="1"/>
  <c r="K868" i="1"/>
  <c r="N868" i="1" s="1"/>
  <c r="X868" i="1" s="1"/>
  <c r="Y868" i="1" s="1"/>
  <c r="K893" i="1"/>
  <c r="N893" i="1" s="1"/>
  <c r="X893" i="1" s="1"/>
  <c r="Y893" i="1" s="1"/>
  <c r="K336" i="1"/>
  <c r="N336" i="1" s="1"/>
  <c r="X336" i="1" s="1"/>
  <c r="Y336" i="1" s="1"/>
  <c r="K894" i="1"/>
  <c r="N894" i="1" s="1"/>
  <c r="X894" i="1" s="1"/>
  <c r="Y894" i="1" s="1"/>
  <c r="K1633" i="1"/>
  <c r="N1633" i="1" s="1"/>
  <c r="K1748" i="1"/>
  <c r="N1748" i="1" s="1"/>
  <c r="X1748" i="1" s="1"/>
  <c r="Y1748" i="1" s="1"/>
  <c r="K706" i="1"/>
  <c r="N706" i="1" s="1"/>
  <c r="X706" i="1" s="1"/>
  <c r="Y706" i="1" s="1"/>
  <c r="K1218" i="1"/>
  <c r="N1218" i="1" s="1"/>
  <c r="K1797" i="1"/>
  <c r="N1797" i="1" s="1"/>
  <c r="K1683" i="1"/>
  <c r="N1683" i="1" s="1"/>
  <c r="K1119" i="1"/>
  <c r="N1119" i="1" s="1"/>
  <c r="K1423" i="1"/>
  <c r="N1423" i="1" s="1"/>
  <c r="X1423" i="1" s="1"/>
  <c r="Y1423" i="1" s="1"/>
  <c r="K1167" i="1"/>
  <c r="N1167" i="1" s="1"/>
  <c r="X1167" i="1" s="1"/>
  <c r="Y1167" i="1" s="1"/>
  <c r="K1216" i="1"/>
  <c r="N1216" i="1" s="1"/>
  <c r="X1216" i="1" s="1"/>
  <c r="Y1216" i="1" s="1"/>
  <c r="K369" i="1"/>
  <c r="N369" i="1" s="1"/>
  <c r="X369" i="1" s="1"/>
  <c r="Y369" i="1" s="1"/>
  <c r="K797" i="1"/>
  <c r="N797" i="1" s="1"/>
  <c r="X797" i="1" s="1"/>
  <c r="Y797" i="1" s="1"/>
  <c r="K121" i="1"/>
  <c r="N121" i="1" s="1"/>
  <c r="K641" i="1"/>
  <c r="N641" i="1" s="1"/>
  <c r="X641" i="1" s="1"/>
  <c r="Y641" i="1" s="1"/>
  <c r="K447" i="1"/>
  <c r="N447" i="1" s="1"/>
  <c r="K77" i="1"/>
  <c r="N77" i="1" s="1"/>
  <c r="X77" i="1" s="1"/>
  <c r="Y77" i="1" s="1"/>
  <c r="K269" i="1"/>
  <c r="N269" i="1" s="1"/>
  <c r="X269" i="1" s="1"/>
  <c r="Y269" i="1" s="1"/>
  <c r="K669" i="1"/>
  <c r="N669" i="1" s="1"/>
  <c r="K78" i="1"/>
  <c r="N78" i="1" s="1"/>
  <c r="X78" i="1" s="1"/>
  <c r="Y78" i="1" s="1"/>
  <c r="K319" i="1"/>
  <c r="N319" i="1" s="1"/>
  <c r="K159" i="1"/>
  <c r="N159" i="1" s="1"/>
  <c r="K116" i="1"/>
  <c r="N116" i="1" s="1"/>
  <c r="K160" i="1"/>
  <c r="N160" i="1" s="1"/>
  <c r="K429" i="1"/>
  <c r="N429" i="1" s="1"/>
  <c r="K289" i="1"/>
  <c r="N289" i="1" s="1"/>
  <c r="X289" i="1" s="1"/>
  <c r="Y289" i="1" s="1"/>
  <c r="K721" i="1"/>
  <c r="N721" i="1" s="1"/>
  <c r="X721" i="1" s="1"/>
  <c r="Y721" i="1" s="1"/>
  <c r="K605" i="1"/>
  <c r="N605" i="1" s="1"/>
  <c r="X605" i="1" s="1"/>
  <c r="Y605" i="1" s="1"/>
  <c r="K214" i="1"/>
  <c r="N214" i="1" s="1"/>
  <c r="X214" i="1" s="1"/>
  <c r="Y214" i="1" s="1"/>
  <c r="K486" i="1"/>
  <c r="N486" i="1" s="1"/>
  <c r="K422" i="1"/>
  <c r="N422" i="1" s="1"/>
  <c r="X422" i="1" s="1"/>
  <c r="Y422" i="1" s="1"/>
  <c r="K215" i="1"/>
  <c r="N215" i="1" s="1"/>
  <c r="X215" i="1" s="1"/>
  <c r="Y215" i="1" s="1"/>
  <c r="K583" i="1"/>
  <c r="N583" i="1" s="1"/>
  <c r="K56" i="1"/>
  <c r="N56" i="1" s="1"/>
  <c r="X56" i="1" s="1"/>
  <c r="Y56" i="1" s="1"/>
  <c r="K312" i="1"/>
  <c r="N312" i="1" s="1"/>
  <c r="K648" i="1"/>
  <c r="N648" i="1" s="1"/>
  <c r="X648" i="1" s="1"/>
  <c r="Y648" i="1" s="1"/>
  <c r="K73" i="1"/>
  <c r="N73" i="1" s="1"/>
  <c r="X73" i="1" s="1"/>
  <c r="Y73" i="1" s="1"/>
  <c r="K361" i="1"/>
  <c r="N361" i="1" s="1"/>
  <c r="X361" i="1" s="1"/>
  <c r="Y361" i="1" s="1"/>
  <c r="K664" i="1"/>
  <c r="N664" i="1" s="1"/>
  <c r="K282" i="1"/>
  <c r="N282" i="1" s="1"/>
  <c r="K743" i="1"/>
  <c r="N743" i="1" s="1"/>
  <c r="X743" i="1" s="1"/>
  <c r="Y743" i="1" s="1"/>
  <c r="K219" i="1"/>
  <c r="N219" i="1" s="1"/>
  <c r="X219" i="1" s="1"/>
  <c r="Y219" i="1" s="1"/>
  <c r="K683" i="1"/>
  <c r="N683" i="1" s="1"/>
  <c r="X683" i="1" s="1"/>
  <c r="Y683" i="1" s="1"/>
  <c r="K971" i="1"/>
  <c r="N971" i="1" s="1"/>
  <c r="X971" i="1" s="1"/>
  <c r="Y971" i="1" s="1"/>
  <c r="K441" i="1"/>
  <c r="N441" i="1" s="1"/>
  <c r="K252" i="1"/>
  <c r="N252" i="1" s="1"/>
  <c r="K540" i="1"/>
  <c r="N540" i="1" s="1"/>
  <c r="X540" i="1" s="1"/>
  <c r="Y540" i="1" s="1"/>
  <c r="K1160" i="1"/>
  <c r="N1160" i="1" s="1"/>
  <c r="X1160" i="1" s="1"/>
  <c r="Y1160" i="1" s="1"/>
  <c r="K772" i="1"/>
  <c r="N772" i="1" s="1"/>
  <c r="K1044" i="1"/>
  <c r="N1044" i="1" s="1"/>
  <c r="X1044" i="1" s="1"/>
  <c r="Y1044" i="1" s="1"/>
  <c r="K689" i="1"/>
  <c r="N689" i="1" s="1"/>
  <c r="K1716" i="1"/>
  <c r="N1716" i="1" s="1"/>
  <c r="K213" i="1"/>
  <c r="N213" i="1" s="1"/>
  <c r="X213" i="1" s="1"/>
  <c r="Y213" i="1" s="1"/>
  <c r="K437" i="1"/>
  <c r="N437" i="1" s="1"/>
  <c r="X437" i="1" s="1"/>
  <c r="Y437" i="1" s="1"/>
  <c r="K725" i="1"/>
  <c r="N725" i="1" s="1"/>
  <c r="K1189" i="1"/>
  <c r="N1189" i="1" s="1"/>
  <c r="X1189" i="1" s="1"/>
  <c r="Y1189" i="1" s="1"/>
  <c r="K690" i="1"/>
  <c r="N690" i="1" s="1"/>
  <c r="X690" i="1" s="1"/>
  <c r="Y690" i="1" s="1"/>
  <c r="K1717" i="1"/>
  <c r="N1717" i="1" s="1"/>
  <c r="X1717" i="1" s="1"/>
  <c r="Y1717" i="1" s="1"/>
  <c r="K870" i="1"/>
  <c r="N870" i="1" s="1"/>
  <c r="X870" i="1" s="1"/>
  <c r="Y870" i="1" s="1"/>
  <c r="K1062" i="1"/>
  <c r="N1062" i="1" s="1"/>
  <c r="K1318" i="1"/>
  <c r="N1318" i="1" s="1"/>
  <c r="K1394" i="1"/>
  <c r="N1394" i="1" s="1"/>
  <c r="X1394" i="1" s="1"/>
  <c r="Y1394" i="1" s="1"/>
  <c r="K871" i="1"/>
  <c r="N871" i="1" s="1"/>
  <c r="X871" i="1" s="1"/>
  <c r="Y871" i="1" s="1"/>
  <c r="K1143" i="1"/>
  <c r="N1143" i="1" s="1"/>
  <c r="K1399" i="1"/>
  <c r="N1399" i="1" s="1"/>
  <c r="X1399" i="1" s="1"/>
  <c r="Y1399" i="1" s="1"/>
  <c r="K1639" i="1"/>
  <c r="N1639" i="1" s="1"/>
  <c r="X1639" i="1" s="1"/>
  <c r="Y1639" i="1" s="1"/>
  <c r="K1419" i="1"/>
  <c r="N1419" i="1" s="1"/>
  <c r="K639" i="1"/>
  <c r="N639" i="1" s="1"/>
  <c r="X639" i="1" s="1"/>
  <c r="Y639" i="1" s="1"/>
  <c r="K1444" i="1"/>
  <c r="N1444" i="1" s="1"/>
  <c r="K824" i="1"/>
  <c r="N824" i="1" s="1"/>
  <c r="K1112" i="1"/>
  <c r="N1112" i="1" s="1"/>
  <c r="X1112" i="1" s="1"/>
  <c r="Y1112" i="1" s="1"/>
  <c r="K1400" i="1"/>
  <c r="N1400" i="1" s="1"/>
  <c r="X1400" i="1" s="1"/>
  <c r="Y1400" i="1" s="1"/>
  <c r="K1624" i="1"/>
  <c r="N1624" i="1" s="1"/>
  <c r="X1624" i="1" s="1"/>
  <c r="Y1624" i="1" s="1"/>
  <c r="K942" i="1"/>
  <c r="N942" i="1" s="1"/>
  <c r="K1082" i="1"/>
  <c r="N1082" i="1" s="1"/>
  <c r="X1082" i="1" s="1"/>
  <c r="Y1082" i="1" s="1"/>
  <c r="K1310" i="1"/>
  <c r="N1310" i="1" s="1"/>
  <c r="X1310" i="1" s="1"/>
  <c r="Y1310" i="1" s="1"/>
  <c r="K1054" i="1"/>
  <c r="N1054" i="1" s="1"/>
  <c r="X1054" i="1" s="1"/>
  <c r="Y1054" i="1" s="1"/>
  <c r="K1630" i="1"/>
  <c r="N1630" i="1" s="1"/>
  <c r="X1630" i="1" s="1"/>
  <c r="Y1630" i="1" s="1"/>
  <c r="K1445" i="1"/>
  <c r="N1445" i="1" s="1"/>
  <c r="X1445" i="1" s="1"/>
  <c r="Y1445" i="1" s="1"/>
  <c r="K809" i="1"/>
  <c r="N809" i="1" s="1"/>
  <c r="X809" i="1" s="1"/>
  <c r="Y809" i="1" s="1"/>
  <c r="K1017" i="1"/>
  <c r="N1017" i="1" s="1"/>
  <c r="K1257" i="1"/>
  <c r="N1257" i="1" s="1"/>
  <c r="X1257" i="1" s="1"/>
  <c r="Y1257" i="1" s="1"/>
  <c r="K1497" i="1"/>
  <c r="N1497" i="1" s="1"/>
  <c r="X1497" i="1" s="1"/>
  <c r="Y1497" i="1" s="1"/>
  <c r="K1721" i="1"/>
  <c r="N1721" i="1" s="1"/>
  <c r="X1721" i="1" s="1"/>
  <c r="Y1721" i="1" s="1"/>
  <c r="K1210" i="1"/>
  <c r="N1210" i="1" s="1"/>
  <c r="X1210" i="1" s="1"/>
  <c r="Y1210" i="1" s="1"/>
  <c r="K1578" i="1"/>
  <c r="N1578" i="1" s="1"/>
  <c r="X1578" i="1" s="1"/>
  <c r="Y1578" i="1" s="1"/>
  <c r="K1595" i="1"/>
  <c r="N1595" i="1" s="1"/>
  <c r="K1278" i="1"/>
  <c r="N1278" i="1" s="1"/>
  <c r="X1278" i="1" s="1"/>
  <c r="Y1278" i="1" s="1"/>
  <c r="K1363" i="1"/>
  <c r="N1363" i="1" s="1"/>
  <c r="K700" i="1"/>
  <c r="N700" i="1" s="1"/>
  <c r="X700" i="1" s="1"/>
  <c r="Y700" i="1" s="1"/>
  <c r="K988" i="1"/>
  <c r="N988" i="1" s="1"/>
  <c r="X988" i="1" s="1"/>
  <c r="Y988" i="1" s="1"/>
  <c r="K1308" i="1"/>
  <c r="N1308" i="1" s="1"/>
  <c r="X1308" i="1" s="1"/>
  <c r="Y1308" i="1" s="1"/>
  <c r="K1708" i="1"/>
  <c r="N1708" i="1" s="1"/>
  <c r="K925" i="1"/>
  <c r="N925" i="1" s="1"/>
  <c r="X925" i="1" s="1"/>
  <c r="Y925" i="1" s="1"/>
  <c r="K574" i="1"/>
  <c r="N574" i="1" s="1"/>
  <c r="K990" i="1"/>
  <c r="N990" i="1" s="1"/>
  <c r="K1330" i="1"/>
  <c r="N1330" i="1" s="1"/>
  <c r="X1330" i="1" s="1"/>
  <c r="Y1330" i="1" s="1"/>
  <c r="K1233" i="1"/>
  <c r="N1233" i="1" s="1"/>
  <c r="K1713" i="1"/>
  <c r="N1713" i="1" s="1"/>
  <c r="K675" i="1"/>
  <c r="N675" i="1" s="1"/>
  <c r="X675" i="1" s="1"/>
  <c r="Y675" i="1" s="1"/>
  <c r="K18" i="1"/>
  <c r="N18" i="1" s="1"/>
  <c r="K274" i="1"/>
  <c r="N274" i="1" s="1"/>
  <c r="X274" i="1" s="1"/>
  <c r="Y274" i="1" s="1"/>
  <c r="K450" i="1"/>
  <c r="N450" i="1" s="1"/>
  <c r="K738" i="1"/>
  <c r="N738" i="1" s="1"/>
  <c r="X738" i="1" s="1"/>
  <c r="Y738" i="1" s="1"/>
  <c r="K978" i="1"/>
  <c r="N978" i="1" s="1"/>
  <c r="X978" i="1" s="1"/>
  <c r="Y978" i="1" s="1"/>
  <c r="K1806" i="1"/>
  <c r="N1806" i="1" s="1"/>
  <c r="K35" i="1"/>
  <c r="N35" i="1" s="1"/>
  <c r="X35" i="1" s="1"/>
  <c r="Y35" i="1" s="1"/>
  <c r="K307" i="1"/>
  <c r="N307" i="1" s="1"/>
  <c r="X307" i="1" s="1"/>
  <c r="Y307" i="1" s="1"/>
  <c r="K899" i="1"/>
  <c r="N899" i="1" s="1"/>
  <c r="K1251" i="1"/>
  <c r="N1251" i="1" s="1"/>
  <c r="K1763" i="1"/>
  <c r="N1763" i="1" s="1"/>
  <c r="K1151" i="1"/>
  <c r="N1151" i="1" s="1"/>
  <c r="X1151" i="1" s="1"/>
  <c r="Y1151" i="1" s="1"/>
  <c r="K1231" i="1"/>
  <c r="N1231" i="1" s="1"/>
  <c r="K1138" i="1"/>
  <c r="N1138" i="1" s="1"/>
  <c r="K1600" i="1"/>
  <c r="N1600" i="1" s="1"/>
  <c r="K656" i="1"/>
  <c r="N656" i="1" s="1"/>
  <c r="X656" i="1" s="1"/>
  <c r="Y656" i="1" s="1"/>
  <c r="K1680" i="1"/>
  <c r="N1680" i="1" s="1"/>
  <c r="X1680" i="1" s="1"/>
  <c r="Y1680" i="1" s="1"/>
  <c r="K1313" i="1"/>
  <c r="N1313" i="1" s="1"/>
  <c r="X1313" i="1" s="1"/>
  <c r="Y1313" i="1" s="1"/>
  <c r="K1248" i="1"/>
  <c r="N1248" i="1" s="1"/>
  <c r="K1183" i="1"/>
  <c r="N1183" i="1" s="1"/>
  <c r="X1183" i="1" s="1"/>
  <c r="Y1183" i="1" s="1"/>
  <c r="K1328" i="1"/>
  <c r="N1328" i="1" s="1"/>
  <c r="X1328" i="1" s="1"/>
  <c r="Y1328" i="1" s="1"/>
  <c r="K768" i="1"/>
  <c r="N768" i="1" s="1"/>
  <c r="K732" i="1"/>
  <c r="K134" i="1"/>
  <c r="N134" i="1" s="1"/>
  <c r="X134" i="1" s="1"/>
  <c r="Y134" i="1" s="1"/>
  <c r="K1075" i="1"/>
  <c r="N1075" i="1" s="1"/>
  <c r="X1075" i="1" s="1"/>
  <c r="Y1075" i="1" s="1"/>
  <c r="K1259" i="1"/>
  <c r="N1259" i="1" s="1"/>
  <c r="K65" i="1"/>
  <c r="N65" i="1" s="1"/>
  <c r="X65" i="1" s="1"/>
  <c r="Y65" i="1" s="1"/>
  <c r="K359" i="1"/>
  <c r="N359" i="1" s="1"/>
  <c r="X359" i="1" s="1"/>
  <c r="Y359" i="1" s="1"/>
  <c r="K724" i="1"/>
  <c r="N724" i="1" s="1"/>
  <c r="K84" i="1"/>
  <c r="N84" i="1" s="1"/>
  <c r="X84" i="1" s="1"/>
  <c r="Y84" i="1" s="1"/>
  <c r="K1190" i="1"/>
  <c r="N1190" i="1" s="1"/>
  <c r="X1190" i="1" s="1"/>
  <c r="Y1190" i="1" s="1"/>
  <c r="K599" i="1"/>
  <c r="N599" i="1" s="1"/>
  <c r="X599" i="1" s="1"/>
  <c r="Y599" i="1" s="1"/>
  <c r="K1693" i="1"/>
  <c r="N1693" i="1" s="1"/>
  <c r="X1693" i="1" s="1"/>
  <c r="Y1693" i="1" s="1"/>
  <c r="K1245" i="1"/>
  <c r="N1245" i="1" s="1"/>
  <c r="K351" i="1"/>
  <c r="N351" i="1" s="1"/>
  <c r="X351" i="1" s="1"/>
  <c r="Y351" i="1" s="1"/>
  <c r="K299" i="1"/>
  <c r="N299" i="1" s="1"/>
  <c r="K300" i="1"/>
  <c r="N300" i="1" s="1"/>
  <c r="K982" i="1"/>
  <c r="N982" i="1" s="1"/>
  <c r="K1269" i="1"/>
  <c r="N1269" i="1" s="1"/>
  <c r="K1142" i="1"/>
  <c r="N1142" i="1" s="1"/>
  <c r="K1207" i="1"/>
  <c r="N1207" i="1" s="1"/>
  <c r="X1207" i="1" s="1"/>
  <c r="Y1207" i="1" s="1"/>
  <c r="K1628" i="1"/>
  <c r="N1628" i="1" s="1"/>
  <c r="X1628" i="1" s="1"/>
  <c r="Y1628" i="1" s="1"/>
  <c r="K858" i="1"/>
  <c r="N858" i="1" s="1"/>
  <c r="X858" i="1" s="1"/>
  <c r="Y858" i="1" s="1"/>
  <c r="K1637" i="1"/>
  <c r="N1637" i="1" s="1"/>
  <c r="K1769" i="1"/>
  <c r="N1769" i="1" s="1"/>
  <c r="K1549" i="1"/>
  <c r="N1549" i="1" s="1"/>
  <c r="X1549" i="1" s="1"/>
  <c r="Y1549" i="1" s="1"/>
  <c r="K973" i="1"/>
  <c r="N973" i="1" s="1"/>
  <c r="X973" i="1" s="1"/>
  <c r="Y973" i="1" s="1"/>
  <c r="K1747" i="1"/>
  <c r="N1747" i="1" s="1"/>
  <c r="K1101" i="1"/>
  <c r="N1101" i="1" s="1"/>
  <c r="X1101" i="1" s="1"/>
  <c r="Y1101" i="1" s="1"/>
  <c r="K1682" i="1"/>
  <c r="N1682" i="1" s="1"/>
  <c r="X1682" i="1" s="1"/>
  <c r="Y1682" i="1" s="1"/>
  <c r="K659" i="1"/>
  <c r="N659" i="1" s="1"/>
  <c r="K1407" i="1"/>
  <c r="N1407" i="1" s="1"/>
  <c r="K832" i="1"/>
  <c r="N832" i="1" s="1"/>
  <c r="X832" i="1" s="1"/>
  <c r="Y832" i="1" s="1"/>
  <c r="K1570" i="1"/>
  <c r="N1570" i="1" s="1"/>
  <c r="X1570" i="1" s="1"/>
  <c r="Y1570" i="1" s="1"/>
  <c r="K1504" i="1"/>
  <c r="N1504" i="1" s="1"/>
  <c r="X1504" i="1" s="1"/>
  <c r="Y1504" i="1" s="1"/>
  <c r="K305" i="1"/>
  <c r="N305" i="1" s="1"/>
  <c r="X305" i="1" s="1"/>
  <c r="Y305" i="1" s="1"/>
  <c r="K1194" i="1"/>
  <c r="N1194" i="1" s="1"/>
  <c r="X1194" i="1" s="1"/>
  <c r="Y1194" i="1" s="1"/>
  <c r="K433" i="1"/>
  <c r="N433" i="1" s="1"/>
  <c r="X433" i="1" s="1"/>
  <c r="Y433" i="1" s="1"/>
  <c r="K967" i="1"/>
  <c r="N967" i="1" s="1"/>
  <c r="X967" i="1" s="1"/>
  <c r="Y967" i="1" s="1"/>
  <c r="K830" i="1"/>
  <c r="N830" i="1" s="1"/>
  <c r="X830" i="1" s="1"/>
  <c r="Y830" i="1" s="1"/>
  <c r="K176" i="1"/>
  <c r="N176" i="1" s="1"/>
  <c r="X176" i="1" s="1"/>
  <c r="Y176" i="1" s="1"/>
  <c r="K304" i="1"/>
  <c r="N304" i="1" s="1"/>
  <c r="K23" i="1"/>
  <c r="N23" i="1" s="1"/>
  <c r="X23" i="1" s="1"/>
  <c r="Y23" i="1" s="1"/>
  <c r="K58" i="1"/>
  <c r="N58" i="1" s="1"/>
  <c r="K12" i="1"/>
  <c r="N12" i="1" s="1"/>
  <c r="K1105" i="1"/>
  <c r="N1105" i="1" s="1"/>
  <c r="K1106" i="1"/>
  <c r="N1106" i="1" s="1"/>
  <c r="K1479" i="1"/>
  <c r="N1479" i="1" s="1"/>
  <c r="K1688" i="1"/>
  <c r="N1688" i="1" s="1"/>
  <c r="K1081" i="1"/>
  <c r="K1597" i="1"/>
  <c r="N1597" i="1" s="1"/>
  <c r="K638" i="1"/>
  <c r="N638" i="1" s="1"/>
  <c r="X638" i="1" s="1"/>
  <c r="Y638" i="1" s="1"/>
  <c r="K1347" i="1"/>
  <c r="N1347" i="1" s="1"/>
  <c r="K1503" i="1"/>
  <c r="N1503" i="1" s="1"/>
  <c r="X1503" i="1" s="1"/>
  <c r="Y1503" i="1" s="1"/>
  <c r="K197" i="1"/>
  <c r="N197" i="1" s="1"/>
  <c r="K628" i="1"/>
  <c r="N628" i="1" s="1"/>
  <c r="K30" i="1"/>
  <c r="N30" i="1" s="1"/>
  <c r="X30" i="1" s="1"/>
  <c r="Y30" i="1" s="1"/>
  <c r="K1115" i="1"/>
  <c r="N1115" i="1" s="1"/>
  <c r="X1115" i="1" s="1"/>
  <c r="Y1115" i="1" s="1"/>
  <c r="K1188" i="1"/>
  <c r="N1188" i="1" s="1"/>
  <c r="X1188" i="1" s="1"/>
  <c r="Y1188" i="1" s="1"/>
  <c r="K821" i="1"/>
  <c r="N821" i="1" s="1"/>
  <c r="K966" i="1"/>
  <c r="N966" i="1" s="1"/>
  <c r="X966" i="1" s="1"/>
  <c r="Y966" i="1" s="1"/>
  <c r="K999" i="1"/>
  <c r="N999" i="1" s="1"/>
  <c r="X999" i="1" s="1"/>
  <c r="Y999" i="1" s="1"/>
  <c r="K845" i="1"/>
  <c r="N845" i="1" s="1"/>
  <c r="X845" i="1" s="1"/>
  <c r="Y845" i="1" s="1"/>
  <c r="K906" i="1"/>
  <c r="N906" i="1" s="1"/>
  <c r="K1725" i="1"/>
  <c r="N1725" i="1" s="1"/>
  <c r="X1725" i="1" s="1"/>
  <c r="Y1725" i="1" s="1"/>
  <c r="K1593" i="1"/>
  <c r="N1593" i="1" s="1"/>
  <c r="K1116" i="1"/>
  <c r="N1116" i="1" s="1"/>
  <c r="K1325" i="1"/>
  <c r="N1325" i="1" s="1"/>
  <c r="K98" i="1"/>
  <c r="N98" i="1" s="1"/>
  <c r="K834" i="1"/>
  <c r="N834" i="1" s="1"/>
  <c r="X834" i="1" s="1"/>
  <c r="Y834" i="1" s="1"/>
  <c r="K593" i="1"/>
  <c r="N593" i="1" s="1"/>
  <c r="X593" i="1" s="1"/>
  <c r="Y593" i="1" s="1"/>
  <c r="K707" i="1"/>
  <c r="N707" i="1" s="1"/>
  <c r="K1184" i="1"/>
  <c r="N1184" i="1" s="1"/>
  <c r="X1184" i="1" s="1"/>
  <c r="Y1184" i="1" s="1"/>
  <c r="K1488" i="1"/>
  <c r="N1488" i="1" s="1"/>
  <c r="X1488" i="1" s="1"/>
  <c r="Y1488" i="1" s="1"/>
  <c r="K1695" i="1"/>
  <c r="N1695" i="1" s="1"/>
  <c r="X1695" i="1" s="1"/>
  <c r="Y1695" i="1" s="1"/>
  <c r="K129" i="1"/>
  <c r="N129" i="1" s="1"/>
  <c r="K1517" i="1"/>
  <c r="N1517" i="1" s="1"/>
  <c r="X1517" i="1" s="1"/>
  <c r="Y1517" i="1" s="1"/>
  <c r="K1494" i="1"/>
  <c r="N1494" i="1" s="1"/>
  <c r="X1494" i="1" s="1"/>
  <c r="Y1494" i="1" s="1"/>
  <c r="K1015" i="1"/>
  <c r="N1015" i="1" s="1"/>
  <c r="K326" i="1"/>
  <c r="N326" i="1" s="1"/>
  <c r="K473" i="1"/>
  <c r="N473" i="1" s="1"/>
  <c r="K59" i="1"/>
  <c r="N59" i="1" s="1"/>
  <c r="K1667" i="1"/>
  <c r="N1667" i="1" s="1"/>
  <c r="X1667" i="1" s="1"/>
  <c r="Y1667" i="1" s="1"/>
  <c r="K85" i="1"/>
  <c r="N85" i="1" s="1"/>
  <c r="X85" i="1" s="1"/>
  <c r="Y85" i="1" s="1"/>
  <c r="K1227" i="1"/>
  <c r="N1227" i="1" s="1"/>
  <c r="X1227" i="1" s="1"/>
  <c r="Y1227" i="1" s="1"/>
  <c r="K692" i="1"/>
  <c r="N692" i="1" s="1"/>
  <c r="K1579" i="1"/>
  <c r="N1579" i="1" s="1"/>
  <c r="X1579" i="1" s="1"/>
  <c r="Y1579" i="1" s="1"/>
  <c r="K1720" i="1"/>
  <c r="N1720" i="1" s="1"/>
  <c r="X1720" i="1" s="1"/>
  <c r="Y1720" i="1" s="1"/>
  <c r="K1773" i="1"/>
  <c r="N1773" i="1" s="1"/>
  <c r="X1773" i="1" s="1"/>
  <c r="Y1773" i="1" s="1"/>
  <c r="K446" i="1"/>
  <c r="N446" i="1" s="1"/>
  <c r="X446" i="1" s="1"/>
  <c r="Y446" i="1" s="1"/>
  <c r="K1729" i="1"/>
  <c r="N1729" i="1" s="1"/>
  <c r="X1729" i="1" s="1"/>
  <c r="Y1729" i="1" s="1"/>
  <c r="K1357" i="1"/>
  <c r="N1357" i="1" s="1"/>
  <c r="K1377" i="1"/>
  <c r="N1377" i="1" s="1"/>
  <c r="K562" i="1"/>
  <c r="N562" i="1" s="1"/>
  <c r="X562" i="1" s="1"/>
  <c r="Y562" i="1" s="1"/>
  <c r="K829" i="1"/>
  <c r="N829" i="1" s="1"/>
  <c r="X829" i="1" s="1"/>
  <c r="Y829" i="1" s="1"/>
  <c r="K1043" i="1"/>
  <c r="N1043" i="1" s="1"/>
  <c r="X1043" i="1" s="1"/>
  <c r="Y1043" i="1" s="1"/>
  <c r="K1601" i="1"/>
  <c r="K1583" i="1"/>
  <c r="N1583" i="1" s="1"/>
  <c r="X1583" i="1" s="1"/>
  <c r="Y1583" i="1" s="1"/>
  <c r="K54" i="1"/>
  <c r="N54" i="1" s="1"/>
  <c r="K614" i="1"/>
  <c r="N614" i="1" s="1"/>
  <c r="X614" i="1" s="1"/>
  <c r="Y614" i="1" s="1"/>
  <c r="K472" i="1"/>
  <c r="N472" i="1" s="1"/>
  <c r="K122" i="1"/>
  <c r="N122" i="1" s="1"/>
  <c r="K92" i="1"/>
  <c r="N92" i="1" s="1"/>
  <c r="K916" i="1"/>
  <c r="N916" i="1" s="1"/>
  <c r="X916" i="1" s="1"/>
  <c r="Y916" i="1" s="1"/>
  <c r="K655" i="1"/>
  <c r="N655" i="1" s="1"/>
  <c r="X655" i="1" s="1"/>
  <c r="Y655" i="1" s="1"/>
  <c r="K581" i="1"/>
  <c r="N581" i="1" s="1"/>
  <c r="K1349" i="1"/>
  <c r="N1349" i="1" s="1"/>
  <c r="X1349" i="1" s="1"/>
  <c r="Y1349" i="1" s="1"/>
  <c r="K998" i="1"/>
  <c r="N998" i="1" s="1"/>
  <c r="X998" i="1" s="1"/>
  <c r="Y998" i="1" s="1"/>
  <c r="K764" i="1"/>
  <c r="N764" i="1" s="1"/>
  <c r="X764" i="1" s="1"/>
  <c r="Y764" i="1" s="1"/>
  <c r="K1527" i="1"/>
  <c r="N1527" i="1" s="1"/>
  <c r="X1527" i="1" s="1"/>
  <c r="Y1527" i="1" s="1"/>
  <c r="K986" i="1"/>
  <c r="N986" i="1" s="1"/>
  <c r="K1272" i="1"/>
  <c r="N1272" i="1" s="1"/>
  <c r="X1272" i="1" s="1"/>
  <c r="Y1272" i="1" s="1"/>
  <c r="K922" i="1"/>
  <c r="N922" i="1" s="1"/>
  <c r="X922" i="1" s="1"/>
  <c r="Y922" i="1" s="1"/>
  <c r="K715" i="1"/>
  <c r="N715" i="1" s="1"/>
  <c r="X715" i="1" s="1"/>
  <c r="Y715" i="1" s="1"/>
  <c r="K1385" i="1"/>
  <c r="N1385" i="1" s="1"/>
  <c r="K719" i="1"/>
  <c r="N719" i="1" s="1"/>
  <c r="X719" i="1" s="1"/>
  <c r="Y719" i="1" s="1"/>
  <c r="K1777" i="1"/>
  <c r="N1777" i="1" s="1"/>
  <c r="K781" i="1"/>
  <c r="N781" i="1" s="1"/>
  <c r="X781" i="1" s="1"/>
  <c r="Y781" i="1" s="1"/>
  <c r="K1373" i="1"/>
  <c r="N1373" i="1" s="1"/>
  <c r="X1373" i="1" s="1"/>
  <c r="Y1373" i="1" s="1"/>
  <c r="K578" i="1"/>
  <c r="N578" i="1" s="1"/>
  <c r="K146" i="1"/>
  <c r="N146" i="1" s="1"/>
  <c r="X146" i="1" s="1"/>
  <c r="Y146" i="1" s="1"/>
  <c r="K147" i="1"/>
  <c r="N147" i="1" s="1"/>
  <c r="X147" i="1" s="1"/>
  <c r="Y147" i="1" s="1"/>
  <c r="K929" i="1"/>
  <c r="N929" i="1" s="1"/>
  <c r="X929" i="1" s="1"/>
  <c r="Y929" i="1" s="1"/>
  <c r="K144" i="1"/>
  <c r="N144" i="1" s="1"/>
  <c r="K209" i="1"/>
  <c r="N209" i="1" s="1"/>
  <c r="X209" i="1" s="1"/>
  <c r="Y209" i="1" s="1"/>
  <c r="K377" i="1"/>
  <c r="N377" i="1" s="1"/>
  <c r="X377" i="1" s="1"/>
  <c r="Y377" i="1" s="1"/>
  <c r="K153" i="1"/>
  <c r="N153" i="1" s="1"/>
  <c r="X153" i="1" s="1"/>
  <c r="Y153" i="1" s="1"/>
  <c r="K779" i="1"/>
  <c r="N779" i="1" s="1"/>
  <c r="X779" i="1" s="1"/>
  <c r="Y779" i="1" s="1"/>
  <c r="K25" i="1"/>
  <c r="N25" i="1" s="1"/>
  <c r="X25" i="1" s="1"/>
  <c r="Y25" i="1" s="1"/>
  <c r="K522" i="1"/>
  <c r="N522" i="1" s="1"/>
  <c r="X522" i="1" s="1"/>
  <c r="Y522" i="1" s="1"/>
  <c r="K427" i="1"/>
  <c r="N427" i="1" s="1"/>
  <c r="X427" i="1" s="1"/>
  <c r="Y427" i="1" s="1"/>
  <c r="K188" i="1"/>
  <c r="N188" i="1" s="1"/>
  <c r="X188" i="1" s="1"/>
  <c r="Y188" i="1" s="1"/>
  <c r="K1012" i="1"/>
  <c r="N1012" i="1" s="1"/>
  <c r="K1572" i="1"/>
  <c r="N1572" i="1" s="1"/>
  <c r="X1572" i="1" s="1"/>
  <c r="Y1572" i="1" s="1"/>
  <c r="K965" i="1"/>
  <c r="N965" i="1" s="1"/>
  <c r="K1573" i="1"/>
  <c r="N1573" i="1" s="1"/>
  <c r="X1573" i="1" s="1"/>
  <c r="Y1573" i="1" s="1"/>
  <c r="K1574" i="1"/>
  <c r="N1574" i="1" s="1"/>
  <c r="X1574" i="1" s="1"/>
  <c r="Y1574" i="1" s="1"/>
  <c r="K1351" i="1"/>
  <c r="N1351" i="1" s="1"/>
  <c r="X1351" i="1" s="1"/>
  <c r="Y1351" i="1" s="1"/>
  <c r="K1292" i="1"/>
  <c r="N1292" i="1" s="1"/>
  <c r="K1576" i="1"/>
  <c r="N1576" i="1" s="1"/>
  <c r="X1576" i="1" s="1"/>
  <c r="Y1576" i="1" s="1"/>
  <c r="K1514" i="1"/>
  <c r="N1514" i="1" s="1"/>
  <c r="X1514" i="1" s="1"/>
  <c r="Y1514" i="1" s="1"/>
  <c r="K652" i="1"/>
  <c r="N652" i="1" s="1"/>
  <c r="X652" i="1" s="1"/>
  <c r="Y652" i="1" s="1"/>
  <c r="K877" i="1"/>
  <c r="N877" i="1" s="1"/>
  <c r="X877" i="1" s="1"/>
  <c r="Y877" i="1" s="1"/>
  <c r="K862" i="1"/>
  <c r="N862" i="1" s="1"/>
  <c r="X862" i="1" s="1"/>
  <c r="Y862" i="1" s="1"/>
  <c r="K259" i="1"/>
  <c r="N259" i="1" s="1"/>
  <c r="K45" i="1"/>
  <c r="N45" i="1" s="1"/>
  <c r="K62" i="1"/>
  <c r="N62" i="1" s="1"/>
  <c r="K111" i="1"/>
  <c r="N111" i="1" s="1"/>
  <c r="X111" i="1" s="1"/>
  <c r="Y111" i="1" s="1"/>
  <c r="K518" i="1"/>
  <c r="N518" i="1" s="1"/>
  <c r="K206" i="1"/>
  <c r="N206" i="1" s="1"/>
  <c r="X206" i="1" s="1"/>
  <c r="Y206" i="1" s="1"/>
  <c r="K535" i="1"/>
  <c r="N535" i="1" s="1"/>
  <c r="K600" i="1"/>
  <c r="N600" i="1" s="1"/>
  <c r="K329" i="1"/>
  <c r="N329" i="1" s="1"/>
  <c r="K250" i="1"/>
  <c r="N250" i="1" s="1"/>
  <c r="K203" i="1"/>
  <c r="N203" i="1" s="1"/>
  <c r="K667" i="1"/>
  <c r="N667" i="1" s="1"/>
  <c r="K204" i="1"/>
  <c r="N204" i="1" s="1"/>
  <c r="X204" i="1" s="1"/>
  <c r="Y204" i="1" s="1"/>
  <c r="K909" i="1"/>
  <c r="N909" i="1" s="1"/>
  <c r="K499" i="1"/>
  <c r="N499" i="1" s="1"/>
  <c r="X499" i="1" s="1"/>
  <c r="Y499" i="1" s="1"/>
  <c r="K405" i="1"/>
  <c r="N405" i="1" s="1"/>
  <c r="X405" i="1" s="1"/>
  <c r="Y405" i="1" s="1"/>
  <c r="K416" i="1"/>
  <c r="N416" i="1" s="1"/>
  <c r="K822" i="1"/>
  <c r="N822" i="1" s="1"/>
  <c r="K1286" i="1"/>
  <c r="N1286" i="1" s="1"/>
  <c r="X1286" i="1" s="1"/>
  <c r="Y1286" i="1" s="1"/>
  <c r="K823" i="1"/>
  <c r="N823" i="1" s="1"/>
  <c r="K1367" i="1"/>
  <c r="N1367" i="1" s="1"/>
  <c r="X1367" i="1" s="1"/>
  <c r="Y1367" i="1" s="1"/>
  <c r="K1787" i="1"/>
  <c r="N1787" i="1" s="1"/>
  <c r="K792" i="1"/>
  <c r="N792" i="1" s="1"/>
  <c r="X792" i="1" s="1"/>
  <c r="Y792" i="1" s="1"/>
  <c r="K1368" i="1"/>
  <c r="N1368" i="1" s="1"/>
  <c r="K1066" i="1"/>
  <c r="K958" i="1"/>
  <c r="N958" i="1" s="1"/>
  <c r="K777" i="1"/>
  <c r="N777" i="1" s="1"/>
  <c r="X777" i="1" s="1"/>
  <c r="Y777" i="1" s="1"/>
  <c r="K1225" i="1"/>
  <c r="N1225" i="1" s="1"/>
  <c r="K890" i="1"/>
  <c r="N890" i="1" s="1"/>
  <c r="K1182" i="1"/>
  <c r="N1182" i="1" s="1"/>
  <c r="X1182" i="1" s="1"/>
  <c r="Y1182" i="1" s="1"/>
  <c r="K668" i="1"/>
  <c r="N668" i="1" s="1"/>
  <c r="K1660" i="1"/>
  <c r="N1660" i="1" s="1"/>
  <c r="X1660" i="1" s="1"/>
  <c r="Y1660" i="1" s="1"/>
  <c r="K1117" i="1"/>
  <c r="N1117" i="1" s="1"/>
  <c r="K558" i="1"/>
  <c r="N558" i="1" s="1"/>
  <c r="X558" i="1" s="1"/>
  <c r="Y558" i="1" s="1"/>
  <c r="K767" i="1"/>
  <c r="N767" i="1" s="1"/>
  <c r="K418" i="1"/>
  <c r="N418" i="1" s="1"/>
  <c r="X418" i="1" s="1"/>
  <c r="Y418" i="1" s="1"/>
  <c r="K962" i="1"/>
  <c r="N962" i="1" s="1"/>
  <c r="K275" i="1"/>
  <c r="N275" i="1" s="1"/>
  <c r="X275" i="1" s="1"/>
  <c r="Y275" i="1" s="1"/>
  <c r="K1219" i="1"/>
  <c r="N1219" i="1" s="1"/>
  <c r="K1073" i="1"/>
  <c r="N1073" i="1" s="1"/>
  <c r="X1073" i="1" s="1"/>
  <c r="Y1073" i="1" s="1"/>
  <c r="K1793" i="1"/>
  <c r="N1793" i="1" s="1"/>
  <c r="K1522" i="1"/>
  <c r="N1522" i="1" s="1"/>
  <c r="X1522" i="1" s="1"/>
  <c r="Y1522" i="1" s="1"/>
  <c r="K1055" i="1"/>
  <c r="N1055" i="1" s="1"/>
  <c r="X1055" i="1" s="1"/>
  <c r="Y1055" i="1" s="1"/>
  <c r="K1025" i="1"/>
  <c r="N1025" i="1" s="1"/>
  <c r="K550" i="1"/>
  <c r="N550" i="1" s="1"/>
  <c r="X550" i="1" s="1"/>
  <c r="Y550" i="1" s="1"/>
  <c r="K1260" i="1"/>
  <c r="N1260" i="1" s="1"/>
  <c r="K460" i="1"/>
  <c r="N460" i="1" s="1"/>
  <c r="K71" i="1"/>
  <c r="N71" i="1" s="1"/>
  <c r="X71" i="1" s="1"/>
  <c r="Y71" i="1" s="1"/>
  <c r="K477" i="1"/>
  <c r="K93" i="1"/>
  <c r="N93" i="1" s="1"/>
  <c r="K285" i="1"/>
  <c r="N285" i="1" s="1"/>
  <c r="K701" i="1"/>
  <c r="N701" i="1" s="1"/>
  <c r="X701" i="1" s="1"/>
  <c r="Y701" i="1" s="1"/>
  <c r="K94" i="1"/>
  <c r="N94" i="1" s="1"/>
  <c r="K401" i="1"/>
  <c r="N401" i="1" s="1"/>
  <c r="X401" i="1" s="1"/>
  <c r="Y401" i="1" s="1"/>
  <c r="K191" i="1"/>
  <c r="N191" i="1" s="1"/>
  <c r="K320" i="1"/>
  <c r="N320" i="1" s="1"/>
  <c r="X320" i="1" s="1"/>
  <c r="Y320" i="1" s="1"/>
  <c r="K240" i="1"/>
  <c r="N240" i="1" s="1"/>
  <c r="X240" i="1" s="1"/>
  <c r="Y240" i="1" s="1"/>
  <c r="K561" i="1"/>
  <c r="N561" i="1" s="1"/>
  <c r="K196" i="1"/>
  <c r="N196" i="1" s="1"/>
  <c r="X196" i="1" s="1"/>
  <c r="Y196" i="1" s="1"/>
  <c r="K468" i="1"/>
  <c r="N468" i="1" s="1"/>
  <c r="K651" i="1"/>
  <c r="N651" i="1" s="1"/>
  <c r="X651" i="1" s="1"/>
  <c r="Y651" i="1" s="1"/>
  <c r="K502" i="1"/>
  <c r="N502" i="1" s="1"/>
  <c r="K519" i="1"/>
  <c r="N519" i="1" s="1"/>
  <c r="X519" i="1" s="1"/>
  <c r="Y519" i="1" s="1"/>
  <c r="K247" i="1"/>
  <c r="N247" i="1" s="1"/>
  <c r="K615" i="1"/>
  <c r="N615" i="1" s="1"/>
  <c r="X615" i="1" s="1"/>
  <c r="Y615" i="1" s="1"/>
  <c r="K72" i="1"/>
  <c r="N72" i="1" s="1"/>
  <c r="X72" i="1" s="1"/>
  <c r="Y72" i="1" s="1"/>
  <c r="K328" i="1"/>
  <c r="N328" i="1" s="1"/>
  <c r="K89" i="1"/>
  <c r="N89" i="1" s="1"/>
  <c r="K891" i="1"/>
  <c r="N891" i="1" s="1"/>
  <c r="K298" i="1"/>
  <c r="N298" i="1" s="1"/>
  <c r="X298" i="1" s="1"/>
  <c r="Y298" i="1" s="1"/>
  <c r="K1211" i="1"/>
  <c r="N1211" i="1" s="1"/>
  <c r="X1211" i="1" s="1"/>
  <c r="Y1211" i="1" s="1"/>
  <c r="K235" i="1"/>
  <c r="N235" i="1" s="1"/>
  <c r="X235" i="1" s="1"/>
  <c r="Y235" i="1" s="1"/>
  <c r="K475" i="1"/>
  <c r="N475" i="1" s="1"/>
  <c r="K488" i="1"/>
  <c r="N488" i="1" s="1"/>
  <c r="K268" i="1"/>
  <c r="N268" i="1" s="1"/>
  <c r="X268" i="1" s="1"/>
  <c r="Y268" i="1" s="1"/>
  <c r="K556" i="1"/>
  <c r="N556" i="1" s="1"/>
  <c r="K1224" i="1"/>
  <c r="N1224" i="1" s="1"/>
  <c r="K788" i="1"/>
  <c r="N788" i="1" s="1"/>
  <c r="X788" i="1" s="1"/>
  <c r="Y788" i="1" s="1"/>
  <c r="K1060" i="1"/>
  <c r="N1060" i="1" s="1"/>
  <c r="K1316" i="1"/>
  <c r="N1316" i="1" s="1"/>
  <c r="X1316" i="1" s="1"/>
  <c r="Y1316" i="1" s="1"/>
  <c r="K1684" i="1"/>
  <c r="N1684" i="1" s="1"/>
  <c r="K762" i="1"/>
  <c r="N762" i="1" s="1"/>
  <c r="K1756" i="1"/>
  <c r="N1756" i="1" s="1"/>
  <c r="K229" i="1"/>
  <c r="N229" i="1" s="1"/>
  <c r="X229" i="1" s="1"/>
  <c r="Y229" i="1" s="1"/>
  <c r="K453" i="1"/>
  <c r="N453" i="1" s="1"/>
  <c r="K741" i="1"/>
  <c r="N741" i="1" s="1"/>
  <c r="X741" i="1" s="1"/>
  <c r="Y741" i="1" s="1"/>
  <c r="K997" i="1"/>
  <c r="N997" i="1" s="1"/>
  <c r="K1205" i="1"/>
  <c r="N1205" i="1" s="1"/>
  <c r="X1205" i="1" s="1"/>
  <c r="Y1205" i="1" s="1"/>
  <c r="K763" i="1"/>
  <c r="N763" i="1" s="1"/>
  <c r="X763" i="1" s="1"/>
  <c r="Y763" i="1" s="1"/>
  <c r="K1765" i="1"/>
  <c r="N1765" i="1" s="1"/>
  <c r="K886" i="1"/>
  <c r="N886" i="1" s="1"/>
  <c r="K1078" i="1"/>
  <c r="N1078" i="1" s="1"/>
  <c r="X1078" i="1" s="1"/>
  <c r="Y1078" i="1" s="1"/>
  <c r="K1334" i="1"/>
  <c r="N1334" i="1" s="1"/>
  <c r="X1334" i="1" s="1"/>
  <c r="Y1334" i="1" s="1"/>
  <c r="K1654" i="1"/>
  <c r="N1654" i="1" s="1"/>
  <c r="X1654" i="1" s="1"/>
  <c r="Y1654" i="1" s="1"/>
  <c r="K1443" i="1"/>
  <c r="N1443" i="1" s="1"/>
  <c r="K1175" i="1"/>
  <c r="N1175" i="1" s="1"/>
  <c r="X1175" i="1" s="1"/>
  <c r="Y1175" i="1" s="1"/>
  <c r="K1415" i="1"/>
  <c r="N1415" i="1" s="1"/>
  <c r="K1655" i="1"/>
  <c r="N1655" i="1" s="1"/>
  <c r="X1655" i="1" s="1"/>
  <c r="Y1655" i="1" s="1"/>
  <c r="K356" i="1"/>
  <c r="K1492" i="1"/>
  <c r="N1492" i="1" s="1"/>
  <c r="X1492" i="1" s="1"/>
  <c r="Y1492" i="1" s="1"/>
  <c r="K840" i="1"/>
  <c r="N840" i="1" s="1"/>
  <c r="X840" i="1" s="1"/>
  <c r="Y840" i="1" s="1"/>
  <c r="K1128" i="1"/>
  <c r="N1128" i="1" s="1"/>
  <c r="K1640" i="1"/>
  <c r="N1640" i="1" s="1"/>
  <c r="K1070" i="1"/>
  <c r="N1070" i="1" s="1"/>
  <c r="K1098" i="1"/>
  <c r="N1098" i="1" s="1"/>
  <c r="K1339" i="1"/>
  <c r="N1339" i="1" s="1"/>
  <c r="K1662" i="1"/>
  <c r="N1662" i="1" s="1"/>
  <c r="X1662" i="1" s="1"/>
  <c r="Y1662" i="1" s="1"/>
  <c r="K1493" i="1"/>
  <c r="N1493" i="1" s="1"/>
  <c r="X1493" i="1" s="1"/>
  <c r="Y1493" i="1" s="1"/>
  <c r="K827" i="1"/>
  <c r="N827" i="1" s="1"/>
  <c r="X827" i="1" s="1"/>
  <c r="Y827" i="1" s="1"/>
  <c r="K1033" i="1"/>
  <c r="N1033" i="1" s="1"/>
  <c r="K1273" i="1"/>
  <c r="N1273" i="1" s="1"/>
  <c r="X1273" i="1" s="1"/>
  <c r="Y1273" i="1" s="1"/>
  <c r="K1513" i="1"/>
  <c r="N1513" i="1" s="1"/>
  <c r="X1513" i="1" s="1"/>
  <c r="Y1513" i="1" s="1"/>
  <c r="K1737" i="1"/>
  <c r="N1737" i="1" s="1"/>
  <c r="K1242" i="1"/>
  <c r="N1242" i="1" s="1"/>
  <c r="K1594" i="1"/>
  <c r="N1594" i="1" s="1"/>
  <c r="X1594" i="1" s="1"/>
  <c r="Y1594" i="1" s="1"/>
  <c r="K1659" i="1"/>
  <c r="N1659" i="1" s="1"/>
  <c r="X1659" i="1" s="1"/>
  <c r="Y1659" i="1" s="1"/>
  <c r="K1294" i="1"/>
  <c r="N1294" i="1" s="1"/>
  <c r="K1413" i="1"/>
  <c r="N1413" i="1" s="1"/>
  <c r="K716" i="1"/>
  <c r="N716" i="1" s="1"/>
  <c r="X716" i="1" s="1"/>
  <c r="Y716" i="1" s="1"/>
  <c r="K1052" i="1"/>
  <c r="N1052" i="1" s="1"/>
  <c r="X1052" i="1" s="1"/>
  <c r="Y1052" i="1" s="1"/>
  <c r="K1324" i="1"/>
  <c r="K1740" i="1"/>
  <c r="K1149" i="1"/>
  <c r="N1149" i="1" s="1"/>
  <c r="X1149" i="1" s="1"/>
  <c r="Y1149" i="1" s="1"/>
  <c r="K350" i="1"/>
  <c r="N350" i="1" s="1"/>
  <c r="X350" i="1" s="1"/>
  <c r="Y350" i="1" s="1"/>
  <c r="K590" i="1"/>
  <c r="N590" i="1" s="1"/>
  <c r="X590" i="1" s="1"/>
  <c r="Y590" i="1" s="1"/>
  <c r="K1381" i="1"/>
  <c r="N1381" i="1" s="1"/>
  <c r="K1249" i="1"/>
  <c r="N1249" i="1" s="1"/>
  <c r="K1761" i="1"/>
  <c r="N1761" i="1" s="1"/>
  <c r="K828" i="1"/>
  <c r="N828" i="1" s="1"/>
  <c r="X828" i="1" s="1"/>
  <c r="Y828" i="1" s="1"/>
  <c r="K34" i="1"/>
  <c r="N34" i="1" s="1"/>
  <c r="X34" i="1" s="1"/>
  <c r="Y34" i="1" s="1"/>
  <c r="K292" i="1"/>
  <c r="N292" i="1" s="1"/>
  <c r="X292" i="1" s="1"/>
  <c r="Y292" i="1" s="1"/>
  <c r="K466" i="1"/>
  <c r="N466" i="1" s="1"/>
  <c r="K770" i="1"/>
  <c r="N770" i="1" s="1"/>
  <c r="K994" i="1"/>
  <c r="N994" i="1" s="1"/>
  <c r="K1250" i="1"/>
  <c r="N1250" i="1" s="1"/>
  <c r="K1586" i="1"/>
  <c r="N1586" i="1" s="1"/>
  <c r="K527" i="1"/>
  <c r="N527" i="1" s="1"/>
  <c r="K51" i="1"/>
  <c r="N51" i="1" s="1"/>
  <c r="K339" i="1"/>
  <c r="N339" i="1" s="1"/>
  <c r="K579" i="1"/>
  <c r="N579" i="1" s="1"/>
  <c r="K915" i="1"/>
  <c r="N915" i="1" s="1"/>
  <c r="K1267" i="1"/>
  <c r="N1267" i="1" s="1"/>
  <c r="K559" i="1"/>
  <c r="N559" i="1" s="1"/>
  <c r="K1199" i="1"/>
  <c r="N1199" i="1" s="1"/>
  <c r="K1327" i="1"/>
  <c r="N1327" i="1" s="1"/>
  <c r="X1327" i="1" s="1"/>
  <c r="Y1327" i="1" s="1"/>
  <c r="K1136" i="1"/>
  <c r="N1136" i="1" s="1"/>
  <c r="K1519" i="1"/>
  <c r="N1519" i="1" s="1"/>
  <c r="X1519" i="1" s="1"/>
  <c r="Y1519" i="1" s="1"/>
  <c r="K704" i="1"/>
  <c r="N704" i="1" s="1"/>
  <c r="K1567" i="1"/>
  <c r="N1567" i="1" s="1"/>
  <c r="X1567" i="1" s="1"/>
  <c r="Y1567" i="1" s="1"/>
  <c r="K1311" i="1"/>
  <c r="N1311" i="1" s="1"/>
  <c r="X1311" i="1" s="1"/>
  <c r="Y1311" i="1" s="1"/>
  <c r="K1362" i="1"/>
  <c r="N1362" i="1" s="1"/>
  <c r="K1215" i="1"/>
  <c r="N1215" i="1" s="1"/>
  <c r="X1215" i="1" s="1"/>
  <c r="Y1215" i="1" s="1"/>
  <c r="K1376" i="1"/>
  <c r="N1376" i="1" s="1"/>
  <c r="K912" i="1"/>
  <c r="N912" i="1" s="1"/>
  <c r="K1203" i="1"/>
  <c r="N1203" i="1" s="1"/>
  <c r="X1203" i="1" s="1"/>
  <c r="Y1203" i="1" s="1"/>
  <c r="K271" i="1"/>
  <c r="N271" i="1" s="1"/>
  <c r="X271" i="1" s="1"/>
  <c r="Y271" i="1" s="1"/>
  <c r="K1258" i="1"/>
  <c r="N1258" i="1" s="1"/>
  <c r="K1468" i="1"/>
  <c r="N1468" i="1" s="1"/>
  <c r="K442" i="1"/>
  <c r="N442" i="1" s="1"/>
  <c r="K465" i="1"/>
  <c r="N465" i="1" s="1"/>
  <c r="X465" i="1" s="1"/>
  <c r="Y465" i="1" s="1"/>
  <c r="K360" i="1"/>
  <c r="N360" i="1" s="1"/>
  <c r="X360" i="1" s="1"/>
  <c r="Y360" i="1" s="1"/>
  <c r="K224" i="1"/>
  <c r="N224" i="1" s="1"/>
  <c r="X224" i="1" s="1"/>
  <c r="Y224" i="1" s="1"/>
  <c r="K908" i="1"/>
  <c r="N908" i="1" s="1"/>
  <c r="K1016" i="1"/>
  <c r="N1016" i="1" s="1"/>
  <c r="X1016" i="1" s="1"/>
  <c r="Y1016" i="1" s="1"/>
  <c r="N1601" i="1"/>
  <c r="N1775" i="1"/>
  <c r="N1403" i="1"/>
  <c r="N1066" i="1"/>
  <c r="N1451" i="1"/>
  <c r="N775" i="1"/>
  <c r="X775" i="1" s="1"/>
  <c r="Y775" i="1" s="1"/>
  <c r="N919" i="1"/>
  <c r="X919" i="1" s="1"/>
  <c r="Y919" i="1" s="1"/>
  <c r="N789" i="1"/>
  <c r="X789" i="1" s="1"/>
  <c r="Y789" i="1" s="1"/>
  <c r="N1008" i="1"/>
  <c r="N643" i="1"/>
  <c r="X643" i="1" s="1"/>
  <c r="Y643" i="1" s="1"/>
  <c r="N260" i="1"/>
  <c r="N732" i="1"/>
  <c r="X732" i="1" s="1"/>
  <c r="Y732" i="1" s="1"/>
  <c r="N1324" i="1"/>
  <c r="N309" i="1"/>
  <c r="N279" i="1"/>
  <c r="N1417" i="1"/>
  <c r="X1417" i="1" s="1"/>
  <c r="Y1417" i="1" s="1"/>
  <c r="N125" i="1"/>
  <c r="N1465" i="1"/>
  <c r="N1564" i="1"/>
  <c r="X1564" i="1" s="1"/>
  <c r="Y1564" i="1" s="1"/>
  <c r="N1387" i="1"/>
  <c r="N241" i="1"/>
  <c r="N879" i="1"/>
  <c r="N356" i="1"/>
  <c r="X356" i="1" s="1"/>
  <c r="Y356" i="1" s="1"/>
  <c r="N506" i="1"/>
  <c r="N996" i="1"/>
  <c r="N1089" i="1"/>
  <c r="X1089" i="1" s="1"/>
  <c r="Y1089" i="1" s="1"/>
  <c r="N786" i="1"/>
  <c r="X786" i="1" s="1"/>
  <c r="Y786" i="1" s="1"/>
  <c r="N231" i="1"/>
  <c r="X231" i="1" s="1"/>
  <c r="Y231" i="1" s="1"/>
  <c r="N1612" i="1"/>
  <c r="N769" i="1"/>
  <c r="N1360" i="1"/>
  <c r="N1045" i="1"/>
  <c r="X1045" i="1" s="1"/>
  <c r="Y1045" i="1" s="1"/>
  <c r="N918" i="1"/>
  <c r="X918" i="1" s="1"/>
  <c r="Y918" i="1" s="1"/>
  <c r="N1065" i="1"/>
  <c r="N1556" i="1"/>
  <c r="X1556" i="1" s="1"/>
  <c r="Y1556" i="1" s="1"/>
  <c r="N317" i="1"/>
  <c r="N1740" i="1"/>
  <c r="N477" i="1"/>
  <c r="N1081" i="1"/>
  <c r="X1081" i="1" s="1"/>
  <c r="Y1081" i="1" s="1"/>
  <c r="N1625" i="1"/>
  <c r="X1625" i="1" s="1"/>
  <c r="Y1625" i="1" s="1"/>
  <c r="N1406" i="1"/>
  <c r="N1764" i="1"/>
  <c r="O311" i="1" l="1"/>
  <c r="O647" i="1"/>
  <c r="Y1049" i="1"/>
  <c r="Y1545" i="1"/>
  <c r="Y780" i="1"/>
  <c r="Y1010" i="1"/>
  <c r="Y1548" i="1"/>
  <c r="Y366" i="1"/>
  <c r="Y731" i="1"/>
  <c r="Y104" i="1"/>
  <c r="Y612" i="1"/>
  <c r="Y481" i="1"/>
  <c r="Y1491" i="1"/>
  <c r="Y695" i="1"/>
  <c r="O104" i="1"/>
  <c r="R578" i="1"/>
  <c r="X578" i="1"/>
  <c r="Y578" i="1" s="1"/>
  <c r="R601" i="1"/>
  <c r="X601" i="1"/>
  <c r="Y601" i="1" s="1"/>
  <c r="R535" i="1"/>
  <c r="X535" i="1"/>
  <c r="Y535" i="1" s="1"/>
  <c r="R1537" i="1"/>
  <c r="X1537" i="1"/>
  <c r="Y1537" i="1" s="1"/>
  <c r="R534" i="1"/>
  <c r="X534" i="1"/>
  <c r="Y534" i="1" s="1"/>
  <c r="R1531" i="1"/>
  <c r="X1531" i="1"/>
  <c r="Y1531" i="1" s="1"/>
  <c r="R977" i="1"/>
  <c r="X977" i="1"/>
  <c r="Y977" i="1" s="1"/>
  <c r="R1323" i="1"/>
  <c r="X1323" i="1"/>
  <c r="Y1323" i="1" s="1"/>
  <c r="R1637" i="1"/>
  <c r="X1637" i="1"/>
  <c r="Y1637" i="1" s="1"/>
  <c r="R1476" i="1"/>
  <c r="X1476" i="1"/>
  <c r="Y1476" i="1" s="1"/>
  <c r="R1133" i="1"/>
  <c r="X1133" i="1"/>
  <c r="Y1133" i="1" s="1"/>
  <c r="R1776" i="1"/>
  <c r="X1776" i="1"/>
  <c r="Y1776" i="1" s="1"/>
  <c r="R1154" i="1"/>
  <c r="X1154" i="1"/>
  <c r="Y1154" i="1" s="1"/>
  <c r="R703" i="1"/>
  <c r="X703" i="1"/>
  <c r="Y703" i="1" s="1"/>
  <c r="R1279" i="1"/>
  <c r="X1279" i="1"/>
  <c r="Y1279" i="1" s="1"/>
  <c r="R1643" i="1"/>
  <c r="X1643" i="1"/>
  <c r="Y1643" i="1" s="1"/>
  <c r="R671" i="1"/>
  <c r="X671" i="1"/>
  <c r="Y671" i="1" s="1"/>
  <c r="R331" i="1"/>
  <c r="X331" i="1"/>
  <c r="Y331" i="1" s="1"/>
  <c r="R1431" i="1"/>
  <c r="X1431" i="1"/>
  <c r="Y1431" i="1" s="1"/>
  <c r="R1732" i="1"/>
  <c r="X1732" i="1"/>
  <c r="Y1732" i="1" s="1"/>
  <c r="R1615" i="1"/>
  <c r="X1615" i="1"/>
  <c r="Y1615" i="1" s="1"/>
  <c r="R486" i="1"/>
  <c r="X486" i="1"/>
  <c r="Y486" i="1" s="1"/>
  <c r="R1057" i="1"/>
  <c r="X1057" i="1"/>
  <c r="Y1057" i="1" s="1"/>
  <c r="R1473" i="1"/>
  <c r="X1473" i="1"/>
  <c r="Y1473" i="1" s="1"/>
  <c r="R1440" i="1"/>
  <c r="X1440" i="1"/>
  <c r="Y1440" i="1" s="1"/>
  <c r="R1715" i="1"/>
  <c r="X1715" i="1"/>
  <c r="Y1715" i="1" s="1"/>
  <c r="R325" i="1"/>
  <c r="X325" i="1"/>
  <c r="Y325" i="1" s="1"/>
  <c r="R1000" i="1"/>
  <c r="X1000" i="1"/>
  <c r="Y1000" i="1" s="1"/>
  <c r="R1777" i="1"/>
  <c r="X1777" i="1"/>
  <c r="Y1777" i="1" s="1"/>
  <c r="R508" i="1"/>
  <c r="X508" i="1"/>
  <c r="Y508" i="1" s="1"/>
  <c r="R1711" i="1"/>
  <c r="X1711" i="1"/>
  <c r="Y1711" i="1" s="1"/>
  <c r="R342" i="1"/>
  <c r="X342" i="1"/>
  <c r="Y342" i="1" s="1"/>
  <c r="R1786" i="1"/>
  <c r="X1786" i="1"/>
  <c r="Y1786" i="1" s="1"/>
  <c r="R455" i="1"/>
  <c r="X455" i="1"/>
  <c r="Y455" i="1" s="1"/>
  <c r="R1144" i="1"/>
  <c r="X1144" i="1"/>
  <c r="Y1144" i="1" s="1"/>
  <c r="R942" i="1"/>
  <c r="X942" i="1"/>
  <c r="Y942" i="1" s="1"/>
  <c r="R900" i="1"/>
  <c r="X900" i="1"/>
  <c r="Y900" i="1" s="1"/>
  <c r="R286" i="1"/>
  <c r="X286" i="1"/>
  <c r="Y286" i="1" s="1"/>
  <c r="R1063" i="1"/>
  <c r="X1063" i="1"/>
  <c r="Y1063" i="1" s="1"/>
  <c r="R161" i="1"/>
  <c r="X161" i="1"/>
  <c r="Y161" i="1" s="1"/>
  <c r="R801" i="1"/>
  <c r="X801" i="1"/>
  <c r="Y801" i="1" s="1"/>
  <c r="R92" i="1"/>
  <c r="X92" i="1"/>
  <c r="Y92" i="1" s="1"/>
  <c r="R1132" i="1"/>
  <c r="X1132" i="1"/>
  <c r="Y1132" i="1" s="1"/>
  <c r="R1356" i="1"/>
  <c r="X1356" i="1"/>
  <c r="Y1356" i="1" s="1"/>
  <c r="R692" i="1"/>
  <c r="X692" i="1"/>
  <c r="Y692" i="1" s="1"/>
  <c r="R121" i="1"/>
  <c r="X121" i="1"/>
  <c r="Y121" i="1" s="1"/>
  <c r="R1808" i="1"/>
  <c r="X1808" i="1"/>
  <c r="Y1808" i="1" s="1"/>
  <c r="R1384" i="1"/>
  <c r="X1384" i="1"/>
  <c r="Y1384" i="1" s="1"/>
  <c r="R1118" i="1"/>
  <c r="X1118" i="1"/>
  <c r="Y1118" i="1" s="1"/>
  <c r="R386" i="1"/>
  <c r="X386" i="1"/>
  <c r="Y386" i="1" s="1"/>
  <c r="R140" i="1"/>
  <c r="X140" i="1"/>
  <c r="Y140" i="1" s="1"/>
  <c r="R163" i="1"/>
  <c r="X163" i="1"/>
  <c r="Y163" i="1" s="1"/>
  <c r="R1644" i="1"/>
  <c r="X1644" i="1"/>
  <c r="Y1644" i="1" s="1"/>
  <c r="R586" i="1"/>
  <c r="X586" i="1"/>
  <c r="Y586" i="1" s="1"/>
  <c r="R1739" i="1"/>
  <c r="X1739" i="1"/>
  <c r="Y1739" i="1" s="1"/>
  <c r="R93" i="1"/>
  <c r="X93" i="1"/>
  <c r="Y93" i="1" s="1"/>
  <c r="R45" i="1"/>
  <c r="X45" i="1"/>
  <c r="Y45" i="1" s="1"/>
  <c r="R59" i="1"/>
  <c r="X59" i="1"/>
  <c r="Y59" i="1" s="1"/>
  <c r="R1793" i="1"/>
  <c r="X1793" i="1"/>
  <c r="Y1793" i="1" s="1"/>
  <c r="R1270" i="1"/>
  <c r="X1270" i="1"/>
  <c r="Y1270" i="1" s="1"/>
  <c r="R202" i="1"/>
  <c r="X202" i="1"/>
  <c r="Y202" i="1" s="1"/>
  <c r="R771" i="1"/>
  <c r="X771" i="1"/>
  <c r="Y771" i="1" s="1"/>
  <c r="R1640" i="1"/>
  <c r="X1640" i="1"/>
  <c r="Y1640" i="1" s="1"/>
  <c r="R197" i="1"/>
  <c r="X197" i="1"/>
  <c r="Y197" i="1" s="1"/>
  <c r="R1742" i="1"/>
  <c r="X1742" i="1"/>
  <c r="Y1742" i="1" s="1"/>
  <c r="R1635" i="1"/>
  <c r="X1635" i="1"/>
  <c r="Y1635" i="1" s="1"/>
  <c r="R1029" i="1"/>
  <c r="X1029" i="1"/>
  <c r="Y1029" i="1" s="1"/>
  <c r="R510" i="1"/>
  <c r="X510" i="1"/>
  <c r="Y510" i="1" s="1"/>
  <c r="R192" i="1"/>
  <c r="X192" i="1"/>
  <c r="Y192" i="1" s="1"/>
  <c r="R1304" i="1"/>
  <c r="X1304" i="1"/>
  <c r="Y1304" i="1" s="1"/>
  <c r="R1787" i="1"/>
  <c r="X1787" i="1"/>
  <c r="Y1787" i="1" s="1"/>
  <c r="R1251" i="1"/>
  <c r="X1251" i="1"/>
  <c r="Y1251" i="1" s="1"/>
  <c r="R252" i="1"/>
  <c r="X252" i="1"/>
  <c r="Y252" i="1" s="1"/>
  <c r="R1636" i="1"/>
  <c r="X1636" i="1"/>
  <c r="Y1636" i="1" s="1"/>
  <c r="R512" i="1"/>
  <c r="X512" i="1"/>
  <c r="Y512" i="1" s="1"/>
  <c r="R904" i="1"/>
  <c r="X904" i="1"/>
  <c r="Y904" i="1" s="1"/>
  <c r="R905" i="1"/>
  <c r="X905" i="1"/>
  <c r="Y905" i="1" s="1"/>
  <c r="R891" i="1"/>
  <c r="X891" i="1"/>
  <c r="Y891" i="1" s="1"/>
  <c r="R143" i="1"/>
  <c r="X143" i="1"/>
  <c r="Y143" i="1" s="1"/>
  <c r="R254" i="1"/>
  <c r="X254" i="1"/>
  <c r="Y254" i="1" s="1"/>
  <c r="R112" i="1"/>
  <c r="X112" i="1"/>
  <c r="Y112" i="1" s="1"/>
  <c r="R901" i="1"/>
  <c r="X901" i="1"/>
  <c r="Y901" i="1" s="1"/>
  <c r="R1319" i="1"/>
  <c r="X1319" i="1"/>
  <c r="Y1319" i="1" s="1"/>
  <c r="R1344" i="1"/>
  <c r="X1344" i="1"/>
  <c r="Y1344" i="1" s="1"/>
  <c r="R444" i="1"/>
  <c r="X444" i="1"/>
  <c r="Y444" i="1" s="1"/>
  <c r="R887" i="1"/>
  <c r="X887" i="1"/>
  <c r="Y887" i="1" s="1"/>
  <c r="R191" i="1"/>
  <c r="X191" i="1"/>
  <c r="Y191" i="1" s="1"/>
  <c r="R660" i="1"/>
  <c r="X660" i="1"/>
  <c r="Y660" i="1" s="1"/>
  <c r="R800" i="1"/>
  <c r="X800" i="1"/>
  <c r="Y800" i="1" s="1"/>
  <c r="R995" i="1"/>
  <c r="X995" i="1"/>
  <c r="Y995" i="1" s="1"/>
  <c r="R1070" i="1"/>
  <c r="X1070" i="1"/>
  <c r="Y1070" i="1" s="1"/>
  <c r="R1368" i="1"/>
  <c r="X1368" i="1"/>
  <c r="Y1368" i="1" s="1"/>
  <c r="R1143" i="1"/>
  <c r="X1143" i="1"/>
  <c r="Y1143" i="1" s="1"/>
  <c r="R1604" i="1"/>
  <c r="X1604" i="1"/>
  <c r="Y1604" i="1" s="1"/>
  <c r="R816" i="1"/>
  <c r="X816" i="1"/>
  <c r="Y816" i="1" s="1"/>
  <c r="R964" i="1"/>
  <c r="X964" i="1"/>
  <c r="Y964" i="1" s="1"/>
  <c r="R1337" i="1"/>
  <c r="X1337" i="1"/>
  <c r="Y1337" i="1" s="1"/>
  <c r="R1768" i="1"/>
  <c r="X1768" i="1"/>
  <c r="Y1768" i="1" s="1"/>
  <c r="R1687" i="1"/>
  <c r="X1687" i="1"/>
  <c r="Y1687" i="1" s="1"/>
  <c r="R1763" i="1"/>
  <c r="X1763" i="1"/>
  <c r="Y1763" i="1" s="1"/>
  <c r="R380" i="1"/>
  <c r="X380" i="1"/>
  <c r="Y380" i="1" s="1"/>
  <c r="R685" i="1"/>
  <c r="X685" i="1"/>
  <c r="Y685" i="1" s="1"/>
  <c r="R257" i="1"/>
  <c r="X257" i="1"/>
  <c r="Y257" i="1" s="1"/>
  <c r="R397" i="1"/>
  <c r="X397" i="1"/>
  <c r="Y397" i="1" s="1"/>
  <c r="R820" i="1"/>
  <c r="X820" i="1"/>
  <c r="Y820" i="1" s="1"/>
  <c r="R1320" i="1"/>
  <c r="X1320" i="1"/>
  <c r="Y1320" i="1" s="1"/>
  <c r="R1219" i="1"/>
  <c r="X1219" i="1"/>
  <c r="Y1219" i="1" s="1"/>
  <c r="R459" i="1"/>
  <c r="X459" i="1"/>
  <c r="Y459" i="1" s="1"/>
  <c r="R1751" i="1"/>
  <c r="X1751" i="1"/>
  <c r="Y1751" i="1" s="1"/>
  <c r="R324" i="1"/>
  <c r="X324" i="1"/>
  <c r="Y324" i="1" s="1"/>
  <c r="R769" i="1"/>
  <c r="X769" i="1"/>
  <c r="Y769" i="1" s="1"/>
  <c r="R1301" i="1"/>
  <c r="X1301" i="1"/>
  <c r="Y1301" i="1" s="1"/>
  <c r="R1477" i="1"/>
  <c r="X1477" i="1"/>
  <c r="Y1477" i="1" s="1"/>
  <c r="R806" i="1"/>
  <c r="X806" i="1"/>
  <c r="Y806" i="1" s="1"/>
  <c r="R343" i="1"/>
  <c r="X343" i="1"/>
  <c r="Y343" i="1" s="1"/>
  <c r="R1780" i="1"/>
  <c r="X1780" i="1"/>
  <c r="Y1780" i="1" s="1"/>
  <c r="R500" i="1"/>
  <c r="X500" i="1"/>
  <c r="Y500" i="1" s="1"/>
  <c r="R1788" i="1"/>
  <c r="X1788" i="1"/>
  <c r="Y1788" i="1" s="1"/>
  <c r="R313" i="1"/>
  <c r="X313" i="1"/>
  <c r="Y313" i="1" s="1"/>
  <c r="R381" i="1"/>
  <c r="X381" i="1"/>
  <c r="Y381" i="1" s="1"/>
  <c r="R994" i="1"/>
  <c r="X994" i="1"/>
  <c r="Y994" i="1" s="1"/>
  <c r="R122" i="1"/>
  <c r="X122" i="1"/>
  <c r="Y122" i="1" s="1"/>
  <c r="R497" i="1"/>
  <c r="X497" i="1"/>
  <c r="Y497" i="1" s="1"/>
  <c r="R315" i="1"/>
  <c r="X315" i="1"/>
  <c r="Y315" i="1" s="1"/>
  <c r="R1358" i="1"/>
  <c r="X1358" i="1"/>
  <c r="Y1358" i="1" s="1"/>
  <c r="R1465" i="1"/>
  <c r="X1465" i="1"/>
  <c r="Y1465" i="1" s="1"/>
  <c r="R1601" i="1"/>
  <c r="X1601" i="1"/>
  <c r="Y1601" i="1" s="1"/>
  <c r="R1294" i="1"/>
  <c r="X1294" i="1"/>
  <c r="Y1294" i="1" s="1"/>
  <c r="R94" i="1"/>
  <c r="X94" i="1"/>
  <c r="Y94" i="1" s="1"/>
  <c r="R1012" i="1"/>
  <c r="X1012" i="1"/>
  <c r="Y1012" i="1" s="1"/>
  <c r="R98" i="1"/>
  <c r="X98" i="1"/>
  <c r="Y98" i="1" s="1"/>
  <c r="R1318" i="1"/>
  <c r="X1318" i="1"/>
  <c r="Y1318" i="1" s="1"/>
  <c r="R1126" i="1"/>
  <c r="X1126" i="1"/>
  <c r="Y1126" i="1" s="1"/>
  <c r="R1141" i="1"/>
  <c r="X1141" i="1"/>
  <c r="Y1141" i="1" s="1"/>
  <c r="R141" i="1"/>
  <c r="X141" i="1"/>
  <c r="Y141" i="1" s="1"/>
  <c r="R1707" i="1"/>
  <c r="X1707" i="1"/>
  <c r="Y1707" i="1" s="1"/>
  <c r="R882" i="1"/>
  <c r="X882" i="1"/>
  <c r="Y882" i="1" s="1"/>
  <c r="R670" i="1"/>
  <c r="X670" i="1"/>
  <c r="Y670" i="1" s="1"/>
  <c r="R47" i="1"/>
  <c r="X47" i="1"/>
  <c r="Y47" i="1" s="1"/>
  <c r="R1325" i="1"/>
  <c r="X1325" i="1"/>
  <c r="Y1325" i="1" s="1"/>
  <c r="R1142" i="1"/>
  <c r="X1142" i="1"/>
  <c r="Y1142" i="1" s="1"/>
  <c r="R1646" i="1"/>
  <c r="X1646" i="1"/>
  <c r="Y1646" i="1" s="1"/>
  <c r="R935" i="1"/>
  <c r="X935" i="1"/>
  <c r="Y935" i="1" s="1"/>
  <c r="R808" i="1"/>
  <c r="X808" i="1"/>
  <c r="Y808" i="1" s="1"/>
  <c r="R1481" i="1"/>
  <c r="X1481" i="1"/>
  <c r="Y1481" i="1" s="1"/>
  <c r="R17" i="1"/>
  <c r="X17" i="1"/>
  <c r="Y17" i="1" s="1"/>
  <c r="R243" i="1"/>
  <c r="X243" i="1"/>
  <c r="Y243" i="1" s="1"/>
  <c r="R195" i="1"/>
  <c r="X195" i="1"/>
  <c r="Y195" i="1" s="1"/>
  <c r="R1648" i="1"/>
  <c r="X1648" i="1"/>
  <c r="Y1648" i="1" s="1"/>
  <c r="R101" i="1"/>
  <c r="X101" i="1"/>
  <c r="Y101" i="1" s="1"/>
  <c r="R1441" i="1"/>
  <c r="X1441" i="1"/>
  <c r="Y1441" i="1" s="1"/>
  <c r="R1410" i="1"/>
  <c r="X1410" i="1"/>
  <c r="Y1410" i="1" s="1"/>
  <c r="R825" i="1"/>
  <c r="X825" i="1"/>
  <c r="Y825" i="1" s="1"/>
  <c r="R1764" i="1"/>
  <c r="X1764" i="1"/>
  <c r="Y1764" i="1" s="1"/>
  <c r="R251" i="1"/>
  <c r="X251" i="1"/>
  <c r="Y251" i="1" s="1"/>
  <c r="R285" i="1"/>
  <c r="X285" i="1"/>
  <c r="Y285" i="1" s="1"/>
  <c r="R1116" i="1"/>
  <c r="X1116" i="1"/>
  <c r="Y1116" i="1" s="1"/>
  <c r="R598" i="1"/>
  <c r="X598" i="1"/>
  <c r="Y598" i="1" s="1"/>
  <c r="R345" i="1"/>
  <c r="X345" i="1"/>
  <c r="Y345" i="1" s="1"/>
  <c r="R55" i="1"/>
  <c r="X55" i="1"/>
  <c r="Y55" i="1" s="1"/>
  <c r="R1369" i="1"/>
  <c r="X1369" i="1"/>
  <c r="Y1369" i="1" s="1"/>
  <c r="R1140" i="1"/>
  <c r="X1140" i="1"/>
  <c r="Y1140" i="1" s="1"/>
  <c r="R246" i="1"/>
  <c r="X246" i="1"/>
  <c r="Y246" i="1" s="1"/>
  <c r="R1284" i="1"/>
  <c r="X1284" i="1"/>
  <c r="Y1284" i="1" s="1"/>
  <c r="R1136" i="1"/>
  <c r="X1136" i="1"/>
  <c r="Y1136" i="1" s="1"/>
  <c r="R762" i="1"/>
  <c r="X762" i="1"/>
  <c r="Y762" i="1" s="1"/>
  <c r="R768" i="1"/>
  <c r="X768" i="1"/>
  <c r="Y768" i="1" s="1"/>
  <c r="R440" i="1"/>
  <c r="X440" i="1"/>
  <c r="Y440" i="1" s="1"/>
  <c r="R60" i="1"/>
  <c r="X60" i="1"/>
  <c r="Y60" i="1" s="1"/>
  <c r="R761" i="1"/>
  <c r="X761" i="1"/>
  <c r="Y761" i="1" s="1"/>
  <c r="R878" i="1"/>
  <c r="X878" i="1"/>
  <c r="Y878" i="1" s="1"/>
  <c r="R487" i="1"/>
  <c r="X487" i="1"/>
  <c r="Y487" i="1" s="1"/>
  <c r="R1261" i="1"/>
  <c r="X1261" i="1"/>
  <c r="Y1261" i="1" s="1"/>
  <c r="R494" i="1"/>
  <c r="X494" i="1"/>
  <c r="Y494" i="1" s="1"/>
  <c r="R1263" i="1"/>
  <c r="X1263" i="1"/>
  <c r="Y1263" i="1" s="1"/>
  <c r="R1315" i="1"/>
  <c r="X1315" i="1"/>
  <c r="Y1315" i="1" s="1"/>
  <c r="R136" i="1"/>
  <c r="X136" i="1"/>
  <c r="Y136" i="1" s="1"/>
  <c r="R913" i="1"/>
  <c r="X913" i="1"/>
  <c r="Y913" i="1" s="1"/>
  <c r="R996" i="1"/>
  <c r="X996" i="1"/>
  <c r="Y996" i="1" s="1"/>
  <c r="R309" i="1"/>
  <c r="X309" i="1"/>
  <c r="Y309" i="1" s="1"/>
  <c r="R1375" i="1"/>
  <c r="X1375" i="1"/>
  <c r="Y1375" i="1" s="1"/>
  <c r="R1737" i="1"/>
  <c r="X1737" i="1"/>
  <c r="Y1737" i="1" s="1"/>
  <c r="R1415" i="1"/>
  <c r="X1415" i="1"/>
  <c r="Y1415" i="1" s="1"/>
  <c r="R1117" i="1"/>
  <c r="X1117" i="1"/>
  <c r="Y1117" i="1" s="1"/>
  <c r="R416" i="1"/>
  <c r="X416" i="1"/>
  <c r="Y416" i="1" s="1"/>
  <c r="R259" i="1"/>
  <c r="X259" i="1"/>
  <c r="Y259" i="1" s="1"/>
  <c r="R1688" i="1"/>
  <c r="X1688" i="1"/>
  <c r="Y1688" i="1" s="1"/>
  <c r="R300" i="1"/>
  <c r="X300" i="1"/>
  <c r="Y300" i="1" s="1"/>
  <c r="R1363" i="1"/>
  <c r="X1363" i="1"/>
  <c r="Y1363" i="1" s="1"/>
  <c r="R429" i="1"/>
  <c r="X429" i="1"/>
  <c r="Y429" i="1" s="1"/>
  <c r="R665" i="1"/>
  <c r="X665" i="1"/>
  <c r="Y665" i="1" s="1"/>
  <c r="R1609" i="1"/>
  <c r="X1609" i="1"/>
  <c r="Y1609" i="1" s="1"/>
  <c r="R530" i="1"/>
  <c r="X530" i="1"/>
  <c r="Y530" i="1" s="1"/>
  <c r="R1247" i="1"/>
  <c r="X1247" i="1"/>
  <c r="Y1247" i="1" s="1"/>
  <c r="R1796" i="1"/>
  <c r="X1796" i="1"/>
  <c r="Y1796" i="1" s="1"/>
  <c r="R596" i="1"/>
  <c r="X596" i="1"/>
  <c r="Y596" i="1" s="1"/>
  <c r="R244" i="1"/>
  <c r="X244" i="1"/>
  <c r="Y244" i="1" s="1"/>
  <c r="R181" i="1"/>
  <c r="X181" i="1"/>
  <c r="Y181" i="1" s="1"/>
  <c r="R708" i="1"/>
  <c r="X708" i="1"/>
  <c r="Y708" i="1" s="1"/>
  <c r="R242" i="1"/>
  <c r="X242" i="1"/>
  <c r="Y242" i="1" s="1"/>
  <c r="R1647" i="1"/>
  <c r="X1647" i="1"/>
  <c r="Y1647" i="1" s="1"/>
  <c r="R90" i="1"/>
  <c r="X90" i="1"/>
  <c r="Y90" i="1" s="1"/>
  <c r="R1470" i="1"/>
  <c r="X1470" i="1"/>
  <c r="Y1470" i="1" s="1"/>
  <c r="R205" i="1"/>
  <c r="X205" i="1"/>
  <c r="Y205" i="1" s="1"/>
  <c r="R1712" i="1"/>
  <c r="X1712" i="1"/>
  <c r="Y1712" i="1" s="1"/>
  <c r="R571" i="1"/>
  <c r="X571" i="1"/>
  <c r="Y571" i="1" s="1"/>
  <c r="R1020" i="1"/>
  <c r="X1020" i="1"/>
  <c r="Y1020" i="1" s="1"/>
  <c r="R573" i="1"/>
  <c r="X573" i="1"/>
  <c r="Y573" i="1" s="1"/>
  <c r="R492" i="1"/>
  <c r="X492" i="1"/>
  <c r="Y492" i="1" s="1"/>
  <c r="R1303" i="1"/>
  <c r="X1303" i="1"/>
  <c r="Y1303" i="1" s="1"/>
  <c r="R1478" i="1"/>
  <c r="X1478" i="1"/>
  <c r="Y1478" i="1" s="1"/>
  <c r="R480" i="1"/>
  <c r="X480" i="1"/>
  <c r="Y480" i="1" s="1"/>
  <c r="R802" i="1"/>
  <c r="X802" i="1"/>
  <c r="Y802" i="1" s="1"/>
  <c r="R1540" i="1"/>
  <c r="X1540" i="1"/>
  <c r="Y1540" i="1" s="1"/>
  <c r="R1455" i="1"/>
  <c r="X1455" i="1"/>
  <c r="Y1455" i="1" s="1"/>
  <c r="R1237" i="1"/>
  <c r="X1237" i="1"/>
  <c r="Y1237" i="1" s="1"/>
  <c r="R457" i="1"/>
  <c r="X457" i="1"/>
  <c r="Y457" i="1" s="1"/>
  <c r="R965" i="1"/>
  <c r="X965" i="1"/>
  <c r="Y965" i="1" s="1"/>
  <c r="R628" i="1"/>
  <c r="X628" i="1"/>
  <c r="Y628" i="1" s="1"/>
  <c r="R447" i="1"/>
  <c r="X447" i="1"/>
  <c r="Y447" i="1" s="1"/>
  <c r="R759" i="1"/>
  <c r="X759" i="1"/>
  <c r="Y759" i="1" s="1"/>
  <c r="R539" i="1"/>
  <c r="X539" i="1"/>
  <c r="Y539" i="1" s="1"/>
  <c r="R987" i="1"/>
  <c r="X987" i="1"/>
  <c r="Y987" i="1" s="1"/>
  <c r="R485" i="1"/>
  <c r="X485" i="1"/>
  <c r="Y485" i="1" s="1"/>
  <c r="R1198" i="1"/>
  <c r="X1198" i="1"/>
  <c r="Y1198" i="1" s="1"/>
  <c r="R248" i="1"/>
  <c r="X248" i="1"/>
  <c r="Y248" i="1" s="1"/>
  <c r="R1250" i="1"/>
  <c r="X1250" i="1"/>
  <c r="Y1250" i="1" s="1"/>
  <c r="R574" i="1"/>
  <c r="X574" i="1"/>
  <c r="Y574" i="1" s="1"/>
  <c r="R1608" i="1"/>
  <c r="X1608" i="1"/>
  <c r="Y1608" i="1" s="1"/>
  <c r="R391" i="1"/>
  <c r="X391" i="1"/>
  <c r="Y391" i="1" s="1"/>
  <c r="R529" i="1"/>
  <c r="X529" i="1"/>
  <c r="Y529" i="1" s="1"/>
  <c r="R413" i="1"/>
  <c r="X413" i="1"/>
  <c r="Y413" i="1" s="1"/>
  <c r="R464" i="1"/>
  <c r="X464" i="1"/>
  <c r="Y464" i="1" s="1"/>
  <c r="R1266" i="1"/>
  <c r="X1266" i="1"/>
  <c r="Y1266" i="1" s="1"/>
  <c r="R1378" i="1"/>
  <c r="X1378" i="1"/>
  <c r="Y1378" i="1" s="1"/>
  <c r="R1432" i="1"/>
  <c r="X1432" i="1"/>
  <c r="Y1432" i="1" s="1"/>
  <c r="R1718" i="1"/>
  <c r="X1718" i="1"/>
  <c r="Y1718" i="1" s="1"/>
  <c r="R64" i="1"/>
  <c r="X64" i="1"/>
  <c r="Y64" i="1" s="1"/>
  <c r="R1412" i="1"/>
  <c r="X1412" i="1"/>
  <c r="Y1412" i="1" s="1"/>
  <c r="R1058" i="1"/>
  <c r="X1058" i="1"/>
  <c r="Y1058" i="1" s="1"/>
  <c r="R1416" i="1"/>
  <c r="X1416" i="1"/>
  <c r="Y1416" i="1" s="1"/>
  <c r="R770" i="1"/>
  <c r="X770" i="1"/>
  <c r="Y770" i="1" s="1"/>
  <c r="R518" i="1"/>
  <c r="X518" i="1"/>
  <c r="Y518" i="1" s="1"/>
  <c r="R472" i="1"/>
  <c r="X472" i="1"/>
  <c r="Y472" i="1" s="1"/>
  <c r="R1023" i="1"/>
  <c r="X1023" i="1"/>
  <c r="Y1023" i="1" s="1"/>
  <c r="R1003" i="1"/>
  <c r="X1003" i="1"/>
  <c r="Y1003" i="1" s="1"/>
  <c r="R1229" i="1"/>
  <c r="X1229" i="1"/>
  <c r="Y1229" i="1" s="1"/>
  <c r="R395" i="1"/>
  <c r="X395" i="1"/>
  <c r="Y395" i="1" s="1"/>
  <c r="R885" i="1"/>
  <c r="X885" i="1"/>
  <c r="Y885" i="1" s="1"/>
  <c r="R1638" i="1"/>
  <c r="X1638" i="1"/>
  <c r="Y1638" i="1" s="1"/>
  <c r="R672" i="1"/>
  <c r="X672" i="1"/>
  <c r="Y672" i="1" s="1"/>
  <c r="R120" i="1"/>
  <c r="X120" i="1"/>
  <c r="Y120" i="1" s="1"/>
  <c r="R1740" i="1"/>
  <c r="X1740" i="1"/>
  <c r="Y1740" i="1" s="1"/>
  <c r="R466" i="1"/>
  <c r="X466" i="1"/>
  <c r="Y466" i="1" s="1"/>
  <c r="R1062" i="1"/>
  <c r="X1062" i="1"/>
  <c r="Y1062" i="1" s="1"/>
  <c r="R1689" i="1"/>
  <c r="X1689" i="1"/>
  <c r="Y1689" i="1" s="1"/>
  <c r="R412" i="1"/>
  <c r="X412" i="1"/>
  <c r="Y412" i="1" s="1"/>
  <c r="R1246" i="1"/>
  <c r="X1246" i="1"/>
  <c r="Y1246" i="1" s="1"/>
  <c r="R288" i="1"/>
  <c r="X288" i="1"/>
  <c r="Y288" i="1" s="1"/>
  <c r="R1801" i="1"/>
  <c r="X1801" i="1"/>
  <c r="Y1801" i="1" s="1"/>
  <c r="R1299" i="1"/>
  <c r="X1299" i="1"/>
  <c r="Y1299" i="1" s="1"/>
  <c r="R328" i="1"/>
  <c r="X328" i="1"/>
  <c r="Y328" i="1" s="1"/>
  <c r="R62" i="1"/>
  <c r="X62" i="1"/>
  <c r="Y62" i="1" s="1"/>
  <c r="R54" i="1"/>
  <c r="X54" i="1"/>
  <c r="Y54" i="1" s="1"/>
  <c r="R1597" i="1"/>
  <c r="X1597" i="1"/>
  <c r="Y1597" i="1" s="1"/>
  <c r="R1772" i="1"/>
  <c r="X1772" i="1"/>
  <c r="Y1772" i="1" s="1"/>
  <c r="R934" i="1"/>
  <c r="X934" i="1"/>
  <c r="Y934" i="1" s="1"/>
  <c r="R253" i="1"/>
  <c r="X253" i="1"/>
  <c r="Y253" i="1" s="1"/>
  <c r="R1749" i="1"/>
  <c r="X1749" i="1"/>
  <c r="Y1749" i="1" s="1"/>
  <c r="R1240" i="1"/>
  <c r="X1240" i="1"/>
  <c r="Y1240" i="1" s="1"/>
  <c r="R553" i="1"/>
  <c r="X553" i="1"/>
  <c r="Y553" i="1" s="1"/>
  <c r="R490" i="1"/>
  <c r="X490" i="1"/>
  <c r="Y490" i="1" s="1"/>
  <c r="R1027" i="1"/>
  <c r="X1027" i="1"/>
  <c r="Y1027" i="1" s="1"/>
  <c r="R602" i="1"/>
  <c r="X602" i="1"/>
  <c r="Y602" i="1" s="1"/>
  <c r="R1406" i="1"/>
  <c r="X1406" i="1"/>
  <c r="Y1406" i="1" s="1"/>
  <c r="R1242" i="1"/>
  <c r="X1242" i="1"/>
  <c r="Y1242" i="1" s="1"/>
  <c r="R822" i="1"/>
  <c r="X822" i="1"/>
  <c r="Y822" i="1" s="1"/>
  <c r="R61" i="1"/>
  <c r="X61" i="1"/>
  <c r="Y61" i="1" s="1"/>
  <c r="R575" i="1"/>
  <c r="X575" i="1"/>
  <c r="Y575" i="1" s="1"/>
  <c r="R428" i="1"/>
  <c r="X428" i="1"/>
  <c r="Y428" i="1" s="1"/>
  <c r="R1199" i="1"/>
  <c r="X1199" i="1"/>
  <c r="Y1199" i="1" s="1"/>
  <c r="R1761" i="1"/>
  <c r="X1761" i="1"/>
  <c r="Y1761" i="1" s="1"/>
  <c r="R247" i="1"/>
  <c r="X247" i="1"/>
  <c r="Y247" i="1" s="1"/>
  <c r="R326" i="1"/>
  <c r="X326" i="1"/>
  <c r="Y326" i="1" s="1"/>
  <c r="R906" i="1"/>
  <c r="X906" i="1"/>
  <c r="Y906" i="1" s="1"/>
  <c r="R1479" i="1"/>
  <c r="X1479" i="1"/>
  <c r="Y1479" i="1" s="1"/>
  <c r="R299" i="1"/>
  <c r="X299" i="1"/>
  <c r="Y299" i="1" s="1"/>
  <c r="R282" i="1"/>
  <c r="X282" i="1"/>
  <c r="Y282" i="1" s="1"/>
  <c r="R160" i="1"/>
  <c r="X160" i="1"/>
  <c r="Y160" i="1" s="1"/>
  <c r="R1119" i="1"/>
  <c r="X1119" i="1"/>
  <c r="Y1119" i="1" s="1"/>
  <c r="R132" i="1"/>
  <c r="X132" i="1"/>
  <c r="Y132" i="1" s="1"/>
  <c r="R1129" i="1"/>
  <c r="X1129" i="1"/>
  <c r="Y1129" i="1" s="1"/>
  <c r="R897" i="1"/>
  <c r="X897" i="1"/>
  <c r="Y897" i="1" s="1"/>
  <c r="R691" i="1"/>
  <c r="X691" i="1"/>
  <c r="Y691" i="1" s="1"/>
  <c r="R591" i="1"/>
  <c r="X591" i="1"/>
  <c r="Y591" i="1" s="1"/>
  <c r="R1383" i="1"/>
  <c r="X1383" i="1"/>
  <c r="Y1383" i="1" s="1"/>
  <c r="R1420" i="1"/>
  <c r="X1420" i="1"/>
  <c r="Y1420" i="1" s="1"/>
  <c r="R1650" i="1"/>
  <c r="X1650" i="1"/>
  <c r="Y1650" i="1" s="1"/>
  <c r="R1610" i="1"/>
  <c r="X1610" i="1"/>
  <c r="Y1610" i="1" s="1"/>
  <c r="R1605" i="1"/>
  <c r="X1605" i="1"/>
  <c r="Y1605" i="1" s="1"/>
  <c r="R1011" i="1"/>
  <c r="X1011" i="1"/>
  <c r="Y1011" i="1" s="1"/>
  <c r="R723" i="1"/>
  <c r="X723" i="1"/>
  <c r="Y723" i="1" s="1"/>
  <c r="R896" i="1"/>
  <c r="X896" i="1"/>
  <c r="Y896" i="1" s="1"/>
  <c r="R760" i="1"/>
  <c r="X760" i="1"/>
  <c r="Y760" i="1" s="1"/>
  <c r="R1223" i="1"/>
  <c r="X1223" i="1"/>
  <c r="Y1223" i="1" s="1"/>
  <c r="R1458" i="1"/>
  <c r="X1458" i="1"/>
  <c r="Y1458" i="1" s="1"/>
  <c r="R1641" i="1"/>
  <c r="X1641" i="1"/>
  <c r="Y1641" i="1" s="1"/>
  <c r="R663" i="1"/>
  <c r="X663" i="1"/>
  <c r="Y663" i="1" s="1"/>
  <c r="R13" i="1"/>
  <c r="X13" i="1"/>
  <c r="Y13" i="1" s="1"/>
  <c r="R688" i="1"/>
  <c r="X688" i="1"/>
  <c r="Y688" i="1" s="1"/>
  <c r="R585" i="1"/>
  <c r="X585" i="1"/>
  <c r="Y585" i="1" s="1"/>
  <c r="R815" i="1"/>
  <c r="X815" i="1"/>
  <c r="Y815" i="1" s="1"/>
  <c r="R314" i="1"/>
  <c r="X314" i="1"/>
  <c r="Y314" i="1" s="1"/>
  <c r="R607" i="1"/>
  <c r="X607" i="1"/>
  <c r="Y607" i="1" s="1"/>
  <c r="R471" i="1"/>
  <c r="X471" i="1"/>
  <c r="Y471" i="1" s="1"/>
  <c r="R883" i="1"/>
  <c r="X883" i="1"/>
  <c r="Y883" i="1" s="1"/>
  <c r="R1137" i="1"/>
  <c r="X1137" i="1"/>
  <c r="Y1137" i="1" s="1"/>
  <c r="R1798" i="1"/>
  <c r="X1798" i="1"/>
  <c r="Y1798" i="1" s="1"/>
  <c r="R557" i="1"/>
  <c r="X557" i="1"/>
  <c r="Y557" i="1" s="1"/>
  <c r="R597" i="1"/>
  <c r="X597" i="1"/>
  <c r="Y597" i="1" s="1"/>
  <c r="R888" i="1"/>
  <c r="X888" i="1"/>
  <c r="Y888" i="1" s="1"/>
  <c r="R1130" i="1"/>
  <c r="X1130" i="1"/>
  <c r="Y1130" i="1" s="1"/>
  <c r="R263" i="1"/>
  <c r="X263" i="1"/>
  <c r="Y263" i="1" s="1"/>
  <c r="R624" i="1"/>
  <c r="X624" i="1"/>
  <c r="Y624" i="1" s="1"/>
  <c r="R1588" i="1"/>
  <c r="X1588" i="1"/>
  <c r="Y1588" i="1" s="1"/>
  <c r="R256" i="1"/>
  <c r="X256" i="1"/>
  <c r="Y256" i="1" s="1"/>
  <c r="R1366" i="1"/>
  <c r="X1366" i="1"/>
  <c r="Y1366" i="1" s="1"/>
  <c r="R516" i="1"/>
  <c r="X516" i="1"/>
  <c r="Y516" i="1" s="1"/>
  <c r="R1472" i="1"/>
  <c r="X1472" i="1"/>
  <c r="Y1472" i="1" s="1"/>
  <c r="R527" i="1"/>
  <c r="X527" i="1"/>
  <c r="Y527" i="1" s="1"/>
  <c r="R372" i="1"/>
  <c r="X372" i="1"/>
  <c r="Y372" i="1" s="1"/>
  <c r="R513" i="1"/>
  <c r="X513" i="1"/>
  <c r="Y513" i="1" s="1"/>
  <c r="R1766" i="1"/>
  <c r="X1766" i="1"/>
  <c r="Y1766" i="1" s="1"/>
  <c r="R1109" i="1"/>
  <c r="X1109" i="1"/>
  <c r="Y1109" i="1" s="1"/>
  <c r="R1370" i="1"/>
  <c r="X1370" i="1"/>
  <c r="Y1370" i="1" s="1"/>
  <c r="R594" i="1"/>
  <c r="X594" i="1"/>
  <c r="Y594" i="1" s="1"/>
  <c r="R128" i="1"/>
  <c r="X128" i="1"/>
  <c r="Y128" i="1" s="1"/>
  <c r="R1414" i="1"/>
  <c r="X1414" i="1"/>
  <c r="Y1414" i="1" s="1"/>
  <c r="R658" i="1"/>
  <c r="X658" i="1"/>
  <c r="Y658" i="1" s="1"/>
  <c r="R1032" i="1"/>
  <c r="X1032" i="1"/>
  <c r="Y1032" i="1" s="1"/>
  <c r="R467" i="1"/>
  <c r="X467" i="1"/>
  <c r="Y467" i="1" s="1"/>
  <c r="R902" i="1"/>
  <c r="X902" i="1"/>
  <c r="Y902" i="1" s="1"/>
  <c r="R1595" i="1"/>
  <c r="X1595" i="1"/>
  <c r="Y1595" i="1" s="1"/>
  <c r="R1413" i="1"/>
  <c r="X1413" i="1"/>
  <c r="Y1413" i="1" s="1"/>
  <c r="R1259" i="1"/>
  <c r="X1259" i="1"/>
  <c r="Y1259" i="1" s="1"/>
  <c r="R1411" i="1"/>
  <c r="X1411" i="1"/>
  <c r="Y1411" i="1" s="1"/>
  <c r="R626" i="1"/>
  <c r="X626" i="1"/>
  <c r="Y626" i="1" s="1"/>
  <c r="R1281" i="1"/>
  <c r="X1281" i="1"/>
  <c r="Y1281" i="1" s="1"/>
  <c r="R1008" i="1"/>
  <c r="X1008" i="1"/>
  <c r="Y1008" i="1" s="1"/>
  <c r="R1708" i="1"/>
  <c r="X1708" i="1"/>
  <c r="Y1708" i="1" s="1"/>
  <c r="R441" i="1"/>
  <c r="X441" i="1"/>
  <c r="Y441" i="1" s="1"/>
  <c r="R1196" i="1"/>
  <c r="X1196" i="1"/>
  <c r="Y1196" i="1" s="1"/>
  <c r="R819" i="1"/>
  <c r="X819" i="1"/>
  <c r="Y819" i="1" s="1"/>
  <c r="R1467" i="1"/>
  <c r="X1467" i="1"/>
  <c r="Y1467" i="1" s="1"/>
  <c r="R341" i="1"/>
  <c r="X341" i="1"/>
  <c r="Y341" i="1" s="1"/>
  <c r="R338" i="1"/>
  <c r="X338" i="1"/>
  <c r="Y338" i="1" s="1"/>
  <c r="R1745" i="1"/>
  <c r="X1745" i="1"/>
  <c r="Y1745" i="1" s="1"/>
  <c r="R1297" i="1"/>
  <c r="X1297" i="1"/>
  <c r="Y1297" i="1" s="1"/>
  <c r="R589" i="1"/>
  <c r="X589" i="1"/>
  <c r="Y589" i="1" s="1"/>
  <c r="R10" i="1"/>
  <c r="X10" i="1"/>
  <c r="Y10" i="1" s="1"/>
  <c r="R1475" i="1"/>
  <c r="X1475" i="1"/>
  <c r="Y1475" i="1" s="1"/>
  <c r="R662" i="1"/>
  <c r="X662" i="1"/>
  <c r="Y662" i="1" s="1"/>
  <c r="R704" i="1"/>
  <c r="X704" i="1"/>
  <c r="Y704" i="1" s="1"/>
  <c r="R1280" i="1"/>
  <c r="X1280" i="1"/>
  <c r="Y1280" i="1" s="1"/>
  <c r="R709" i="1"/>
  <c r="X709" i="1"/>
  <c r="Y709" i="1" s="1"/>
  <c r="R479" i="1"/>
  <c r="X479" i="1"/>
  <c r="Y479" i="1" s="1"/>
  <c r="R1450" i="1"/>
  <c r="X1450" i="1"/>
  <c r="Y1450" i="1" s="1"/>
  <c r="R1388" i="1"/>
  <c r="X1388" i="1"/>
  <c r="Y1388" i="1" s="1"/>
  <c r="R109" i="1"/>
  <c r="X109" i="1"/>
  <c r="Y109" i="1" s="1"/>
  <c r="R1404" i="1"/>
  <c r="X1404" i="1"/>
  <c r="Y1404" i="1" s="1"/>
  <c r="R142" i="1"/>
  <c r="X142" i="1"/>
  <c r="Y142" i="1" s="1"/>
  <c r="R1738" i="1"/>
  <c r="X1738" i="1"/>
  <c r="Y1738" i="1" s="1"/>
  <c r="R1756" i="1"/>
  <c r="X1756" i="1"/>
  <c r="Y1756" i="1" s="1"/>
  <c r="R985" i="1"/>
  <c r="X985" i="1"/>
  <c r="Y985" i="1" s="1"/>
  <c r="R115" i="1"/>
  <c r="X115" i="1"/>
  <c r="Y115" i="1" s="1"/>
  <c r="R1135" i="1"/>
  <c r="X1135" i="1"/>
  <c r="Y1135" i="1" s="1"/>
  <c r="R414" i="1"/>
  <c r="X414" i="1"/>
  <c r="Y414" i="1" s="1"/>
  <c r="R1226" i="1"/>
  <c r="X1226" i="1"/>
  <c r="Y1226" i="1" s="1"/>
  <c r="R162" i="1"/>
  <c r="X162" i="1"/>
  <c r="Y162" i="1" s="1"/>
  <c r="R396" i="1"/>
  <c r="X396" i="1"/>
  <c r="Y396" i="1" s="1"/>
  <c r="R52" i="1"/>
  <c r="X52" i="1"/>
  <c r="Y52" i="1" s="1"/>
  <c r="R8" i="1"/>
  <c r="R279" i="1"/>
  <c r="X279" i="1"/>
  <c r="Y279" i="1" s="1"/>
  <c r="R1806" i="1"/>
  <c r="X1806" i="1"/>
  <c r="Y1806" i="1" s="1"/>
  <c r="R108" i="1"/>
  <c r="X108" i="1"/>
  <c r="Y108" i="1" s="1"/>
  <c r="R442" i="1"/>
  <c r="X442" i="1"/>
  <c r="Y442" i="1" s="1"/>
  <c r="R1249" i="1"/>
  <c r="X1249" i="1"/>
  <c r="Y1249" i="1" s="1"/>
  <c r="R1443" i="1"/>
  <c r="X1443" i="1"/>
  <c r="Y1443" i="1" s="1"/>
  <c r="R1060" i="1"/>
  <c r="X1060" i="1"/>
  <c r="Y1060" i="1" s="1"/>
  <c r="R460" i="1"/>
  <c r="X460" i="1"/>
  <c r="Y460" i="1" s="1"/>
  <c r="R668" i="1"/>
  <c r="X668" i="1"/>
  <c r="Y668" i="1" s="1"/>
  <c r="R1015" i="1"/>
  <c r="X1015" i="1"/>
  <c r="Y1015" i="1" s="1"/>
  <c r="R1106" i="1"/>
  <c r="X1106" i="1"/>
  <c r="Y1106" i="1" s="1"/>
  <c r="R659" i="1"/>
  <c r="X659" i="1"/>
  <c r="Y659" i="1" s="1"/>
  <c r="R1248" i="1"/>
  <c r="X1248" i="1"/>
  <c r="Y1248" i="1" s="1"/>
  <c r="R450" i="1"/>
  <c r="X450" i="1"/>
  <c r="Y450" i="1" s="1"/>
  <c r="R725" i="1"/>
  <c r="X725" i="1"/>
  <c r="Y725" i="1" s="1"/>
  <c r="R664" i="1"/>
  <c r="X664" i="1"/>
  <c r="Y664" i="1" s="1"/>
  <c r="R116" i="1"/>
  <c r="X116" i="1"/>
  <c r="Y116" i="1" s="1"/>
  <c r="R1683" i="1"/>
  <c r="X1683" i="1"/>
  <c r="Y1683" i="1" s="1"/>
  <c r="R95" i="1"/>
  <c r="X95" i="1"/>
  <c r="Y95" i="1" s="1"/>
  <c r="R1005" i="1"/>
  <c r="X1005" i="1"/>
  <c r="Y1005" i="1" s="1"/>
  <c r="R1454" i="1"/>
  <c r="X1454" i="1"/>
  <c r="Y1454" i="1" s="1"/>
  <c r="R1241" i="1"/>
  <c r="X1241" i="1"/>
  <c r="Y1241" i="1" s="1"/>
  <c r="R1300" i="1"/>
  <c r="X1300" i="1"/>
  <c r="Y1300" i="1" s="1"/>
  <c r="R551" i="1"/>
  <c r="X551" i="1"/>
  <c r="Y551" i="1" s="1"/>
  <c r="R365" i="1"/>
  <c r="X365" i="1"/>
  <c r="Y365" i="1" s="1"/>
  <c r="R939" i="1"/>
  <c r="X939" i="1"/>
  <c r="Y939" i="1" s="1"/>
  <c r="R687" i="1"/>
  <c r="X687" i="1"/>
  <c r="Y687" i="1" s="1"/>
  <c r="R1800" i="1"/>
  <c r="X1800" i="1"/>
  <c r="Y1800" i="1" s="1"/>
  <c r="R1282" i="1"/>
  <c r="X1282" i="1"/>
  <c r="Y1282" i="1" s="1"/>
  <c r="R1061" i="1"/>
  <c r="X1061" i="1"/>
  <c r="Y1061" i="1" s="1"/>
  <c r="R323" i="1"/>
  <c r="X323" i="1"/>
  <c r="Y323" i="1" s="1"/>
  <c r="R1107" i="1"/>
  <c r="X1107" i="1"/>
  <c r="Y1107" i="1" s="1"/>
  <c r="R1778" i="1"/>
  <c r="X1778" i="1"/>
  <c r="Y1778" i="1" s="1"/>
  <c r="R536" i="1"/>
  <c r="X536" i="1"/>
  <c r="Y536" i="1" s="1"/>
  <c r="R504" i="1"/>
  <c r="X504" i="1"/>
  <c r="Y504" i="1" s="1"/>
  <c r="R1059" i="1"/>
  <c r="X1059" i="1"/>
  <c r="Y1059" i="1" s="1"/>
  <c r="R337" i="1"/>
  <c r="X337" i="1"/>
  <c r="Y337" i="1" s="1"/>
  <c r="R340" i="1"/>
  <c r="X340" i="1"/>
  <c r="Y340" i="1" s="1"/>
  <c r="R630" i="1"/>
  <c r="X630" i="1"/>
  <c r="Y630" i="1" s="1"/>
  <c r="R817" i="1"/>
  <c r="X817" i="1"/>
  <c r="Y817" i="1" s="1"/>
  <c r="R1714" i="1"/>
  <c r="X1714" i="1"/>
  <c r="Y1714" i="1" s="1"/>
  <c r="R322" i="1"/>
  <c r="X322" i="1"/>
  <c r="Y322" i="1" s="1"/>
  <c r="R410" i="1"/>
  <c r="X410" i="1"/>
  <c r="Y410" i="1" s="1"/>
  <c r="R1091" i="1"/>
  <c r="X1091" i="1"/>
  <c r="Y1091" i="1" s="1"/>
  <c r="R826" i="1"/>
  <c r="X826" i="1"/>
  <c r="Y826" i="1" s="1"/>
  <c r="R937" i="1"/>
  <c r="X937" i="1"/>
  <c r="Y937" i="1" s="1"/>
  <c r="R984" i="1"/>
  <c r="X984" i="1"/>
  <c r="Y984" i="1" s="1"/>
  <c r="R595" i="1"/>
  <c r="X595" i="1"/>
  <c r="Y595" i="1" s="1"/>
  <c r="R189" i="1"/>
  <c r="X189" i="1"/>
  <c r="Y189" i="1" s="1"/>
  <c r="R1341" i="1"/>
  <c r="X1341" i="1"/>
  <c r="Y1341" i="1" s="1"/>
  <c r="R1587" i="1"/>
  <c r="X1587" i="1"/>
  <c r="Y1587" i="1" s="1"/>
  <c r="R1127" i="1"/>
  <c r="X1127" i="1"/>
  <c r="Y1127" i="1" s="1"/>
  <c r="R1710" i="1"/>
  <c r="X1710" i="1"/>
  <c r="Y1710" i="1" s="1"/>
  <c r="R1359" i="1"/>
  <c r="X1359" i="1"/>
  <c r="Y1359" i="1" s="1"/>
  <c r="R604" i="1"/>
  <c r="X604" i="1"/>
  <c r="Y604" i="1" s="1"/>
  <c r="R1456" i="1"/>
  <c r="X1456" i="1"/>
  <c r="Y1456" i="1" s="1"/>
  <c r="R1462" i="1"/>
  <c r="X1462" i="1"/>
  <c r="Y1462" i="1" s="1"/>
  <c r="R1613" i="1"/>
  <c r="X1613" i="1"/>
  <c r="Y1613" i="1" s="1"/>
  <c r="R1361" i="1"/>
  <c r="X1361" i="1"/>
  <c r="Y1361" i="1" s="1"/>
  <c r="R1535" i="1"/>
  <c r="X1535" i="1"/>
  <c r="Y1535" i="1" s="1"/>
  <c r="R600" i="1"/>
  <c r="X600" i="1"/>
  <c r="Y600" i="1" s="1"/>
  <c r="R707" i="1"/>
  <c r="X707" i="1"/>
  <c r="Y707" i="1" s="1"/>
  <c r="R661" i="1"/>
  <c r="X661" i="1"/>
  <c r="Y661" i="1" s="1"/>
  <c r="R114" i="1"/>
  <c r="X114" i="1"/>
  <c r="Y114" i="1" s="1"/>
  <c r="R303" i="1"/>
  <c r="X303" i="1"/>
  <c r="Y303" i="1" s="1"/>
  <c r="R462" i="1"/>
  <c r="X462" i="1"/>
  <c r="Y462" i="1" s="1"/>
  <c r="R445" i="1"/>
  <c r="X445" i="1"/>
  <c r="Y445" i="1" s="1"/>
  <c r="R1026" i="1"/>
  <c r="X1026" i="1"/>
  <c r="Y1026" i="1" s="1"/>
  <c r="R1461" i="1"/>
  <c r="X1461" i="1"/>
  <c r="Y1461" i="1" s="1"/>
  <c r="R997" i="1"/>
  <c r="X997" i="1"/>
  <c r="Y997" i="1" s="1"/>
  <c r="R1387" i="1"/>
  <c r="X1387" i="1"/>
  <c r="Y1387" i="1" s="1"/>
  <c r="R260" i="1"/>
  <c r="X260" i="1"/>
  <c r="Y260" i="1" s="1"/>
  <c r="R126" i="1"/>
  <c r="X126" i="1"/>
  <c r="Y126" i="1" s="1"/>
  <c r="R722" i="1"/>
  <c r="X722" i="1"/>
  <c r="Y722" i="1" s="1"/>
  <c r="R1774" i="1"/>
  <c r="X1774" i="1"/>
  <c r="Y1774" i="1" s="1"/>
  <c r="R898" i="1"/>
  <c r="X898" i="1"/>
  <c r="Y898" i="1" s="1"/>
  <c r="R570" i="1"/>
  <c r="X570" i="1"/>
  <c r="Y570" i="1" s="1"/>
  <c r="R554" i="1"/>
  <c r="X554" i="1"/>
  <c r="Y554" i="1" s="1"/>
  <c r="R943" i="1"/>
  <c r="X943" i="1"/>
  <c r="Y943" i="1" s="1"/>
  <c r="R911" i="1"/>
  <c r="X911" i="1"/>
  <c r="Y911" i="1" s="1"/>
  <c r="R538" i="1"/>
  <c r="X538" i="1"/>
  <c r="Y538" i="1" s="1"/>
  <c r="R627" i="1"/>
  <c r="X627" i="1"/>
  <c r="Y627" i="1" s="1"/>
  <c r="R362" i="1"/>
  <c r="X362" i="1"/>
  <c r="Y362" i="1" s="1"/>
  <c r="R1146" i="1"/>
  <c r="X1146" i="1"/>
  <c r="Y1146" i="1" s="1"/>
  <c r="R453" i="1"/>
  <c r="X453" i="1"/>
  <c r="Y453" i="1" s="1"/>
  <c r="R962" i="1"/>
  <c r="X962" i="1"/>
  <c r="Y962" i="1" s="1"/>
  <c r="R1347" i="1"/>
  <c r="X1347" i="1"/>
  <c r="Y1347" i="1" s="1"/>
  <c r="R899" i="1"/>
  <c r="X899" i="1"/>
  <c r="Y899" i="1" s="1"/>
  <c r="R959" i="1"/>
  <c r="X959" i="1"/>
  <c r="Y959" i="1" s="1"/>
  <c r="R1532" i="1"/>
  <c r="X1532" i="1"/>
  <c r="Y1532" i="1" s="1"/>
  <c r="R1269" i="1"/>
  <c r="X1269" i="1"/>
  <c r="Y1269" i="1" s="1"/>
  <c r="R89" i="1"/>
  <c r="X89" i="1"/>
  <c r="Y89" i="1" s="1"/>
  <c r="R823" i="1"/>
  <c r="X823" i="1"/>
  <c r="Y823" i="1" s="1"/>
  <c r="R1379" i="1"/>
  <c r="X1379" i="1"/>
  <c r="Y1379" i="1" s="1"/>
  <c r="R1234" i="1"/>
  <c r="X1234" i="1"/>
  <c r="Y1234" i="1" s="1"/>
  <c r="R552" i="1"/>
  <c r="X552" i="1"/>
  <c r="Y552" i="1" s="1"/>
  <c r="R803" i="1"/>
  <c r="X803" i="1"/>
  <c r="Y803" i="1" s="1"/>
  <c r="R1439" i="1"/>
  <c r="X1439" i="1"/>
  <c r="Y1439" i="1" s="1"/>
  <c r="R1295" i="1"/>
  <c r="X1295" i="1"/>
  <c r="Y1295" i="1" s="1"/>
  <c r="R908" i="1"/>
  <c r="X908" i="1"/>
  <c r="Y908" i="1" s="1"/>
  <c r="R767" i="1"/>
  <c r="X767" i="1"/>
  <c r="Y767" i="1" s="1"/>
  <c r="R1592" i="1"/>
  <c r="X1592" i="1"/>
  <c r="Y1592" i="1" s="1"/>
  <c r="R1264" i="1"/>
  <c r="X1264" i="1"/>
  <c r="Y1264" i="1" s="1"/>
  <c r="R1296" i="1"/>
  <c r="X1296" i="1"/>
  <c r="Y1296" i="1" s="1"/>
  <c r="R1792" i="1"/>
  <c r="X1792" i="1"/>
  <c r="Y1792" i="1" s="1"/>
  <c r="R528" i="1"/>
  <c r="X528" i="1"/>
  <c r="Y528" i="1" s="1"/>
  <c r="R1596" i="1"/>
  <c r="X1596" i="1"/>
  <c r="Y1596" i="1" s="1"/>
  <c r="R506" i="1"/>
  <c r="X506" i="1"/>
  <c r="Y506" i="1" s="1"/>
  <c r="R1593" i="1"/>
  <c r="X1593" i="1"/>
  <c r="Y1593" i="1" s="1"/>
  <c r="R982" i="1"/>
  <c r="X982" i="1"/>
  <c r="Y982" i="1" s="1"/>
  <c r="R1201" i="1"/>
  <c r="X1201" i="1"/>
  <c r="Y1201" i="1" s="1"/>
  <c r="R57" i="1"/>
  <c r="X57" i="1"/>
  <c r="Y57" i="1" s="1"/>
  <c r="R1056" i="1"/>
  <c r="X1056" i="1"/>
  <c r="Y1056" i="1" s="1"/>
  <c r="R1449" i="1"/>
  <c r="X1449" i="1"/>
  <c r="Y1449" i="1" s="1"/>
  <c r="R1802" i="1"/>
  <c r="X1802" i="1"/>
  <c r="Y1802" i="1" s="1"/>
  <c r="R992" i="1"/>
  <c r="X992" i="1"/>
  <c r="Y992" i="1" s="1"/>
  <c r="R936" i="1"/>
  <c r="X936" i="1"/>
  <c r="Y936" i="1" s="1"/>
  <c r="R91" i="1"/>
  <c r="X91" i="1"/>
  <c r="Y91" i="1" s="1"/>
  <c r="R511" i="1"/>
  <c r="X511" i="1"/>
  <c r="Y511" i="1" s="1"/>
  <c r="R1783" i="1"/>
  <c r="X1783" i="1"/>
  <c r="Y1783" i="1" s="1"/>
  <c r="R1239" i="1"/>
  <c r="X1239" i="1"/>
  <c r="Y1239" i="1" s="1"/>
  <c r="R473" i="1"/>
  <c r="X473" i="1"/>
  <c r="Y473" i="1" s="1"/>
  <c r="R125" i="1"/>
  <c r="X125" i="1"/>
  <c r="Y125" i="1" s="1"/>
  <c r="R559" i="1"/>
  <c r="X559" i="1"/>
  <c r="Y559" i="1" s="1"/>
  <c r="R986" i="1"/>
  <c r="X986" i="1"/>
  <c r="Y986" i="1" s="1"/>
  <c r="R1232" i="1"/>
  <c r="X1232" i="1"/>
  <c r="Y1232" i="1" s="1"/>
  <c r="R960" i="1"/>
  <c r="X960" i="1"/>
  <c r="Y960" i="1" s="1"/>
  <c r="R705" i="1"/>
  <c r="X705" i="1"/>
  <c r="Y705" i="1" s="1"/>
  <c r="R961" i="1"/>
  <c r="X961" i="1"/>
  <c r="Y961" i="1" s="1"/>
  <c r="R1468" i="1"/>
  <c r="X1468" i="1"/>
  <c r="Y1468" i="1" s="1"/>
  <c r="R1267" i="1"/>
  <c r="X1267" i="1"/>
  <c r="Y1267" i="1" s="1"/>
  <c r="R1381" i="1"/>
  <c r="X1381" i="1"/>
  <c r="Y1381" i="1" s="1"/>
  <c r="R1033" i="1"/>
  <c r="X1033" i="1"/>
  <c r="Y1033" i="1" s="1"/>
  <c r="R502" i="1"/>
  <c r="X502" i="1"/>
  <c r="Y502" i="1" s="1"/>
  <c r="R1260" i="1"/>
  <c r="X1260" i="1"/>
  <c r="Y1260" i="1" s="1"/>
  <c r="R909" i="1"/>
  <c r="X909" i="1"/>
  <c r="Y909" i="1" s="1"/>
  <c r="R1105" i="1"/>
  <c r="X1105" i="1"/>
  <c r="Y1105" i="1" s="1"/>
  <c r="R1245" i="1"/>
  <c r="X1245" i="1"/>
  <c r="Y1245" i="1" s="1"/>
  <c r="R824" i="1"/>
  <c r="X824" i="1"/>
  <c r="Y824" i="1" s="1"/>
  <c r="R159" i="1"/>
  <c r="X159" i="1"/>
  <c r="Y159" i="1" s="1"/>
  <c r="R1797" i="1"/>
  <c r="X1797" i="1"/>
  <c r="Y1797" i="1" s="1"/>
  <c r="R1345" i="1"/>
  <c r="X1345" i="1"/>
  <c r="Y1345" i="1" s="1"/>
  <c r="R183" i="1"/>
  <c r="X183" i="1"/>
  <c r="Y183" i="1" s="1"/>
  <c r="R1736" i="1"/>
  <c r="X1736" i="1"/>
  <c r="Y1736" i="1" s="1"/>
  <c r="R310" i="1"/>
  <c r="X310" i="1"/>
  <c r="Y310" i="1" s="1"/>
  <c r="R1645" i="1"/>
  <c r="X1645" i="1"/>
  <c r="Y1645" i="1" s="1"/>
  <c r="R387" i="1"/>
  <c r="X387" i="1"/>
  <c r="Y387" i="1" s="1"/>
  <c r="R603" i="1"/>
  <c r="X603" i="1"/>
  <c r="Y603" i="1" s="1"/>
  <c r="R1791" i="1"/>
  <c r="X1791" i="1"/>
  <c r="Y1791" i="1" s="1"/>
  <c r="R1001" i="1"/>
  <c r="X1001" i="1"/>
  <c r="Y1001" i="1" s="1"/>
  <c r="R1028" i="1"/>
  <c r="X1028" i="1"/>
  <c r="Y1028" i="1" s="1"/>
  <c r="R944" i="1"/>
  <c r="X944" i="1"/>
  <c r="Y944" i="1" s="1"/>
  <c r="R1585" i="1"/>
  <c r="X1585" i="1"/>
  <c r="Y1585" i="1" s="1"/>
  <c r="R327" i="1"/>
  <c r="X327" i="1"/>
  <c r="Y327" i="1" s="1"/>
  <c r="R1386" i="1"/>
  <c r="X1386" i="1"/>
  <c r="Y1386" i="1" s="1"/>
  <c r="R1603" i="1"/>
  <c r="X1603" i="1"/>
  <c r="Y1603" i="1" s="1"/>
  <c r="R302" i="1"/>
  <c r="X302" i="1"/>
  <c r="Y302" i="1" s="1"/>
  <c r="R103" i="1"/>
  <c r="X103" i="1"/>
  <c r="Y103" i="1" s="1"/>
  <c r="R333" i="1"/>
  <c r="X333" i="1"/>
  <c r="Y333" i="1" s="1"/>
  <c r="R976" i="1"/>
  <c r="X976" i="1"/>
  <c r="Y976" i="1" s="1"/>
  <c r="R264" i="1"/>
  <c r="X264" i="1"/>
  <c r="Y264" i="1" s="1"/>
  <c r="R588" i="1"/>
  <c r="X588" i="1"/>
  <c r="Y588" i="1" s="1"/>
  <c r="R439" i="1"/>
  <c r="X439" i="1"/>
  <c r="Y439" i="1" s="1"/>
  <c r="R979" i="1"/>
  <c r="X979" i="1"/>
  <c r="Y979" i="1" s="1"/>
  <c r="R666" i="1"/>
  <c r="X666" i="1"/>
  <c r="Y666" i="1" s="1"/>
  <c r="R1408" i="1"/>
  <c r="X1408" i="1"/>
  <c r="Y1408" i="1" s="1"/>
  <c r="R493" i="1"/>
  <c r="X493" i="1"/>
  <c r="Y493" i="1" s="1"/>
  <c r="R1006" i="1"/>
  <c r="X1006" i="1"/>
  <c r="Y1006" i="1" s="1"/>
  <c r="R1021" i="1"/>
  <c r="X1021" i="1"/>
  <c r="Y1021" i="1" s="1"/>
  <c r="R766" i="1"/>
  <c r="X766" i="1"/>
  <c r="Y766" i="1" s="1"/>
  <c r="R713" i="1"/>
  <c r="X713" i="1"/>
  <c r="Y713" i="1" s="1"/>
  <c r="R1222" i="1"/>
  <c r="X1222" i="1"/>
  <c r="Y1222" i="1" s="1"/>
  <c r="R881" i="1"/>
  <c r="X881" i="1"/>
  <c r="Y881" i="1" s="1"/>
  <c r="R498" i="1"/>
  <c r="X498" i="1"/>
  <c r="Y498" i="1" s="1"/>
  <c r="R1220" i="1"/>
  <c r="X1220" i="1"/>
  <c r="Y1220" i="1" s="1"/>
  <c r="R507" i="1"/>
  <c r="X507" i="1"/>
  <c r="Y507" i="1" s="1"/>
  <c r="R1779" i="1"/>
  <c r="X1779" i="1"/>
  <c r="Y1779" i="1" s="1"/>
  <c r="R385" i="1"/>
  <c r="X385" i="1"/>
  <c r="Y385" i="1" s="1"/>
  <c r="R469" i="1"/>
  <c r="X469" i="1"/>
  <c r="Y469" i="1" s="1"/>
  <c r="R1804" i="1"/>
  <c r="X1804" i="1"/>
  <c r="Y1804" i="1" s="1"/>
  <c r="R261" i="1"/>
  <c r="X261" i="1"/>
  <c r="Y261" i="1" s="1"/>
  <c r="R1305" i="1"/>
  <c r="X1305" i="1"/>
  <c r="Y1305" i="1" s="1"/>
  <c r="R1065" i="1"/>
  <c r="X1065" i="1"/>
  <c r="Y1065" i="1" s="1"/>
  <c r="R1781" i="1"/>
  <c r="X1781" i="1"/>
  <c r="Y1781" i="1" s="1"/>
  <c r="R1586" i="1"/>
  <c r="X1586" i="1"/>
  <c r="Y1586" i="1" s="1"/>
  <c r="R1254" i="1"/>
  <c r="X1254" i="1"/>
  <c r="Y1254" i="1" s="1"/>
  <c r="R1590" i="1"/>
  <c r="X1590" i="1"/>
  <c r="Y1590" i="1" s="1"/>
  <c r="R1775" i="1"/>
  <c r="X1775" i="1"/>
  <c r="Y1775" i="1" s="1"/>
  <c r="R907" i="1"/>
  <c r="X907" i="1"/>
  <c r="Y907" i="1" s="1"/>
  <c r="R1094" i="1"/>
  <c r="X1094" i="1"/>
  <c r="Y1094" i="1" s="1"/>
  <c r="R1268" i="1"/>
  <c r="X1268" i="1"/>
  <c r="Y1268" i="1" s="1"/>
  <c r="R280" i="1"/>
  <c r="X280" i="1"/>
  <c r="Y280" i="1" s="1"/>
  <c r="R915" i="1"/>
  <c r="X915" i="1"/>
  <c r="Y915" i="1" s="1"/>
  <c r="R1377" i="1"/>
  <c r="X1377" i="1"/>
  <c r="Y1377" i="1" s="1"/>
  <c r="R12" i="1"/>
  <c r="X12" i="1"/>
  <c r="Y12" i="1" s="1"/>
  <c r="R18" i="1"/>
  <c r="X18" i="1"/>
  <c r="Y18" i="1" s="1"/>
  <c r="R1218" i="1"/>
  <c r="X1218" i="1"/>
  <c r="Y1218" i="1" s="1"/>
  <c r="R1464" i="1"/>
  <c r="X1464" i="1"/>
  <c r="Y1464" i="1" s="1"/>
  <c r="R454" i="1"/>
  <c r="X454" i="1"/>
  <c r="Y454" i="1" s="1"/>
  <c r="R889" i="1"/>
  <c r="X889" i="1"/>
  <c r="Y889" i="1" s="1"/>
  <c r="R1428" i="1"/>
  <c r="X1428" i="1"/>
  <c r="Y1428" i="1" s="1"/>
  <c r="R1069" i="1"/>
  <c r="X1069" i="1"/>
  <c r="Y1069" i="1" s="1"/>
  <c r="R388" i="1"/>
  <c r="X388" i="1"/>
  <c r="Y388" i="1" s="1"/>
  <c r="R933" i="1"/>
  <c r="X933" i="1"/>
  <c r="Y933" i="1" s="1"/>
  <c r="R1466" i="1"/>
  <c r="X1466" i="1"/>
  <c r="Y1466" i="1" s="1"/>
  <c r="R1145" i="1"/>
  <c r="X1145" i="1"/>
  <c r="Y1145" i="1" s="1"/>
  <c r="R710" i="1"/>
  <c r="X710" i="1"/>
  <c r="Y710" i="1" s="1"/>
  <c r="R1789" i="1"/>
  <c r="X1789" i="1"/>
  <c r="Y1789" i="1" s="1"/>
  <c r="R1014" i="1"/>
  <c r="X1014" i="1"/>
  <c r="Y1014" i="1" s="1"/>
  <c r="R316" i="1"/>
  <c r="X316" i="1"/>
  <c r="Y316" i="1" s="1"/>
  <c r="R371" i="1"/>
  <c r="X371" i="1"/>
  <c r="Y371" i="1" s="1"/>
  <c r="R1451" i="1"/>
  <c r="X1451" i="1"/>
  <c r="Y1451" i="1" s="1"/>
  <c r="R1025" i="1"/>
  <c r="X1025" i="1"/>
  <c r="Y1025" i="1" s="1"/>
  <c r="R667" i="1"/>
  <c r="X667" i="1"/>
  <c r="Y667" i="1" s="1"/>
  <c r="R144" i="1"/>
  <c r="X144" i="1"/>
  <c r="Y144" i="1" s="1"/>
  <c r="R129" i="1"/>
  <c r="X129" i="1"/>
  <c r="Y129" i="1" s="1"/>
  <c r="R58" i="1"/>
  <c r="X58" i="1"/>
  <c r="Y58" i="1" s="1"/>
  <c r="R1536" i="1"/>
  <c r="X1536" i="1"/>
  <c r="Y1536" i="1" s="1"/>
  <c r="R951" i="1"/>
  <c r="X951" i="1"/>
  <c r="Y951" i="1" s="1"/>
  <c r="R926" i="1"/>
  <c r="X926" i="1"/>
  <c r="Y926" i="1" s="1"/>
  <c r="R1606" i="1"/>
  <c r="X1606" i="1"/>
  <c r="Y1606" i="1" s="1"/>
  <c r="R1771" i="1"/>
  <c r="X1771" i="1"/>
  <c r="Y1771" i="1" s="1"/>
  <c r="R1322" i="1"/>
  <c r="X1322" i="1"/>
  <c r="Y1322" i="1" s="1"/>
  <c r="R880" i="1"/>
  <c r="X880" i="1"/>
  <c r="Y880" i="1" s="1"/>
  <c r="R629" i="1"/>
  <c r="X629" i="1"/>
  <c r="Y629" i="1" s="1"/>
  <c r="R993" i="1"/>
  <c r="X993" i="1"/>
  <c r="Y993" i="1" s="1"/>
  <c r="R249" i="1"/>
  <c r="X249" i="1"/>
  <c r="Y249" i="1" s="1"/>
  <c r="R367" i="1"/>
  <c r="X367" i="1"/>
  <c r="Y367" i="1" s="1"/>
  <c r="R368" i="1"/>
  <c r="X368" i="1"/>
  <c r="Y368" i="1" s="1"/>
  <c r="R179" i="1"/>
  <c r="X179" i="1"/>
  <c r="Y179" i="1" s="1"/>
  <c r="R963" i="1"/>
  <c r="X963" i="1"/>
  <c r="Y963" i="1" s="1"/>
  <c r="R344" i="1"/>
  <c r="X344" i="1"/>
  <c r="Y344" i="1" s="1"/>
  <c r="R1092" i="1"/>
  <c r="X1092" i="1"/>
  <c r="Y1092" i="1" s="1"/>
  <c r="R1713" i="1"/>
  <c r="X1713" i="1"/>
  <c r="Y1713" i="1" s="1"/>
  <c r="R689" i="1"/>
  <c r="X689" i="1"/>
  <c r="Y689" i="1" s="1"/>
  <c r="R576" i="1"/>
  <c r="X576" i="1"/>
  <c r="Y576" i="1" s="1"/>
  <c r="R584" i="1"/>
  <c r="X584" i="1"/>
  <c r="Y584" i="1" s="1"/>
  <c r="R96" i="1"/>
  <c r="X96" i="1"/>
  <c r="Y96" i="1" s="1"/>
  <c r="R190" i="1"/>
  <c r="X190" i="1"/>
  <c r="Y190" i="1" s="1"/>
  <c r="R572" i="1"/>
  <c r="X572" i="1"/>
  <c r="Y572" i="1" s="1"/>
  <c r="R1448" i="1"/>
  <c r="X1448" i="1"/>
  <c r="Y1448" i="1" s="1"/>
  <c r="R1442" i="1"/>
  <c r="X1442" i="1"/>
  <c r="Y1442" i="1" s="1"/>
  <c r="R1405" i="1"/>
  <c r="X1405" i="1"/>
  <c r="Y1405" i="1" s="1"/>
  <c r="R48" i="1"/>
  <c r="X48" i="1"/>
  <c r="Y48" i="1" s="1"/>
  <c r="R1253" i="1"/>
  <c r="X1253" i="1"/>
  <c r="Y1253" i="1" s="1"/>
  <c r="R1265" i="1"/>
  <c r="X1265" i="1"/>
  <c r="Y1265" i="1" s="1"/>
  <c r="R1805" i="1"/>
  <c r="X1805" i="1"/>
  <c r="Y1805" i="1" s="1"/>
  <c r="R281" i="1"/>
  <c r="X281" i="1"/>
  <c r="Y281" i="1" s="1"/>
  <c r="R879" i="1"/>
  <c r="X879" i="1"/>
  <c r="Y879" i="1" s="1"/>
  <c r="R332" i="1"/>
  <c r="X332" i="1"/>
  <c r="Y332" i="1" s="1"/>
  <c r="R912" i="1"/>
  <c r="X912" i="1"/>
  <c r="Y912" i="1" s="1"/>
  <c r="R51" i="1"/>
  <c r="X51" i="1"/>
  <c r="Y51" i="1" s="1"/>
  <c r="R1339" i="1"/>
  <c r="X1339" i="1"/>
  <c r="Y1339" i="1" s="1"/>
  <c r="R1765" i="1"/>
  <c r="X1765" i="1"/>
  <c r="Y1765" i="1" s="1"/>
  <c r="R488" i="1"/>
  <c r="X488" i="1"/>
  <c r="Y488" i="1" s="1"/>
  <c r="R561" i="1"/>
  <c r="X561" i="1"/>
  <c r="Y561" i="1" s="1"/>
  <c r="R958" i="1"/>
  <c r="X958" i="1"/>
  <c r="Y958" i="1" s="1"/>
  <c r="R250" i="1"/>
  <c r="X250" i="1"/>
  <c r="Y250" i="1" s="1"/>
  <c r="R581" i="1"/>
  <c r="X581" i="1"/>
  <c r="Y581" i="1" s="1"/>
  <c r="R304" i="1"/>
  <c r="X304" i="1"/>
  <c r="Y304" i="1" s="1"/>
  <c r="R1138" i="1"/>
  <c r="X1138" i="1"/>
  <c r="Y1138" i="1" s="1"/>
  <c r="R1233" i="1"/>
  <c r="X1233" i="1"/>
  <c r="Y1233" i="1" s="1"/>
  <c r="R1633" i="1"/>
  <c r="X1633" i="1"/>
  <c r="Y1633" i="1" s="1"/>
  <c r="R49" i="1"/>
  <c r="X49" i="1"/>
  <c r="Y49" i="1" s="1"/>
  <c r="R1429" i="1"/>
  <c r="X1429" i="1"/>
  <c r="Y1429" i="1" s="1"/>
  <c r="R1599" i="1"/>
  <c r="X1599" i="1"/>
  <c r="Y1599" i="1" s="1"/>
  <c r="R1480" i="1"/>
  <c r="X1480" i="1"/>
  <c r="Y1480" i="1" s="1"/>
  <c r="R1452" i="1"/>
  <c r="X1452" i="1"/>
  <c r="Y1452" i="1" s="1"/>
  <c r="R1022" i="1"/>
  <c r="X1022" i="1"/>
  <c r="Y1022" i="1" s="1"/>
  <c r="R390" i="1"/>
  <c r="X390" i="1"/>
  <c r="Y390" i="1" s="1"/>
  <c r="R164" i="1"/>
  <c r="X164" i="1"/>
  <c r="Y164" i="1" s="1"/>
  <c r="R1649" i="1"/>
  <c r="X1649" i="1"/>
  <c r="Y1649" i="1" s="1"/>
  <c r="R503" i="1"/>
  <c r="X503" i="1"/>
  <c r="Y503" i="1" s="1"/>
  <c r="R989" i="1"/>
  <c r="X989" i="1"/>
  <c r="Y989" i="1" s="1"/>
  <c r="R43" i="1"/>
  <c r="X43" i="1"/>
  <c r="Y43" i="1" s="1"/>
  <c r="R1459" i="1"/>
  <c r="X1459" i="1"/>
  <c r="Y1459" i="1" s="1"/>
  <c r="R940" i="1"/>
  <c r="X940" i="1"/>
  <c r="Y940" i="1" s="1"/>
  <c r="R1018" i="1"/>
  <c r="X1018" i="1"/>
  <c r="Y1018" i="1" s="1"/>
  <c r="R110" i="1"/>
  <c r="X110" i="1"/>
  <c r="Y110" i="1" s="1"/>
  <c r="R1743" i="1"/>
  <c r="X1743" i="1"/>
  <c r="Y1743" i="1" s="1"/>
  <c r="R1002" i="1"/>
  <c r="X1002" i="1"/>
  <c r="Y1002" i="1" s="1"/>
  <c r="R118" i="1"/>
  <c r="X118" i="1"/>
  <c r="Y118" i="1" s="1"/>
  <c r="R1759" i="1"/>
  <c r="X1759" i="1"/>
  <c r="Y1759" i="1" s="1"/>
  <c r="R1262" i="1"/>
  <c r="X1262" i="1"/>
  <c r="Y1262" i="1" s="1"/>
  <c r="R1744" i="1"/>
  <c r="X1744" i="1"/>
  <c r="Y1744" i="1" s="1"/>
  <c r="R107" i="1"/>
  <c r="X107" i="1"/>
  <c r="Y107" i="1" s="1"/>
  <c r="R1709" i="1"/>
  <c r="X1709" i="1"/>
  <c r="Y1709" i="1" s="1"/>
  <c r="R941" i="1"/>
  <c r="X941" i="1"/>
  <c r="Y941" i="1" s="1"/>
  <c r="R1255" i="1"/>
  <c r="X1255" i="1"/>
  <c r="Y1255" i="1" s="1"/>
  <c r="R1243" i="1"/>
  <c r="X1243" i="1"/>
  <c r="Y1243" i="1" s="1"/>
  <c r="R491" i="1"/>
  <c r="X491" i="1"/>
  <c r="Y491" i="1" s="1"/>
  <c r="R1642" i="1"/>
  <c r="X1642" i="1"/>
  <c r="Y1642" i="1" s="1"/>
  <c r="R102" i="1"/>
  <c r="X102" i="1"/>
  <c r="Y102" i="1" s="1"/>
  <c r="R975" i="1"/>
  <c r="X975" i="1"/>
  <c r="Y975" i="1" s="1"/>
  <c r="R1403" i="1"/>
  <c r="X1403" i="1"/>
  <c r="Y1403" i="1" s="1"/>
  <c r="R990" i="1"/>
  <c r="X990" i="1"/>
  <c r="Y990" i="1" s="1"/>
  <c r="R1007" i="1"/>
  <c r="X1007" i="1"/>
  <c r="Y1007" i="1" s="1"/>
  <c r="R131" i="1"/>
  <c r="X131" i="1"/>
  <c r="Y131" i="1" s="1"/>
  <c r="R477" i="1"/>
  <c r="X477" i="1"/>
  <c r="Y477" i="1" s="1"/>
  <c r="R1407" i="1"/>
  <c r="X1407" i="1"/>
  <c r="Y1407" i="1" s="1"/>
  <c r="R1634" i="1"/>
  <c r="X1634" i="1"/>
  <c r="Y1634" i="1" s="1"/>
  <c r="R1362" i="1"/>
  <c r="X1362" i="1"/>
  <c r="Y1362" i="1" s="1"/>
  <c r="R1128" i="1"/>
  <c r="X1128" i="1"/>
  <c r="Y1128" i="1" s="1"/>
  <c r="R1380" i="1"/>
  <c r="X1380" i="1"/>
  <c r="Y1380" i="1" s="1"/>
  <c r="R317" i="1"/>
  <c r="X317" i="1"/>
  <c r="Y317" i="1" s="1"/>
  <c r="R1360" i="1"/>
  <c r="X1360" i="1"/>
  <c r="Y1360" i="1" s="1"/>
  <c r="R1782" i="1"/>
  <c r="X1782" i="1"/>
  <c r="Y1782" i="1" s="1"/>
  <c r="R241" i="1"/>
  <c r="X241" i="1"/>
  <c r="Y241" i="1" s="1"/>
  <c r="R1769" i="1"/>
  <c r="X1769" i="1"/>
  <c r="Y1769" i="1" s="1"/>
  <c r="R1258" i="1"/>
  <c r="X1258" i="1"/>
  <c r="Y1258" i="1" s="1"/>
  <c r="R1224" i="1"/>
  <c r="X1224" i="1"/>
  <c r="Y1224" i="1" s="1"/>
  <c r="R890" i="1"/>
  <c r="X890" i="1"/>
  <c r="Y890" i="1" s="1"/>
  <c r="R1444" i="1"/>
  <c r="X1444" i="1"/>
  <c r="Y1444" i="1" s="1"/>
  <c r="R319" i="1"/>
  <c r="X319" i="1"/>
  <c r="Y319" i="1" s="1"/>
  <c r="R182" i="1"/>
  <c r="X182" i="1"/>
  <c r="Y182" i="1" s="1"/>
  <c r="R1298" i="1"/>
  <c r="X1298" i="1"/>
  <c r="Y1298" i="1" s="1"/>
  <c r="R1158" i="1"/>
  <c r="X1158" i="1"/>
  <c r="Y1158" i="1" s="1"/>
  <c r="R1024" i="1"/>
  <c r="X1024" i="1"/>
  <c r="Y1024" i="1" s="1"/>
  <c r="R438" i="1"/>
  <c r="X438" i="1"/>
  <c r="Y438" i="1" s="1"/>
  <c r="R1156" i="1"/>
  <c r="X1156" i="1"/>
  <c r="Y1156" i="1" s="1"/>
  <c r="R1155" i="1"/>
  <c r="X1155" i="1"/>
  <c r="Y1155" i="1" s="1"/>
  <c r="R1238" i="1"/>
  <c r="X1238" i="1"/>
  <c r="Y1238" i="1" s="1"/>
  <c r="R100" i="1"/>
  <c r="X100" i="1"/>
  <c r="Y100" i="1" s="1"/>
  <c r="R945" i="1"/>
  <c r="X945" i="1"/>
  <c r="Y945" i="1" s="1"/>
  <c r="R46" i="1"/>
  <c r="X46" i="1"/>
  <c r="Y46" i="1" s="1"/>
  <c r="R1770" i="1"/>
  <c r="X1770" i="1"/>
  <c r="Y1770" i="1" s="1"/>
  <c r="R308" i="1"/>
  <c r="X308" i="1"/>
  <c r="Y308" i="1" s="1"/>
  <c r="R456" i="1"/>
  <c r="X456" i="1"/>
  <c r="Y456" i="1" s="1"/>
  <c r="R582" i="1"/>
  <c r="X582" i="1"/>
  <c r="Y582" i="1" s="1"/>
  <c r="R714" i="1"/>
  <c r="X714" i="1"/>
  <c r="Y714" i="1" s="1"/>
  <c r="R1317" i="1"/>
  <c r="X1317" i="1"/>
  <c r="Y1317" i="1" s="1"/>
  <c r="R1614" i="1"/>
  <c r="X1614" i="1"/>
  <c r="Y1614" i="1" s="1"/>
  <c r="R1803" i="1"/>
  <c r="X1803" i="1"/>
  <c r="Y1803" i="1" s="1"/>
  <c r="R501" i="1"/>
  <c r="X501" i="1"/>
  <c r="Y501" i="1" s="1"/>
  <c r="R623" i="1"/>
  <c r="X623" i="1"/>
  <c r="Y623" i="1" s="1"/>
  <c r="R484" i="1"/>
  <c r="X484" i="1"/>
  <c r="Y484" i="1" s="1"/>
  <c r="R283" i="1"/>
  <c r="X283" i="1"/>
  <c r="Y283" i="1" s="1"/>
  <c r="R1753" i="1"/>
  <c r="X1753" i="1"/>
  <c r="Y1753" i="1" s="1"/>
  <c r="R1236" i="1"/>
  <c r="X1236" i="1"/>
  <c r="Y1236" i="1" s="1"/>
  <c r="R1385" i="1"/>
  <c r="X1385" i="1"/>
  <c r="Y1385" i="1" s="1"/>
  <c r="R579" i="1"/>
  <c r="X579" i="1"/>
  <c r="Y579" i="1" s="1"/>
  <c r="R556" i="1"/>
  <c r="X556" i="1"/>
  <c r="Y556" i="1" s="1"/>
  <c r="R468" i="1"/>
  <c r="X468" i="1"/>
  <c r="Y468" i="1" s="1"/>
  <c r="R1225" i="1"/>
  <c r="X1225" i="1"/>
  <c r="Y1225" i="1" s="1"/>
  <c r="R1357" i="1"/>
  <c r="X1357" i="1"/>
  <c r="Y1357" i="1" s="1"/>
  <c r="R821" i="1"/>
  <c r="X821" i="1"/>
  <c r="Y821" i="1" s="1"/>
  <c r="R1747" i="1"/>
  <c r="X1747" i="1"/>
  <c r="Y1747" i="1" s="1"/>
  <c r="R1716" i="1"/>
  <c r="X1716" i="1"/>
  <c r="Y1716" i="1" s="1"/>
  <c r="R1611" i="1"/>
  <c r="X1611" i="1"/>
  <c r="Y1611" i="1" s="1"/>
  <c r="R1460" i="1"/>
  <c r="X1460" i="1"/>
  <c r="Y1460" i="1" s="1"/>
  <c r="R1409" i="1"/>
  <c r="X1409" i="1"/>
  <c r="Y1409" i="1" s="1"/>
  <c r="R409" i="1"/>
  <c r="X409" i="1"/>
  <c r="Y409" i="1" s="1"/>
  <c r="R531" i="1"/>
  <c r="X531" i="1"/>
  <c r="Y531" i="1" s="1"/>
  <c r="R1030" i="1"/>
  <c r="X1030" i="1"/>
  <c r="Y1030" i="1" s="1"/>
  <c r="R1067" i="1"/>
  <c r="X1067" i="1"/>
  <c r="Y1067" i="1" s="1"/>
  <c r="R1807" i="1"/>
  <c r="X1807" i="1"/>
  <c r="Y1807" i="1" s="1"/>
  <c r="R99" i="1"/>
  <c r="X99" i="1"/>
  <c r="Y99" i="1" s="1"/>
  <c r="R1131" i="1"/>
  <c r="X1131" i="1"/>
  <c r="Y1131" i="1" s="1"/>
  <c r="R533" i="1"/>
  <c r="X533" i="1"/>
  <c r="Y533" i="1" s="1"/>
  <c r="R1321" i="1"/>
  <c r="X1321" i="1"/>
  <c r="Y1321" i="1" s="1"/>
  <c r="R1019" i="1"/>
  <c r="X1019" i="1"/>
  <c r="Y1019" i="1" s="1"/>
  <c r="R1438" i="1"/>
  <c r="X1438" i="1"/>
  <c r="Y1438" i="1" s="1"/>
  <c r="R587" i="1"/>
  <c r="X587" i="1"/>
  <c r="Y587" i="1" s="1"/>
  <c r="R580" i="1"/>
  <c r="X580" i="1"/>
  <c r="Y580" i="1" s="1"/>
  <c r="R452" i="1"/>
  <c r="X452" i="1"/>
  <c r="Y452" i="1" s="1"/>
  <c r="R1343" i="1"/>
  <c r="X1343" i="1"/>
  <c r="Y1343" i="1" s="1"/>
  <c r="R711" i="1"/>
  <c r="X711" i="1"/>
  <c r="Y711" i="1" s="1"/>
  <c r="R284" i="1"/>
  <c r="X284" i="1"/>
  <c r="Y284" i="1" s="1"/>
  <c r="R1539" i="1"/>
  <c r="X1539" i="1"/>
  <c r="Y1539" i="1" s="1"/>
  <c r="R330" i="1"/>
  <c r="X330" i="1"/>
  <c r="Y330" i="1" s="1"/>
  <c r="R138" i="1"/>
  <c r="X138" i="1"/>
  <c r="Y138" i="1" s="1"/>
  <c r="R1457" i="1"/>
  <c r="X1457" i="1"/>
  <c r="Y1457" i="1" s="1"/>
  <c r="R1324" i="1"/>
  <c r="X1324" i="1"/>
  <c r="Y1324" i="1" s="1"/>
  <c r="R137" i="1"/>
  <c r="X137" i="1"/>
  <c r="Y137" i="1" s="1"/>
  <c r="R1066" i="1"/>
  <c r="X1066" i="1"/>
  <c r="Y1066" i="1" s="1"/>
  <c r="R903" i="1"/>
  <c r="X903" i="1"/>
  <c r="Y903" i="1" s="1"/>
  <c r="R1690" i="1"/>
  <c r="X1690" i="1"/>
  <c r="Y1690" i="1" s="1"/>
  <c r="R339" i="1"/>
  <c r="X339" i="1"/>
  <c r="Y339" i="1" s="1"/>
  <c r="R886" i="1"/>
  <c r="X886" i="1"/>
  <c r="Y886" i="1" s="1"/>
  <c r="R203" i="1"/>
  <c r="X203" i="1"/>
  <c r="Y203" i="1" s="1"/>
  <c r="R1292" i="1"/>
  <c r="X1292" i="1"/>
  <c r="Y1292" i="1" s="1"/>
  <c r="R1600" i="1"/>
  <c r="X1600" i="1"/>
  <c r="Y1600" i="1" s="1"/>
  <c r="R1419" i="1"/>
  <c r="X1419" i="1"/>
  <c r="Y1419" i="1" s="1"/>
  <c r="R312" i="1"/>
  <c r="X312" i="1"/>
  <c r="Y312" i="1" s="1"/>
  <c r="R669" i="1"/>
  <c r="X669" i="1"/>
  <c r="Y669" i="1" s="1"/>
  <c r="R807" i="1"/>
  <c r="X807" i="1"/>
  <c r="Y807" i="1" s="1"/>
  <c r="R1326" i="1"/>
  <c r="X1326" i="1"/>
  <c r="Y1326" i="1" s="1"/>
  <c r="R1302" i="1"/>
  <c r="X1302" i="1"/>
  <c r="Y1302" i="1" s="1"/>
  <c r="R1485" i="1"/>
  <c r="X1485" i="1"/>
  <c r="Y1485" i="1" s="1"/>
  <c r="R1607" i="1"/>
  <c r="X1607" i="1"/>
  <c r="Y1607" i="1" s="1"/>
  <c r="R470" i="1"/>
  <c r="X470" i="1"/>
  <c r="Y470" i="1" s="1"/>
  <c r="R938" i="1"/>
  <c r="X938" i="1"/>
  <c r="Y938" i="1" s="1"/>
  <c r="R532" i="1"/>
  <c r="X532" i="1"/>
  <c r="Y532" i="1" s="1"/>
  <c r="R1338" i="1"/>
  <c r="X1338" i="1"/>
  <c r="Y1338" i="1" s="1"/>
  <c r="R1760" i="1"/>
  <c r="X1760" i="1"/>
  <c r="Y1760" i="1" s="1"/>
  <c r="R1755" i="1"/>
  <c r="X1755" i="1"/>
  <c r="Y1755" i="1" s="1"/>
  <c r="R458" i="1"/>
  <c r="X458" i="1"/>
  <c r="Y458" i="1" s="1"/>
  <c r="R1009" i="1"/>
  <c r="X1009" i="1"/>
  <c r="Y1009" i="1" s="1"/>
  <c r="R537" i="1"/>
  <c r="X537" i="1"/>
  <c r="Y537" i="1" s="1"/>
  <c r="R1340" i="1"/>
  <c r="X1340" i="1"/>
  <c r="Y1340" i="1" s="1"/>
  <c r="R119" i="1"/>
  <c r="X119" i="1"/>
  <c r="Y119" i="1" s="1"/>
  <c r="R1612" i="1"/>
  <c r="X1612" i="1"/>
  <c r="Y1612" i="1" s="1"/>
  <c r="R1684" i="1"/>
  <c r="X1684" i="1"/>
  <c r="Y1684" i="1" s="1"/>
  <c r="R1376" i="1"/>
  <c r="X1376" i="1"/>
  <c r="Y1376" i="1" s="1"/>
  <c r="R1098" i="1"/>
  <c r="X1098" i="1"/>
  <c r="Y1098" i="1" s="1"/>
  <c r="R475" i="1"/>
  <c r="X475" i="1"/>
  <c r="Y475" i="1" s="1"/>
  <c r="R329" i="1"/>
  <c r="X329" i="1"/>
  <c r="Y329" i="1" s="1"/>
  <c r="R724" i="1"/>
  <c r="X724" i="1"/>
  <c r="Y724" i="1" s="1"/>
  <c r="R1231" i="1"/>
  <c r="X1231" i="1"/>
  <c r="Y1231" i="1" s="1"/>
  <c r="R1017" i="1"/>
  <c r="X1017" i="1"/>
  <c r="Y1017" i="1" s="1"/>
  <c r="R772" i="1"/>
  <c r="X772" i="1"/>
  <c r="Y772" i="1" s="1"/>
  <c r="R583" i="1"/>
  <c r="X583" i="1"/>
  <c r="Y583" i="1" s="1"/>
  <c r="R1157" i="1"/>
  <c r="X1157" i="1"/>
  <c r="Y1157" i="1" s="1"/>
  <c r="R180" i="1"/>
  <c r="X180" i="1"/>
  <c r="Y180" i="1" s="1"/>
  <c r="R451" i="1"/>
  <c r="X451" i="1"/>
  <c r="Y451" i="1" s="1"/>
  <c r="R1093" i="1"/>
  <c r="X1093" i="1"/>
  <c r="Y1093" i="1" s="1"/>
  <c r="R1735" i="1"/>
  <c r="X1735" i="1"/>
  <c r="Y1735" i="1" s="1"/>
  <c r="R563" i="1"/>
  <c r="X563" i="1"/>
  <c r="Y563" i="1" s="1"/>
  <c r="R1533" i="1"/>
  <c r="X1533" i="1"/>
  <c r="Y1533" i="1" s="1"/>
  <c r="R1754" i="1"/>
  <c r="X1754" i="1"/>
  <c r="Y1754" i="1" s="1"/>
  <c r="R1484" i="1"/>
  <c r="X1484" i="1"/>
  <c r="Y1484" i="1" s="1"/>
  <c r="R394" i="1"/>
  <c r="X394" i="1"/>
  <c r="Y394" i="1" s="1"/>
  <c r="R1734" i="1"/>
  <c r="X1734" i="1"/>
  <c r="Y1734" i="1" s="1"/>
  <c r="R636" i="1"/>
  <c r="X636" i="1"/>
  <c r="Y636" i="1" s="1"/>
  <c r="R509" i="1"/>
  <c r="X509" i="1"/>
  <c r="Y509" i="1" s="1"/>
  <c r="R1784" i="1"/>
  <c r="X1784" i="1"/>
  <c r="Y1784" i="1" s="1"/>
  <c r="R1252" i="1"/>
  <c r="X1252" i="1"/>
  <c r="Y1252" i="1" s="1"/>
  <c r="R1752" i="1"/>
  <c r="X1752" i="1"/>
  <c r="Y1752" i="1" s="1"/>
  <c r="R1139" i="1"/>
  <c r="X1139" i="1"/>
  <c r="Y1139" i="1" s="1"/>
  <c r="R1758" i="1"/>
  <c r="X1758" i="1"/>
  <c r="Y1758" i="1" s="1"/>
  <c r="R765" i="1"/>
  <c r="X765" i="1"/>
  <c r="Y765" i="1" s="1"/>
  <c r="R474" i="1"/>
  <c r="X474" i="1"/>
  <c r="Y474" i="1" s="1"/>
  <c r="R1790" i="1"/>
  <c r="X1790" i="1"/>
  <c r="Y1790" i="1" s="1"/>
  <c r="R383" i="1"/>
  <c r="X383" i="1"/>
  <c r="Y383" i="1" s="1"/>
  <c r="R193" i="1"/>
  <c r="X193" i="1"/>
  <c r="Y193" i="1" s="1"/>
  <c r="R88" i="1"/>
  <c r="X88" i="1"/>
  <c r="Y88" i="1" s="1"/>
  <c r="R1589" i="1"/>
  <c r="X1589" i="1"/>
  <c r="Y1589" i="1" s="1"/>
  <c r="R983" i="1"/>
  <c r="X983" i="1"/>
  <c r="Y983" i="1" s="1"/>
  <c r="R1189" i="1"/>
  <c r="P1189" i="1"/>
  <c r="O1189" i="1" s="1"/>
  <c r="R153" i="1"/>
  <c r="P153" i="1"/>
  <c r="O153" i="1" s="1"/>
  <c r="P618" i="1"/>
  <c r="O618" i="1" s="1"/>
  <c r="R618" i="1"/>
  <c r="R1152" i="1"/>
  <c r="P1152" i="1"/>
  <c r="O1152" i="1" s="1"/>
  <c r="R1582" i="1"/>
  <c r="P1582" i="1"/>
  <c r="O1582" i="1" s="1"/>
  <c r="R1312" i="1"/>
  <c r="P1312" i="1"/>
  <c r="O1312" i="1" s="1"/>
  <c r="R790" i="1"/>
  <c r="P790" i="1"/>
  <c r="O790" i="1" s="1"/>
  <c r="R1177" i="1"/>
  <c r="P1177" i="1"/>
  <c r="O1177" i="1" s="1"/>
  <c r="P924" i="1"/>
  <c r="O924" i="1" s="1"/>
  <c r="R924" i="1"/>
  <c r="R742" i="1"/>
  <c r="P742" i="1"/>
  <c r="O742" i="1" s="1"/>
  <c r="R1506" i="1"/>
  <c r="P1506" i="1"/>
  <c r="O1506" i="1" s="1"/>
  <c r="R1208" i="1"/>
  <c r="P1208" i="1"/>
  <c r="O1208" i="1" s="1"/>
  <c r="R1399" i="1"/>
  <c r="P1399" i="1"/>
  <c r="O1399" i="1" s="1"/>
  <c r="R226" i="1"/>
  <c r="P226" i="1"/>
  <c r="O226" i="1" s="1"/>
  <c r="P650" i="1"/>
  <c r="O650" i="1" s="1"/>
  <c r="R650" i="1"/>
  <c r="R270" i="1"/>
  <c r="P270" i="1"/>
  <c r="O270" i="1" s="1"/>
  <c r="R1427" i="1"/>
  <c r="P1427" i="1"/>
  <c r="O1427" i="1" s="1"/>
  <c r="R1397" i="1"/>
  <c r="P1397" i="1"/>
  <c r="O1397" i="1" s="1"/>
  <c r="R753" i="1"/>
  <c r="P753" i="1"/>
  <c r="O753" i="1" s="1"/>
  <c r="R740" i="1"/>
  <c r="P740" i="1"/>
  <c r="O740" i="1" s="1"/>
  <c r="R1169" i="1"/>
  <c r="P1169" i="1"/>
  <c r="O1169" i="1" s="1"/>
  <c r="R814" i="1"/>
  <c r="P814" i="1"/>
  <c r="O814" i="1" s="1"/>
  <c r="R718" i="1"/>
  <c r="P718" i="1"/>
  <c r="O718" i="1" s="1"/>
  <c r="R1350" i="1"/>
  <c r="P1350" i="1"/>
  <c r="O1350" i="1" s="1"/>
  <c r="R895" i="1"/>
  <c r="P895" i="1"/>
  <c r="O895" i="1" s="1"/>
  <c r="R877" i="1"/>
  <c r="P877" i="1"/>
  <c r="O877" i="1" s="1"/>
  <c r="P657" i="1"/>
  <c r="O657" i="1" s="1"/>
  <c r="R657" i="1"/>
  <c r="R1681" i="1"/>
  <c r="P1681" i="1"/>
  <c r="O1681" i="1" s="1"/>
  <c r="R374" i="1"/>
  <c r="P374" i="1"/>
  <c r="O374" i="1" s="1"/>
  <c r="R1112" i="1"/>
  <c r="P1112" i="1"/>
  <c r="O1112" i="1" s="1"/>
  <c r="R1513" i="1"/>
  <c r="P1513" i="1"/>
  <c r="O1513" i="1" s="1"/>
  <c r="P779" i="1"/>
  <c r="O779" i="1" s="1"/>
  <c r="R779" i="1"/>
  <c r="R1631" i="1"/>
  <c r="P1631" i="1"/>
  <c r="O1631" i="1" s="1"/>
  <c r="P1050" i="1"/>
  <c r="O1050" i="1" s="1"/>
  <c r="R1050" i="1"/>
  <c r="R1507" i="1"/>
  <c r="P1507" i="1"/>
  <c r="O1507" i="1" s="1"/>
  <c r="R1661" i="1"/>
  <c r="P1661" i="1"/>
  <c r="O1661" i="1" s="1"/>
  <c r="R349" i="1"/>
  <c r="P349" i="1"/>
  <c r="O349" i="1" s="1"/>
  <c r="R745" i="1"/>
  <c r="P745" i="1"/>
  <c r="O745" i="1" s="1"/>
  <c r="P634" i="1"/>
  <c r="O634" i="1" s="1"/>
  <c r="R634" i="1"/>
  <c r="R974" i="1"/>
  <c r="P974" i="1"/>
  <c r="O974" i="1" s="1"/>
  <c r="R1704" i="1"/>
  <c r="P1704" i="1"/>
  <c r="O1704" i="1" s="1"/>
  <c r="P1114" i="1"/>
  <c r="O1114" i="1" s="1"/>
  <c r="R1114" i="1"/>
  <c r="R214" i="1"/>
  <c r="P214" i="1"/>
  <c r="O214" i="1" s="1"/>
  <c r="R169" i="1"/>
  <c r="P169" i="1"/>
  <c r="O169" i="1" s="1"/>
  <c r="P364" i="1"/>
  <c r="O364" i="1" s="1"/>
  <c r="R364" i="1"/>
  <c r="R210" i="1"/>
  <c r="P210" i="1"/>
  <c r="O210" i="1" s="1"/>
  <c r="R1183" i="1"/>
  <c r="P1183" i="1"/>
  <c r="O1183" i="1" s="1"/>
  <c r="R969" i="1"/>
  <c r="P969" i="1"/>
  <c r="O969" i="1" s="1"/>
  <c r="R566" i="1"/>
  <c r="P566" i="1"/>
  <c r="O566" i="1" s="1"/>
  <c r="P859" i="1"/>
  <c r="O859" i="1" s="1"/>
  <c r="R859" i="1"/>
  <c r="R267" i="1"/>
  <c r="P267" i="1"/>
  <c r="O267" i="1" s="1"/>
  <c r="R1354" i="1"/>
  <c r="P1354" i="1"/>
  <c r="O1354" i="1" s="1"/>
  <c r="R1207" i="1"/>
  <c r="P1207" i="1"/>
  <c r="O1207" i="1" s="1"/>
  <c r="R233" i="1"/>
  <c r="P233" i="1"/>
  <c r="O233" i="1" s="1"/>
  <c r="R1554" i="1"/>
  <c r="P1554" i="1"/>
  <c r="O1554" i="1" s="1"/>
  <c r="R424" i="1"/>
  <c r="P424" i="1"/>
  <c r="O424" i="1" s="1"/>
  <c r="R787" i="1"/>
  <c r="P787" i="1"/>
  <c r="O787" i="1" s="1"/>
  <c r="R363" i="1"/>
  <c r="P363" i="1"/>
  <c r="O363" i="1" s="1"/>
  <c r="P1194" i="1"/>
  <c r="O1194" i="1" s="1"/>
  <c r="R1194" i="1"/>
  <c r="R1705" i="1"/>
  <c r="P1705" i="1"/>
  <c r="O1705" i="1" s="1"/>
  <c r="P76" i="1"/>
  <c r="O76" i="1" s="1"/>
  <c r="R76" i="1"/>
  <c r="R403" i="1"/>
  <c r="P403" i="1"/>
  <c r="O403" i="1" s="1"/>
  <c r="R278" i="1"/>
  <c r="P278" i="1"/>
  <c r="O278" i="1" s="1"/>
  <c r="P1104" i="1"/>
  <c r="O1104" i="1" s="1"/>
  <c r="R1104" i="1"/>
  <c r="R1080" i="1"/>
  <c r="P1080" i="1"/>
  <c r="O1080" i="1" s="1"/>
  <c r="R1187" i="1"/>
  <c r="P1187" i="1"/>
  <c r="O1187" i="1" s="1"/>
  <c r="R1111" i="1"/>
  <c r="P1111" i="1"/>
  <c r="O1111" i="1" s="1"/>
  <c r="P156" i="1"/>
  <c r="O156" i="1" s="1"/>
  <c r="R156" i="1"/>
  <c r="R1433" i="1"/>
  <c r="P1433" i="1"/>
  <c r="O1433" i="1" s="1"/>
  <c r="R849" i="1"/>
  <c r="P849" i="1"/>
  <c r="O849" i="1" s="1"/>
  <c r="R852" i="1"/>
  <c r="P852" i="1"/>
  <c r="O852" i="1" s="1"/>
  <c r="R404" i="1"/>
  <c r="P404" i="1"/>
  <c r="O404" i="1" s="1"/>
  <c r="R295" i="1"/>
  <c r="P295" i="1"/>
  <c r="O295" i="1" s="1"/>
  <c r="R1625" i="1"/>
  <c r="P1625" i="1"/>
  <c r="O1625" i="1" s="1"/>
  <c r="P843" i="1"/>
  <c r="O843" i="1" s="1"/>
  <c r="R843" i="1"/>
  <c r="R1577" i="1"/>
  <c r="P1577" i="1"/>
  <c r="O1577" i="1" s="1"/>
  <c r="R405" i="1"/>
  <c r="P405" i="1"/>
  <c r="O405" i="1" s="1"/>
  <c r="R476" i="1"/>
  <c r="R1622" i="1"/>
  <c r="P1622" i="1"/>
  <c r="O1622" i="1" s="1"/>
  <c r="R791" i="1"/>
  <c r="P791" i="1"/>
  <c r="O791" i="1" s="1"/>
  <c r="R1552" i="1"/>
  <c r="P1552" i="1"/>
  <c r="O1552" i="1" s="1"/>
  <c r="R357" i="1"/>
  <c r="P357" i="1"/>
  <c r="O357" i="1" s="1"/>
  <c r="R1047" i="1"/>
  <c r="P1047" i="1"/>
  <c r="O1047" i="1" s="1"/>
  <c r="P811" i="1"/>
  <c r="O811" i="1" s="1"/>
  <c r="R811" i="1"/>
  <c r="R1331" i="1"/>
  <c r="P1331" i="1"/>
  <c r="O1331" i="1" s="1"/>
  <c r="R14" i="1"/>
  <c r="R798" i="1"/>
  <c r="P798" i="1"/>
  <c r="O798" i="1" s="1"/>
  <c r="R548" i="1"/>
  <c r="P548" i="1"/>
  <c r="O548" i="1" s="1"/>
  <c r="P1564" i="1"/>
  <c r="O1564" i="1" s="1"/>
  <c r="R1564" i="1"/>
  <c r="P732" i="1"/>
  <c r="O732" i="1" s="1"/>
  <c r="R732" i="1"/>
  <c r="R1494" i="1"/>
  <c r="P1494" i="1"/>
  <c r="O1494" i="1" s="1"/>
  <c r="P1578" i="1"/>
  <c r="O1578" i="1" s="1"/>
  <c r="R1578" i="1"/>
  <c r="R1034" i="1"/>
  <c r="P1034" i="1"/>
  <c r="P378" i="1"/>
  <c r="O378" i="1" s="1"/>
  <c r="R378" i="1"/>
  <c r="R83" i="1"/>
  <c r="P83" i="1"/>
  <c r="O83" i="1" s="1"/>
  <c r="R174" i="1"/>
  <c r="P174" i="1"/>
  <c r="O174" i="1" s="1"/>
  <c r="P682" i="1"/>
  <c r="O682" i="1" s="1"/>
  <c r="R682" i="1"/>
  <c r="R764" i="1"/>
  <c r="R1095" i="1"/>
  <c r="P1095" i="1"/>
  <c r="O1095" i="1" s="1"/>
  <c r="P1706" i="1"/>
  <c r="O1706" i="1" s="1"/>
  <c r="R1706" i="1"/>
  <c r="P1290" i="1"/>
  <c r="O1290" i="1" s="1"/>
  <c r="R1290" i="1"/>
  <c r="R776" i="1"/>
  <c r="P776" i="1"/>
  <c r="O776" i="1" s="1"/>
  <c r="R1629" i="1"/>
  <c r="P1629" i="1"/>
  <c r="O1629" i="1" s="1"/>
  <c r="R619" i="1"/>
  <c r="P619" i="1"/>
  <c r="O619" i="1" s="1"/>
  <c r="P735" i="1"/>
  <c r="O735" i="1" s="1"/>
  <c r="R735" i="1"/>
  <c r="R1521" i="1"/>
  <c r="P1521" i="1"/>
  <c r="O1521" i="1" s="1"/>
  <c r="P223" i="1"/>
  <c r="O223" i="1" s="1"/>
  <c r="R223" i="1"/>
  <c r="P218" i="1"/>
  <c r="O218" i="1" s="1"/>
  <c r="R218" i="1"/>
  <c r="R194" i="1"/>
  <c r="R1741" i="1"/>
  <c r="R1422" i="1"/>
  <c r="P1422" i="1"/>
  <c r="O1422" i="1" s="1"/>
  <c r="R1453" i="1"/>
  <c r="P1453" i="1"/>
  <c r="O1453" i="1" s="1"/>
  <c r="R1049" i="1"/>
  <c r="P1049" i="1"/>
  <c r="O1049" i="1" s="1"/>
  <c r="R1349" i="1"/>
  <c r="P1349" i="1"/>
  <c r="O1349" i="1" s="1"/>
  <c r="R640" i="1"/>
  <c r="P640" i="1"/>
  <c r="O640" i="1" s="1"/>
  <c r="R1244" i="1"/>
  <c r="P28" i="1"/>
  <c r="O28" i="1" s="1"/>
  <c r="R28" i="1"/>
  <c r="R400" i="1"/>
  <c r="P400" i="1"/>
  <c r="O400" i="1" s="1"/>
  <c r="R884" i="1"/>
  <c r="R869" i="1"/>
  <c r="P869" i="1"/>
  <c r="O869" i="1" s="1"/>
  <c r="R1522" i="1"/>
  <c r="P1522" i="1"/>
  <c r="O1522" i="1" s="1"/>
  <c r="R147" i="1"/>
  <c r="P147" i="1"/>
  <c r="O147" i="1" s="1"/>
  <c r="R1549" i="1"/>
  <c r="P1549" i="1"/>
  <c r="O1549" i="1" s="1"/>
  <c r="R1639" i="1"/>
  <c r="R1621" i="1"/>
  <c r="P1621" i="1"/>
  <c r="O1621" i="1" s="1"/>
  <c r="R854" i="1"/>
  <c r="P854" i="1"/>
  <c r="O854" i="1" s="1"/>
  <c r="R1079" i="1"/>
  <c r="P1079" i="1"/>
  <c r="O1079" i="1" s="1"/>
  <c r="R375" i="1"/>
  <c r="P375" i="1"/>
  <c r="O375" i="1" s="1"/>
  <c r="R564" i="1"/>
  <c r="P564" i="1"/>
  <c r="O564" i="1" s="1"/>
  <c r="R382" i="1"/>
  <c r="R1703" i="1"/>
  <c r="P1703" i="1"/>
  <c r="O1703" i="1" s="1"/>
  <c r="R232" i="1"/>
  <c r="P232" i="1"/>
  <c r="O232" i="1" s="1"/>
  <c r="R212" i="1"/>
  <c r="P212" i="1"/>
  <c r="O212" i="1" s="1"/>
  <c r="R408" i="1"/>
  <c r="P408" i="1"/>
  <c r="O408" i="1" s="1"/>
  <c r="R741" i="1"/>
  <c r="P741" i="1"/>
  <c r="O741" i="1" s="1"/>
  <c r="R1122" i="1"/>
  <c r="P1122" i="1"/>
  <c r="O1122" i="1" s="1"/>
  <c r="R655" i="1"/>
  <c r="P655" i="1"/>
  <c r="O655" i="1" s="1"/>
  <c r="R1184" i="1"/>
  <c r="P1184" i="1"/>
  <c r="O1184" i="1" s="1"/>
  <c r="R389" i="1"/>
  <c r="R1179" i="1"/>
  <c r="P1179" i="1"/>
  <c r="O1179" i="1" s="1"/>
  <c r="R1669" i="1"/>
  <c r="P1669" i="1"/>
  <c r="O1669" i="1" s="1"/>
  <c r="R1170" i="1"/>
  <c r="P1170" i="1"/>
  <c r="O1170" i="1" s="1"/>
  <c r="R157" i="1"/>
  <c r="P157" i="1"/>
  <c r="O157" i="1" s="1"/>
  <c r="R1202" i="1"/>
  <c r="R1560" i="1"/>
  <c r="P1560" i="1"/>
  <c r="O1560" i="1" s="1"/>
  <c r="R646" i="1"/>
  <c r="P1674" i="1"/>
  <c r="O1674" i="1" s="1"/>
  <c r="R1674" i="1"/>
  <c r="R755" i="1"/>
  <c r="P755" i="1"/>
  <c r="O755" i="1" s="1"/>
  <c r="P848" i="1"/>
  <c r="O848" i="1" s="1"/>
  <c r="R848" i="1"/>
  <c r="P954" i="1"/>
  <c r="O954" i="1" s="1"/>
  <c r="R954" i="1"/>
  <c r="R69" i="1"/>
  <c r="P69" i="1"/>
  <c r="O69" i="1" s="1"/>
  <c r="P746" i="1"/>
  <c r="O746" i="1" s="1"/>
  <c r="R746" i="1"/>
  <c r="R916" i="1"/>
  <c r="P916" i="1"/>
  <c r="O916" i="1" s="1"/>
  <c r="R220" i="1"/>
  <c r="P220" i="1"/>
  <c r="O220" i="1" s="1"/>
  <c r="P1371" i="1"/>
  <c r="O1371" i="1" s="1"/>
  <c r="R1371" i="1"/>
  <c r="R549" i="1"/>
  <c r="P549" i="1"/>
  <c r="O549" i="1" s="1"/>
  <c r="R1336" i="1"/>
  <c r="P1336" i="1"/>
  <c r="O1336" i="1" s="1"/>
  <c r="R1213" i="1"/>
  <c r="P1213" i="1"/>
  <c r="O1213" i="1" s="1"/>
  <c r="P1072" i="1"/>
  <c r="O1072" i="1" s="1"/>
  <c r="R1072" i="1"/>
  <c r="R789" i="1"/>
  <c r="P789" i="1"/>
  <c r="O789" i="1" s="1"/>
  <c r="P1052" i="1"/>
  <c r="O1052" i="1" s="1"/>
  <c r="R1052" i="1"/>
  <c r="R1205" i="1"/>
  <c r="P1205" i="1"/>
  <c r="O1205" i="1" s="1"/>
  <c r="P235" i="1"/>
  <c r="O235" i="1" s="1"/>
  <c r="R235" i="1"/>
  <c r="R320" i="1"/>
  <c r="R1573" i="1"/>
  <c r="P1573" i="1"/>
  <c r="O1573" i="1" s="1"/>
  <c r="R830" i="1"/>
  <c r="P830" i="1"/>
  <c r="O830" i="1" s="1"/>
  <c r="R359" i="1"/>
  <c r="R1160" i="1"/>
  <c r="P1160" i="1"/>
  <c r="O1160" i="1" s="1"/>
  <c r="R215" i="1"/>
  <c r="P215" i="1"/>
  <c r="O215" i="1" s="1"/>
  <c r="R336" i="1"/>
  <c r="R175" i="1"/>
  <c r="P175" i="1"/>
  <c r="O175" i="1" s="1"/>
  <c r="R1430" i="1"/>
  <c r="R185" i="1"/>
  <c r="P185" i="1"/>
  <c r="O185" i="1" s="1"/>
  <c r="R291" i="1"/>
  <c r="P291" i="1"/>
  <c r="O291" i="1" s="1"/>
  <c r="P796" i="1"/>
  <c r="O796" i="1" s="1"/>
  <c r="R796" i="1"/>
  <c r="R867" i="1"/>
  <c r="P867" i="1"/>
  <c r="O867" i="1" s="1"/>
  <c r="R678" i="1"/>
  <c r="P678" i="1"/>
  <c r="O678" i="1" s="1"/>
  <c r="R930" i="1"/>
  <c r="P930" i="1"/>
  <c r="O930" i="1" s="1"/>
  <c r="R645" i="1"/>
  <c r="P645" i="1"/>
  <c r="O645" i="1" s="1"/>
  <c r="P221" i="1"/>
  <c r="O221" i="1" s="1"/>
  <c r="R221" i="1"/>
  <c r="R968" i="1"/>
  <c r="P968" i="1"/>
  <c r="O968" i="1" s="1"/>
  <c r="R399" i="1"/>
  <c r="P399" i="1"/>
  <c r="O399" i="1" s="1"/>
  <c r="R1550" i="1"/>
  <c r="P1550" i="1"/>
  <c r="O1550" i="1" s="1"/>
  <c r="R892" i="1"/>
  <c r="P892" i="1"/>
  <c r="O892" i="1" s="1"/>
  <c r="R432" i="1"/>
  <c r="P432" i="1"/>
  <c r="O432" i="1" s="1"/>
  <c r="R66" i="1"/>
  <c r="P66" i="1"/>
  <c r="O66" i="1" s="1"/>
  <c r="R24" i="1"/>
  <c r="P24" i="1"/>
  <c r="O24" i="1" s="1"/>
  <c r="P923" i="1"/>
  <c r="O923" i="1" s="1"/>
  <c r="R923" i="1"/>
  <c r="P42" i="1"/>
  <c r="O42" i="1" s="1"/>
  <c r="R42" i="1"/>
  <c r="R1486" i="1"/>
  <c r="P1486" i="1"/>
  <c r="O1486" i="1" s="1"/>
  <c r="R520" i="1"/>
  <c r="P520" i="1"/>
  <c r="O520" i="1" s="1"/>
  <c r="P347" i="1"/>
  <c r="O347" i="1" s="1"/>
  <c r="R347" i="1"/>
  <c r="R875" i="1"/>
  <c r="P875" i="1"/>
  <c r="O875" i="1" s="1"/>
  <c r="R499" i="1"/>
  <c r="R351" i="1"/>
  <c r="P351" i="1"/>
  <c r="O351" i="1" s="1"/>
  <c r="R1186" i="1"/>
  <c r="P1186" i="1"/>
  <c r="O1186" i="1" s="1"/>
  <c r="P812" i="1"/>
  <c r="O812" i="1" s="1"/>
  <c r="R812" i="1"/>
  <c r="R1314" i="1"/>
  <c r="P1314" i="1"/>
  <c r="O1314" i="1" s="1"/>
  <c r="R865" i="1"/>
  <c r="P865" i="1"/>
  <c r="O865" i="1" s="1"/>
  <c r="R81" i="1"/>
  <c r="P81" i="1"/>
  <c r="O81" i="1" s="1"/>
  <c r="R148" i="1"/>
  <c r="P148" i="1"/>
  <c r="O148" i="1" s="1"/>
  <c r="R1654" i="1"/>
  <c r="P1654" i="1"/>
  <c r="O1654" i="1" s="1"/>
  <c r="P652" i="1"/>
  <c r="O652" i="1" s="1"/>
  <c r="R652" i="1"/>
  <c r="R463" i="1"/>
  <c r="R238" i="1"/>
  <c r="P238" i="1"/>
  <c r="O238" i="1" s="1"/>
  <c r="R200" i="1"/>
  <c r="R1042" i="1"/>
  <c r="P1042" i="1"/>
  <c r="O1042" i="1" s="1"/>
  <c r="R301" i="1"/>
  <c r="R294" i="1"/>
  <c r="P294" i="1"/>
  <c r="O294" i="1" s="1"/>
  <c r="P651" i="1"/>
  <c r="O651" i="1" s="1"/>
  <c r="R651" i="1"/>
  <c r="R1680" i="1"/>
  <c r="P1680" i="1"/>
  <c r="O1680" i="1" s="1"/>
  <c r="R756" i="1"/>
  <c r="P756" i="1"/>
  <c r="O756" i="1" s="1"/>
  <c r="P187" i="1"/>
  <c r="O187" i="1" s="1"/>
  <c r="R187" i="1"/>
  <c r="R53" i="1"/>
  <c r="R927" i="1"/>
  <c r="P927" i="1"/>
  <c r="O927" i="1" s="1"/>
  <c r="P32" i="1"/>
  <c r="O32" i="1" s="1"/>
  <c r="R32" i="1"/>
  <c r="P1163" i="1"/>
  <c r="O1163" i="1" s="1"/>
  <c r="R1163" i="1"/>
  <c r="R1581" i="1"/>
  <c r="P1581" i="1"/>
  <c r="O1581" i="1" s="1"/>
  <c r="R167" i="1"/>
  <c r="P167" i="1"/>
  <c r="O167" i="1" s="1"/>
  <c r="R998" i="1"/>
  <c r="R599" i="1"/>
  <c r="P78" i="1"/>
  <c r="O78" i="1" s="1"/>
  <c r="R78" i="1"/>
  <c r="R1731" i="1"/>
  <c r="P1731" i="1"/>
  <c r="O1731" i="1" s="1"/>
  <c r="R1510" i="1"/>
  <c r="P1510" i="1"/>
  <c r="O1510" i="1" s="1"/>
  <c r="R774" i="1"/>
  <c r="P774" i="1"/>
  <c r="O774" i="1" s="1"/>
  <c r="R1010" i="1"/>
  <c r="R38" i="1"/>
  <c r="P38" i="1"/>
  <c r="O38" i="1" s="1"/>
  <c r="R196" i="1"/>
  <c r="R1695" i="1"/>
  <c r="P1695" i="1"/>
  <c r="O1695" i="1" s="1"/>
  <c r="R1618" i="1"/>
  <c r="P1618" i="1"/>
  <c r="O1618" i="1" s="1"/>
  <c r="R1598" i="1"/>
  <c r="R227" i="1"/>
  <c r="P227" i="1"/>
  <c r="O227" i="1" s="1"/>
  <c r="R1502" i="1"/>
  <c r="P1502" i="1"/>
  <c r="O1502" i="1" s="1"/>
  <c r="R928" i="1"/>
  <c r="P928" i="1"/>
  <c r="O928" i="1" s="1"/>
  <c r="R275" i="1"/>
  <c r="P275" i="1"/>
  <c r="O275" i="1" s="1"/>
  <c r="R84" i="1"/>
  <c r="P84" i="1"/>
  <c r="O84" i="1" s="1"/>
  <c r="R1044" i="1"/>
  <c r="P1044" i="1"/>
  <c r="O1044" i="1" s="1"/>
  <c r="R1469" i="1"/>
  <c r="R70" i="1"/>
  <c r="P70" i="1"/>
  <c r="O70" i="1" s="1"/>
  <c r="R730" i="1"/>
  <c r="P730" i="1"/>
  <c r="O730" i="1" s="1"/>
  <c r="R130" i="1"/>
  <c r="P1691" i="1"/>
  <c r="O1691" i="1" s="1"/>
  <c r="R1691" i="1"/>
  <c r="R448" i="1"/>
  <c r="P1051" i="1"/>
  <c r="O1051" i="1" s="1"/>
  <c r="R1051" i="1"/>
  <c r="P172" i="1"/>
  <c r="O172" i="1" s="1"/>
  <c r="R172" i="1"/>
  <c r="R1088" i="1"/>
  <c r="P1088" i="1"/>
  <c r="O1088" i="1" s="1"/>
  <c r="R853" i="1"/>
  <c r="P853" i="1"/>
  <c r="O853" i="1" s="1"/>
  <c r="R240" i="1"/>
  <c r="R1574" i="1"/>
  <c r="P1574" i="1"/>
  <c r="O1574" i="1" s="1"/>
  <c r="R1773" i="1"/>
  <c r="R176" i="1"/>
  <c r="P176" i="1"/>
  <c r="O176" i="1" s="1"/>
  <c r="R1330" i="1"/>
  <c r="P1330" i="1"/>
  <c r="O1330" i="1" s="1"/>
  <c r="R1076" i="1"/>
  <c r="P1076" i="1"/>
  <c r="O1076" i="1" s="1"/>
  <c r="P955" i="1"/>
  <c r="O955" i="1" s="1"/>
  <c r="R955" i="1"/>
  <c r="R577" i="1"/>
  <c r="R127" i="1"/>
  <c r="R1463" i="1"/>
  <c r="R1543" i="1"/>
  <c r="P1543" i="1"/>
  <c r="O1543" i="1" s="1"/>
  <c r="R335" i="1"/>
  <c r="R1382" i="1"/>
  <c r="P1180" i="1"/>
  <c r="O1180" i="1" s="1"/>
  <c r="R1180" i="1"/>
  <c r="P1084" i="1"/>
  <c r="O1084" i="1" s="1"/>
  <c r="R1084" i="1"/>
  <c r="R67" i="1"/>
  <c r="P67" i="1"/>
  <c r="O67" i="1" s="1"/>
  <c r="R1551" i="1"/>
  <c r="P1551" i="1"/>
  <c r="O1551" i="1" s="1"/>
  <c r="R917" i="1"/>
  <c r="P917" i="1"/>
  <c r="O917" i="1" s="1"/>
  <c r="R419" i="1"/>
  <c r="P419" i="1"/>
  <c r="O419" i="1" s="1"/>
  <c r="R231" i="1"/>
  <c r="P231" i="1"/>
  <c r="O231" i="1" s="1"/>
  <c r="R778" i="1"/>
  <c r="P778" i="1"/>
  <c r="O778" i="1" s="1"/>
  <c r="R1656" i="1"/>
  <c r="P1656" i="1"/>
  <c r="O1656" i="1" s="1"/>
  <c r="R893" i="1"/>
  <c r="P893" i="1"/>
  <c r="O893" i="1" s="1"/>
  <c r="P1215" i="1"/>
  <c r="O1215" i="1" s="1"/>
  <c r="R1215" i="1"/>
  <c r="R773" i="1"/>
  <c r="P773" i="1"/>
  <c r="O773" i="1" s="1"/>
  <c r="P1434" i="1"/>
  <c r="O1434" i="1" s="1"/>
  <c r="R1434" i="1"/>
  <c r="P74" i="1"/>
  <c r="O74" i="1" s="1"/>
  <c r="R74" i="1"/>
  <c r="R716" i="1"/>
  <c r="R1373" i="1"/>
  <c r="P1373" i="1"/>
  <c r="O1373" i="1" s="1"/>
  <c r="R593" i="1"/>
  <c r="R967" i="1"/>
  <c r="P967" i="1"/>
  <c r="O967" i="1" s="1"/>
  <c r="R65" i="1"/>
  <c r="P65" i="1"/>
  <c r="O65" i="1" s="1"/>
  <c r="R1445" i="1"/>
  <c r="P1445" i="1"/>
  <c r="O1445" i="1" s="1"/>
  <c r="R1620" i="1"/>
  <c r="P1620" i="1"/>
  <c r="O1620" i="1" s="1"/>
  <c r="R31" i="1"/>
  <c r="P31" i="1"/>
  <c r="O31" i="1" s="1"/>
  <c r="R525" i="1"/>
  <c r="P525" i="1"/>
  <c r="O525" i="1" s="1"/>
  <c r="R1501" i="1"/>
  <c r="P1501" i="1"/>
  <c r="O1501" i="1" s="1"/>
  <c r="R373" i="1"/>
  <c r="P373" i="1"/>
  <c r="O373" i="1" s="1"/>
  <c r="R1191" i="1"/>
  <c r="P1191" i="1"/>
  <c r="O1191" i="1" s="1"/>
  <c r="R545" i="1"/>
  <c r="P545" i="1"/>
  <c r="O545" i="1" s="1"/>
  <c r="P847" i="1"/>
  <c r="O847" i="1" s="1"/>
  <c r="R847" i="1"/>
  <c r="R1500" i="1"/>
  <c r="P1500" i="1"/>
  <c r="O1500" i="1" s="1"/>
  <c r="R1571" i="1"/>
  <c r="P1571" i="1"/>
  <c r="O1571" i="1" s="1"/>
  <c r="R1401" i="1"/>
  <c r="P1401" i="1"/>
  <c r="O1401" i="1" s="1"/>
  <c r="R957" i="1"/>
  <c r="P957" i="1"/>
  <c r="O957" i="1" s="1"/>
  <c r="R1214" i="1"/>
  <c r="P1214" i="1"/>
  <c r="O1214" i="1" s="1"/>
  <c r="R177" i="1"/>
  <c r="P177" i="1"/>
  <c r="O177" i="1" s="1"/>
  <c r="R1048" i="1"/>
  <c r="P1048" i="1"/>
  <c r="O1048" i="1" s="1"/>
  <c r="R1673" i="1"/>
  <c r="P1673" i="1"/>
  <c r="O1673" i="1" s="1"/>
  <c r="R829" i="1"/>
  <c r="P829" i="1"/>
  <c r="O829" i="1" s="1"/>
  <c r="R1288" i="1"/>
  <c r="P1288" i="1"/>
  <c r="O1288" i="1" s="1"/>
  <c r="R306" i="1"/>
  <c r="P306" i="1"/>
  <c r="O306" i="1" s="1"/>
  <c r="R1696" i="1"/>
  <c r="P1696" i="1"/>
  <c r="O1696" i="1" s="1"/>
  <c r="R1172" i="1"/>
  <c r="P1172" i="1"/>
  <c r="O1172" i="1" s="1"/>
  <c r="P1658" i="1"/>
  <c r="O1658" i="1" s="1"/>
  <c r="R1658" i="1"/>
  <c r="R1417" i="1"/>
  <c r="P1417" i="1"/>
  <c r="O1417" i="1" s="1"/>
  <c r="R788" i="1"/>
  <c r="P788" i="1"/>
  <c r="O788" i="1" s="1"/>
  <c r="R377" i="1"/>
  <c r="P377" i="1"/>
  <c r="O377" i="1" s="1"/>
  <c r="R274" i="1"/>
  <c r="P274" i="1"/>
  <c r="O274" i="1" s="1"/>
  <c r="R237" i="1"/>
  <c r="P237" i="1"/>
  <c r="O237" i="1" s="1"/>
  <c r="R857" i="1"/>
  <c r="P857" i="1"/>
  <c r="O857" i="1" s="1"/>
  <c r="R296" i="1"/>
  <c r="P296" i="1"/>
  <c r="O296" i="1" s="1"/>
  <c r="R635" i="1"/>
  <c r="P635" i="1"/>
  <c r="O635" i="1" s="1"/>
  <c r="R517" i="1"/>
  <c r="R1558" i="1"/>
  <c r="P1558" i="1"/>
  <c r="O1558" i="1" s="1"/>
  <c r="R1670" i="1"/>
  <c r="P1670" i="1"/>
  <c r="O1670" i="1" s="1"/>
  <c r="R1698" i="1"/>
  <c r="P1698" i="1"/>
  <c r="O1698" i="1" s="1"/>
  <c r="R1086" i="1"/>
  <c r="P1086" i="1"/>
  <c r="O1086" i="1" s="1"/>
  <c r="R827" i="1"/>
  <c r="P1514" i="1"/>
  <c r="O1514" i="1" s="1"/>
  <c r="R1514" i="1"/>
  <c r="R1101" i="1"/>
  <c r="P1101" i="1"/>
  <c r="O1101" i="1" s="1"/>
  <c r="R352" i="1"/>
  <c r="P352" i="1"/>
  <c r="O352" i="1" s="1"/>
  <c r="R1277" i="1"/>
  <c r="R750" i="1"/>
  <c r="P750" i="1"/>
  <c r="O750" i="1" s="1"/>
  <c r="R1534" i="1"/>
  <c r="R354" i="1"/>
  <c r="P354" i="1"/>
  <c r="O354" i="1" s="1"/>
  <c r="R158" i="1"/>
  <c r="P158" i="1"/>
  <c r="O158" i="1" s="1"/>
  <c r="R198" i="1"/>
  <c r="R36" i="1"/>
  <c r="P36" i="1"/>
  <c r="O36" i="1" s="1"/>
  <c r="P858" i="1"/>
  <c r="O858" i="1" s="1"/>
  <c r="R858" i="1"/>
  <c r="R350" i="1"/>
  <c r="P350" i="1"/>
  <c r="O350" i="1" s="1"/>
  <c r="R675" i="1"/>
  <c r="P675" i="1"/>
  <c r="O675" i="1" s="1"/>
  <c r="R648" i="1"/>
  <c r="R1228" i="1"/>
  <c r="R1097" i="1"/>
  <c r="P1097" i="1"/>
  <c r="O1097" i="1" s="1"/>
  <c r="R567" i="1"/>
  <c r="P567" i="1"/>
  <c r="O567" i="1" s="1"/>
  <c r="R542" i="1"/>
  <c r="P542" i="1"/>
  <c r="O542" i="1" s="1"/>
  <c r="R217" i="1"/>
  <c r="P217" i="1"/>
  <c r="O217" i="1" s="1"/>
  <c r="R544" i="1"/>
  <c r="P544" i="1"/>
  <c r="O544" i="1" s="1"/>
  <c r="P27" i="1"/>
  <c r="O27" i="1" s="1"/>
  <c r="R27" i="1"/>
  <c r="P1548" i="1"/>
  <c r="O1548" i="1" s="1"/>
  <c r="R1548" i="1"/>
  <c r="R1374" i="1"/>
  <c r="P1374" i="1"/>
  <c r="O1374" i="1" s="1"/>
  <c r="R19" i="1"/>
  <c r="P19" i="1"/>
  <c r="R30" i="1"/>
  <c r="P30" i="1"/>
  <c r="O30" i="1" s="1"/>
  <c r="R1393" i="1"/>
  <c r="P1393" i="1"/>
  <c r="O1393" i="1" s="1"/>
  <c r="R1149" i="1"/>
  <c r="P1149" i="1"/>
  <c r="O1149" i="1" s="1"/>
  <c r="R23" i="1"/>
  <c r="P23" i="1"/>
  <c r="O23" i="1" s="1"/>
  <c r="R1046" i="1"/>
  <c r="P1046" i="1"/>
  <c r="O1046" i="1" s="1"/>
  <c r="R287" i="1"/>
  <c r="R622" i="1"/>
  <c r="P622" i="1"/>
  <c r="O622" i="1" s="1"/>
  <c r="R436" i="1"/>
  <c r="P436" i="1"/>
  <c r="O436" i="1" s="1"/>
  <c r="R184" i="1"/>
  <c r="P184" i="1"/>
  <c r="O184" i="1" s="1"/>
  <c r="R272" i="1"/>
  <c r="P272" i="1"/>
  <c r="O272" i="1" s="1"/>
  <c r="P155" i="1"/>
  <c r="O155" i="1" s="1"/>
  <c r="R155" i="1"/>
  <c r="R1489" i="1"/>
  <c r="P1489" i="1"/>
  <c r="O1489" i="1" s="1"/>
  <c r="R931" i="1"/>
  <c r="P931" i="1"/>
  <c r="O931" i="1" s="1"/>
  <c r="R1053" i="1"/>
  <c r="P1053" i="1"/>
  <c r="O1053" i="1" s="1"/>
  <c r="R379" i="1"/>
  <c r="R611" i="1"/>
  <c r="P611" i="1"/>
  <c r="O611" i="1" s="1"/>
  <c r="P1275" i="1"/>
  <c r="O1275" i="1" s="1"/>
  <c r="R1275" i="1"/>
  <c r="R612" i="1"/>
  <c r="P612" i="1"/>
  <c r="O612" i="1" s="1"/>
  <c r="R489" i="1"/>
  <c r="R831" i="1"/>
  <c r="P831" i="1"/>
  <c r="O831" i="1" s="1"/>
  <c r="R763" i="1"/>
  <c r="R146" i="1"/>
  <c r="P146" i="1"/>
  <c r="O146" i="1" s="1"/>
  <c r="R894" i="1"/>
  <c r="P894" i="1"/>
  <c r="O894" i="1" s="1"/>
  <c r="P795" i="1"/>
  <c r="O795" i="1" s="1"/>
  <c r="R795" i="1"/>
  <c r="R948" i="1"/>
  <c r="R449" i="1"/>
  <c r="R1125" i="1"/>
  <c r="R358" i="1"/>
  <c r="P358" i="1"/>
  <c r="O358" i="1" s="1"/>
  <c r="R39" i="1"/>
  <c r="P39" i="1"/>
  <c r="O39" i="1" s="1"/>
  <c r="R1426" i="1"/>
  <c r="P1426" i="1"/>
  <c r="O1426" i="1" s="1"/>
  <c r="R837" i="1"/>
  <c r="P837" i="1"/>
  <c r="O837" i="1" s="1"/>
  <c r="R1686" i="1"/>
  <c r="R1038" i="1"/>
  <c r="P1038" i="1"/>
  <c r="O1038" i="1" s="1"/>
  <c r="R863" i="1"/>
  <c r="P863" i="1"/>
  <c r="O863" i="1" s="1"/>
  <c r="R206" i="1"/>
  <c r="P206" i="1"/>
  <c r="O206" i="1" s="1"/>
  <c r="R786" i="1"/>
  <c r="P786" i="1"/>
  <c r="O786" i="1" s="1"/>
  <c r="R1503" i="1"/>
  <c r="P1503" i="1"/>
  <c r="O1503" i="1" s="1"/>
  <c r="R838" i="1"/>
  <c r="P838" i="1"/>
  <c r="O838" i="1" s="1"/>
  <c r="R1630" i="1"/>
  <c r="P1630" i="1"/>
  <c r="O1630" i="1" s="1"/>
  <c r="R1624" i="1"/>
  <c r="P1624" i="1"/>
  <c r="O1624" i="1" s="1"/>
  <c r="R632" i="1"/>
  <c r="P632" i="1"/>
  <c r="O632" i="1" s="1"/>
  <c r="R1311" i="1"/>
  <c r="P1311" i="1"/>
  <c r="O1311" i="1" s="1"/>
  <c r="P298" i="1"/>
  <c r="O298" i="1" s="1"/>
  <c r="R298" i="1"/>
  <c r="P401" i="1"/>
  <c r="O401" i="1" s="1"/>
  <c r="R401" i="1"/>
  <c r="R1572" i="1"/>
  <c r="P1572" i="1"/>
  <c r="O1572" i="1" s="1"/>
  <c r="R781" i="1"/>
  <c r="P781" i="1"/>
  <c r="O781" i="1" s="1"/>
  <c r="R834" i="1"/>
  <c r="P834" i="1"/>
  <c r="O834" i="1" s="1"/>
  <c r="R1394" i="1"/>
  <c r="P1394" i="1"/>
  <c r="O1394" i="1" s="1"/>
  <c r="R868" i="1"/>
  <c r="P868" i="1"/>
  <c r="O868" i="1" s="1"/>
  <c r="R864" i="1"/>
  <c r="P864" i="1"/>
  <c r="O864" i="1" s="1"/>
  <c r="R1173" i="1"/>
  <c r="P1173" i="1"/>
  <c r="O1173" i="1" s="1"/>
  <c r="P1276" i="1"/>
  <c r="O1276" i="1" s="1"/>
  <c r="R1276" i="1"/>
  <c r="R353" i="1"/>
  <c r="P353" i="1"/>
  <c r="O353" i="1" s="1"/>
  <c r="R1171" i="1"/>
  <c r="P1171" i="1"/>
  <c r="O1171" i="1" s="1"/>
  <c r="R1677" i="1"/>
  <c r="P1677" i="1"/>
  <c r="O1677" i="1" s="1"/>
  <c r="P1307" i="1"/>
  <c r="O1307" i="1" s="1"/>
  <c r="R1307" i="1"/>
  <c r="R744" i="1"/>
  <c r="P744" i="1"/>
  <c r="O744" i="1" s="1"/>
  <c r="R149" i="1"/>
  <c r="P149" i="1"/>
  <c r="O149" i="1" s="1"/>
  <c r="P1212" i="1"/>
  <c r="O1212" i="1" s="1"/>
  <c r="R1212" i="1"/>
  <c r="R728" i="1"/>
  <c r="P728" i="1"/>
  <c r="O728" i="1" s="1"/>
  <c r="P844" i="1"/>
  <c r="O844" i="1" s="1"/>
  <c r="R844" i="1"/>
  <c r="R1490" i="1"/>
  <c r="P1490" i="1"/>
  <c r="O1490" i="1" s="1"/>
  <c r="P80" i="1"/>
  <c r="O80" i="1" s="1"/>
  <c r="R80" i="1"/>
  <c r="R1730" i="1"/>
  <c r="P1730" i="1"/>
  <c r="O1730" i="1" s="1"/>
  <c r="R1523" i="1"/>
  <c r="P1523" i="1"/>
  <c r="O1523" i="1" s="1"/>
  <c r="R613" i="1"/>
  <c r="P613" i="1"/>
  <c r="O613" i="1" s="1"/>
  <c r="R606" i="1"/>
  <c r="R321" i="1"/>
  <c r="R841" i="1"/>
  <c r="P841" i="1"/>
  <c r="O841" i="1" s="1"/>
  <c r="R1794" i="1"/>
  <c r="R609" i="1"/>
  <c r="P609" i="1"/>
  <c r="O609" i="1" s="1"/>
  <c r="P1579" i="1"/>
  <c r="O1579" i="1" s="1"/>
  <c r="R1579" i="1"/>
  <c r="R1045" i="1"/>
  <c r="P1045" i="1"/>
  <c r="O1045" i="1" s="1"/>
  <c r="P684" i="1"/>
  <c r="O684" i="1" s="1"/>
  <c r="R684" i="1"/>
  <c r="R1181" i="1"/>
  <c r="P1181" i="1"/>
  <c r="O1181" i="1" s="1"/>
  <c r="R862" i="1"/>
  <c r="P862" i="1"/>
  <c r="O862" i="1" s="1"/>
  <c r="R1175" i="1"/>
  <c r="P1175" i="1"/>
  <c r="O1175" i="1" s="1"/>
  <c r="R1043" i="1"/>
  <c r="P1043" i="1"/>
  <c r="O1043" i="1" s="1"/>
  <c r="R1278" i="1"/>
  <c r="R543" i="1"/>
  <c r="P543" i="1"/>
  <c r="O543" i="1" s="1"/>
  <c r="R1204" i="1"/>
  <c r="P1204" i="1"/>
  <c r="O1204" i="1" s="1"/>
  <c r="R40" i="1"/>
  <c r="P40" i="1"/>
  <c r="O40" i="1" s="1"/>
  <c r="R758" i="1"/>
  <c r="P758" i="1"/>
  <c r="O758" i="1" s="1"/>
  <c r="P876" i="1"/>
  <c r="O876" i="1" s="1"/>
  <c r="R876" i="1"/>
  <c r="P1499" i="1"/>
  <c r="O1499" i="1" s="1"/>
  <c r="R1499" i="1"/>
  <c r="R519" i="1"/>
  <c r="P519" i="1"/>
  <c r="O519" i="1" s="1"/>
  <c r="R845" i="1"/>
  <c r="P845" i="1"/>
  <c r="O845" i="1" s="1"/>
  <c r="P170" i="1"/>
  <c r="O170" i="1" s="1"/>
  <c r="R170" i="1"/>
  <c r="R999" i="1"/>
  <c r="R437" i="1"/>
  <c r="P437" i="1"/>
  <c r="O437" i="1" s="1"/>
  <c r="R1217" i="1"/>
  <c r="P1217" i="1"/>
  <c r="O1217" i="1" s="1"/>
  <c r="R293" i="1"/>
  <c r="P293" i="1"/>
  <c r="O293" i="1" s="1"/>
  <c r="R914" i="1"/>
  <c r="R720" i="1"/>
  <c r="P720" i="1"/>
  <c r="O720" i="1" s="1"/>
  <c r="R1602" i="1"/>
  <c r="R1556" i="1"/>
  <c r="P1556" i="1"/>
  <c r="O1556" i="1" s="1"/>
  <c r="R550" i="1"/>
  <c r="R213" i="1"/>
  <c r="P213" i="1"/>
  <c r="O213" i="1" s="1"/>
  <c r="R123" i="1"/>
  <c r="R1004" i="1"/>
  <c r="R873" i="1"/>
  <c r="P873" i="1"/>
  <c r="O873" i="1" s="1"/>
  <c r="R425" i="1"/>
  <c r="P425" i="1"/>
  <c r="O425" i="1" s="1"/>
  <c r="R1166" i="1"/>
  <c r="P1166" i="1"/>
  <c r="O1166" i="1" s="1"/>
  <c r="R37" i="1"/>
  <c r="P37" i="1"/>
  <c r="O37" i="1" s="1"/>
  <c r="R77" i="1"/>
  <c r="P77" i="1"/>
  <c r="O77" i="1" s="1"/>
  <c r="R1493" i="1"/>
  <c r="P1493" i="1"/>
  <c r="O1493" i="1" s="1"/>
  <c r="R1355" i="1"/>
  <c r="P1355" i="1"/>
  <c r="O1355" i="1" s="1"/>
  <c r="R495" i="1"/>
  <c r="R1392" i="1"/>
  <c r="P1392" i="1"/>
  <c r="O1392" i="1" s="1"/>
  <c r="R1795" i="1"/>
  <c r="R411" i="1"/>
  <c r="R1074" i="1"/>
  <c r="P1074" i="1"/>
  <c r="O1074" i="1" s="1"/>
  <c r="R417" i="1"/>
  <c r="R1256" i="1"/>
  <c r="R784" i="1"/>
  <c r="P784" i="1"/>
  <c r="O784" i="1" s="1"/>
  <c r="R1153" i="1"/>
  <c r="P1153" i="1"/>
  <c r="O1153" i="1" s="1"/>
  <c r="R1662" i="1"/>
  <c r="P1662" i="1"/>
  <c r="O1662" i="1" s="1"/>
  <c r="R777" i="1"/>
  <c r="P777" i="1"/>
  <c r="O777" i="1" s="1"/>
  <c r="R1188" i="1"/>
  <c r="P1188" i="1"/>
  <c r="O1188" i="1" s="1"/>
  <c r="R1497" i="1"/>
  <c r="P1497" i="1"/>
  <c r="O1497" i="1" s="1"/>
  <c r="R239" i="1"/>
  <c r="P1372" i="1"/>
  <c r="O1372" i="1" s="1"/>
  <c r="R1372" i="1"/>
  <c r="R398" i="1"/>
  <c r="R1538" i="1"/>
  <c r="R1679" i="1"/>
  <c r="P1679" i="1"/>
  <c r="O1679" i="1" s="1"/>
  <c r="R702" i="1"/>
  <c r="P702" i="1"/>
  <c r="O702" i="1" s="1"/>
  <c r="R1495" i="1"/>
  <c r="P1495" i="1"/>
  <c r="O1495" i="1" s="1"/>
  <c r="P1723" i="1"/>
  <c r="O1723" i="1" s="1"/>
  <c r="R1723" i="1"/>
  <c r="R752" i="1"/>
  <c r="P752" i="1"/>
  <c r="O752" i="1" s="1"/>
  <c r="R1653" i="1"/>
  <c r="P1653" i="1"/>
  <c r="O1653" i="1" s="1"/>
  <c r="R1720" i="1"/>
  <c r="P1720" i="1"/>
  <c r="O1720" i="1" s="1"/>
  <c r="R1096" i="1"/>
  <c r="P1096" i="1"/>
  <c r="O1096" i="1" s="1"/>
  <c r="R1488" i="1"/>
  <c r="P1488" i="1"/>
  <c r="O1488" i="1" s="1"/>
  <c r="R269" i="1"/>
  <c r="P269" i="1"/>
  <c r="O269" i="1" s="1"/>
  <c r="R739" i="1"/>
  <c r="P739" i="1"/>
  <c r="O739" i="1" s="1"/>
  <c r="R851" i="1"/>
  <c r="P851" i="1"/>
  <c r="O851" i="1" s="1"/>
  <c r="P234" i="1"/>
  <c r="O234" i="1" s="1"/>
  <c r="R234" i="1"/>
  <c r="R1496" i="1"/>
  <c r="P1496" i="1"/>
  <c r="O1496" i="1" s="1"/>
  <c r="R1701" i="1"/>
  <c r="P1701" i="1"/>
  <c r="O1701" i="1" s="1"/>
  <c r="R681" i="1"/>
  <c r="P681" i="1"/>
  <c r="O681" i="1" s="1"/>
  <c r="R1482" i="1"/>
  <c r="R1651" i="1"/>
  <c r="P1651" i="1"/>
  <c r="O1651" i="1" s="1"/>
  <c r="R1491" i="1"/>
  <c r="P1491" i="1"/>
  <c r="O1491" i="1" s="1"/>
  <c r="R1632" i="1"/>
  <c r="P1632" i="1"/>
  <c r="O1632" i="1" s="1"/>
  <c r="R919" i="1"/>
  <c r="P919" i="1"/>
  <c r="O919" i="1" s="1"/>
  <c r="R1567" i="1"/>
  <c r="P1567" i="1"/>
  <c r="O1567" i="1" s="1"/>
  <c r="R840" i="1"/>
  <c r="P840" i="1"/>
  <c r="O840" i="1" s="1"/>
  <c r="R1075" i="1"/>
  <c r="P1075" i="1"/>
  <c r="O1075" i="1" s="1"/>
  <c r="P1530" i="1"/>
  <c r="O1530" i="1" s="1"/>
  <c r="R1530" i="1"/>
  <c r="R1192" i="1"/>
  <c r="P1192" i="1"/>
  <c r="O1192" i="1" s="1"/>
  <c r="R266" i="1"/>
  <c r="P266" i="1"/>
  <c r="O266" i="1" s="1"/>
  <c r="P810" i="1"/>
  <c r="O810" i="1" s="1"/>
  <c r="R810" i="1"/>
  <c r="R435" i="1"/>
  <c r="P435" i="1"/>
  <c r="O435" i="1" s="1"/>
  <c r="P699" i="1"/>
  <c r="O699" i="1" s="1"/>
  <c r="R699" i="1"/>
  <c r="P620" i="1"/>
  <c r="O620" i="1" s="1"/>
  <c r="R620" i="1"/>
  <c r="R431" i="1"/>
  <c r="P431" i="1"/>
  <c r="O431" i="1" s="1"/>
  <c r="R1719" i="1"/>
  <c r="P1719" i="1"/>
  <c r="O1719" i="1" s="1"/>
  <c r="R208" i="1"/>
  <c r="P208" i="1"/>
  <c r="O208" i="1" s="1"/>
  <c r="R16" i="1"/>
  <c r="P1162" i="1"/>
  <c r="O1162" i="1" s="1"/>
  <c r="R1162" i="1"/>
  <c r="P860" i="1"/>
  <c r="O860" i="1" s="1"/>
  <c r="R860" i="1"/>
  <c r="R1557" i="1"/>
  <c r="P1557" i="1"/>
  <c r="O1557" i="1" s="1"/>
  <c r="R1087" i="1"/>
  <c r="P1087" i="1"/>
  <c r="O1087" i="1" s="1"/>
  <c r="R775" i="1"/>
  <c r="P775" i="1"/>
  <c r="O775" i="1" s="1"/>
  <c r="R1016" i="1"/>
  <c r="R1492" i="1"/>
  <c r="P1492" i="1"/>
  <c r="O1492" i="1" s="1"/>
  <c r="R229" i="1"/>
  <c r="P229" i="1"/>
  <c r="O229" i="1" s="1"/>
  <c r="R701" i="1"/>
  <c r="P701" i="1"/>
  <c r="O701" i="1" s="1"/>
  <c r="R418" i="1"/>
  <c r="R111" i="1"/>
  <c r="P188" i="1"/>
  <c r="O188" i="1" s="1"/>
  <c r="R188" i="1"/>
  <c r="R719" i="1"/>
  <c r="P719" i="1"/>
  <c r="O719" i="1" s="1"/>
  <c r="R614" i="1"/>
  <c r="P614" i="1"/>
  <c r="O614" i="1" s="1"/>
  <c r="R85" i="1"/>
  <c r="P85" i="1"/>
  <c r="O85" i="1" s="1"/>
  <c r="R638" i="1"/>
  <c r="P638" i="1"/>
  <c r="O638" i="1" s="1"/>
  <c r="R305" i="1"/>
  <c r="P305" i="1"/>
  <c r="O305" i="1" s="1"/>
  <c r="R134" i="1"/>
  <c r="R307" i="1"/>
  <c r="P307" i="1"/>
  <c r="O307" i="1" s="1"/>
  <c r="P1308" i="1"/>
  <c r="O1308" i="1" s="1"/>
  <c r="R1308" i="1"/>
  <c r="R1310" i="1"/>
  <c r="P1310" i="1"/>
  <c r="O1310" i="1" s="1"/>
  <c r="P971" i="1"/>
  <c r="O971" i="1" s="1"/>
  <c r="R971" i="1"/>
  <c r="R605" i="1"/>
  <c r="R369" i="1"/>
  <c r="R649" i="1"/>
  <c r="P649" i="1"/>
  <c r="O649" i="1" s="1"/>
  <c r="R1037" i="1"/>
  <c r="P1037" i="1"/>
  <c r="O1037" i="1" s="1"/>
  <c r="R216" i="1"/>
  <c r="P216" i="1"/>
  <c r="O216" i="1" s="1"/>
  <c r="P1563" i="1"/>
  <c r="O1563" i="1" s="1"/>
  <c r="R1563" i="1"/>
  <c r="R201" i="1"/>
  <c r="R524" i="1"/>
  <c r="P524" i="1"/>
  <c r="O524" i="1" s="1"/>
  <c r="R547" i="1"/>
  <c r="P547" i="1"/>
  <c r="O547" i="1" s="1"/>
  <c r="R165" i="1"/>
  <c r="P165" i="1"/>
  <c r="O165" i="1" s="1"/>
  <c r="R1746" i="1"/>
  <c r="R1762" i="1"/>
  <c r="R565" i="1"/>
  <c r="P565" i="1"/>
  <c r="O565" i="1" s="1"/>
  <c r="R1364" i="1"/>
  <c r="P874" i="1"/>
  <c r="O874" i="1" s="1"/>
  <c r="R874" i="1"/>
  <c r="R11" i="1"/>
  <c r="R1041" i="1"/>
  <c r="P1041" i="1"/>
  <c r="O1041" i="1" s="1"/>
  <c r="R1665" i="1"/>
  <c r="P1665" i="1"/>
  <c r="O1665" i="1" s="1"/>
  <c r="P794" i="1"/>
  <c r="O794" i="1" s="1"/>
  <c r="R794" i="1"/>
  <c r="R568" i="1"/>
  <c r="P568" i="1"/>
  <c r="O568" i="1" s="1"/>
  <c r="R1516" i="1"/>
  <c r="P1516" i="1"/>
  <c r="O1516" i="1" s="1"/>
  <c r="P1291" i="1"/>
  <c r="O1291" i="1" s="1"/>
  <c r="R1291" i="1"/>
  <c r="R139" i="1"/>
  <c r="R63" i="1"/>
  <c r="R33" i="1"/>
  <c r="P33" i="1"/>
  <c r="O33" i="1" s="1"/>
  <c r="R610" i="1"/>
  <c r="P610" i="1"/>
  <c r="O610" i="1" s="1"/>
  <c r="R117" i="1"/>
  <c r="R1727" i="1"/>
  <c r="P1727" i="1"/>
  <c r="O1727" i="1" s="1"/>
  <c r="P734" i="1"/>
  <c r="O734" i="1" s="1"/>
  <c r="R734" i="1"/>
  <c r="R262" i="1"/>
  <c r="R1524" i="1"/>
  <c r="P1524" i="1"/>
  <c r="O1524" i="1" s="1"/>
  <c r="R932" i="1"/>
  <c r="P932" i="1"/>
  <c r="O932" i="1" s="1"/>
  <c r="R654" i="1"/>
  <c r="P654" i="1"/>
  <c r="O654" i="1" s="1"/>
  <c r="P26" i="1"/>
  <c r="O26" i="1" s="1"/>
  <c r="R26" i="1"/>
  <c r="R785" i="1"/>
  <c r="P785" i="1"/>
  <c r="O785" i="1" s="1"/>
  <c r="R644" i="1"/>
  <c r="P644" i="1"/>
  <c r="O644" i="1" s="1"/>
  <c r="R991" i="1"/>
  <c r="R178" i="1"/>
  <c r="P178" i="1"/>
  <c r="O178" i="1" s="1"/>
  <c r="P1675" i="1"/>
  <c r="O1675" i="1" s="1"/>
  <c r="R1675" i="1"/>
  <c r="R1528" i="1"/>
  <c r="P1528" i="1"/>
  <c r="O1528" i="1" s="1"/>
  <c r="R1197" i="1"/>
  <c r="P1083" i="1"/>
  <c r="O1083" i="1" s="1"/>
  <c r="R1083" i="1"/>
  <c r="R1035" i="1"/>
  <c r="P1035" i="1"/>
  <c r="O1035" i="1" s="1"/>
  <c r="R631" i="1"/>
  <c r="P631" i="1"/>
  <c r="O631" i="1" s="1"/>
  <c r="R856" i="1"/>
  <c r="P856" i="1"/>
  <c r="O856" i="1" s="1"/>
  <c r="R1529" i="1"/>
  <c r="P1529" i="1"/>
  <c r="O1529" i="1" s="1"/>
  <c r="R1165" i="1"/>
  <c r="P1165" i="1"/>
  <c r="O1165" i="1" s="1"/>
  <c r="P970" i="1"/>
  <c r="O970" i="1" s="1"/>
  <c r="R970" i="1"/>
  <c r="R105" i="1"/>
  <c r="R1699" i="1"/>
  <c r="P1699" i="1"/>
  <c r="O1699" i="1" s="1"/>
  <c r="R430" i="1"/>
  <c r="P348" i="1"/>
  <c r="O348" i="1" s="1"/>
  <c r="R348" i="1"/>
  <c r="R173" i="1"/>
  <c r="P173" i="1"/>
  <c r="O173" i="1" s="1"/>
  <c r="P1498" i="1"/>
  <c r="O1498" i="1" s="1"/>
  <c r="R1498" i="1"/>
  <c r="R1273" i="1"/>
  <c r="P1273" i="1"/>
  <c r="O1273" i="1" s="1"/>
  <c r="R1390" i="1"/>
  <c r="R1757" i="1"/>
  <c r="R21" i="1"/>
  <c r="P21" i="1"/>
  <c r="O21" i="1" s="1"/>
  <c r="P1435" i="1"/>
  <c r="O1435" i="1" s="1"/>
  <c r="R1435" i="1"/>
  <c r="R1182" i="1"/>
  <c r="P1182" i="1"/>
  <c r="O1182" i="1" s="1"/>
  <c r="R1527" i="1"/>
  <c r="P1527" i="1"/>
  <c r="O1527" i="1" s="1"/>
  <c r="R1682" i="1"/>
  <c r="P1682" i="1"/>
  <c r="O1682" i="1" s="1"/>
  <c r="R106" i="1"/>
  <c r="R855" i="1"/>
  <c r="P855" i="1"/>
  <c r="O855" i="1" s="1"/>
  <c r="P426" i="1"/>
  <c r="O426" i="1" s="1"/>
  <c r="R426" i="1"/>
  <c r="R290" i="1"/>
  <c r="P290" i="1"/>
  <c r="O290" i="1" s="1"/>
  <c r="R590" i="1"/>
  <c r="R204" i="1"/>
  <c r="R966" i="1"/>
  <c r="R1210" i="1"/>
  <c r="P1210" i="1"/>
  <c r="O1210" i="1" s="1"/>
  <c r="R154" i="1"/>
  <c r="P154" i="1"/>
  <c r="O154" i="1" s="1"/>
  <c r="R793" i="1"/>
  <c r="P793" i="1"/>
  <c r="O793" i="1" s="1"/>
  <c r="P1103" i="1"/>
  <c r="O1103" i="1" s="1"/>
  <c r="R1103" i="1"/>
  <c r="R616" i="1"/>
  <c r="P616" i="1"/>
  <c r="O616" i="1" s="1"/>
  <c r="P145" i="1"/>
  <c r="R145" i="1"/>
  <c r="R483" i="1"/>
  <c r="P75" i="1"/>
  <c r="O75" i="1" s="1"/>
  <c r="R75" i="1"/>
  <c r="R1283" i="1"/>
  <c r="R929" i="1"/>
  <c r="P929" i="1"/>
  <c r="O929" i="1" s="1"/>
  <c r="R1274" i="1"/>
  <c r="P1274" i="1"/>
  <c r="O1274" i="1" s="1"/>
  <c r="P1722" i="1"/>
  <c r="O1722" i="1" s="1"/>
  <c r="R1722" i="1"/>
  <c r="R271" i="1"/>
  <c r="P271" i="1"/>
  <c r="O271" i="1" s="1"/>
  <c r="R1078" i="1"/>
  <c r="P1078" i="1"/>
  <c r="O1078" i="1" s="1"/>
  <c r="R1576" i="1"/>
  <c r="P1576" i="1"/>
  <c r="O1576" i="1" s="1"/>
  <c r="R656" i="1"/>
  <c r="P656" i="1"/>
  <c r="O656" i="1" s="1"/>
  <c r="R1721" i="1"/>
  <c r="P1721" i="1"/>
  <c r="O1721" i="1" s="1"/>
  <c r="R706" i="1"/>
  <c r="R653" i="1"/>
  <c r="P653" i="1"/>
  <c r="O653" i="1" s="1"/>
  <c r="R569" i="1"/>
  <c r="P569" i="1"/>
  <c r="O569" i="1" s="1"/>
  <c r="R392" i="1"/>
  <c r="P846" i="1"/>
  <c r="O846" i="1" s="1"/>
  <c r="R846" i="1"/>
  <c r="R921" i="1"/>
  <c r="P921" i="1"/>
  <c r="O921" i="1" s="1"/>
  <c r="R953" i="1"/>
  <c r="P953" i="1"/>
  <c r="O953" i="1" s="1"/>
  <c r="R228" i="1"/>
  <c r="P228" i="1"/>
  <c r="O228" i="1" s="1"/>
  <c r="P268" i="1"/>
  <c r="O268" i="1" s="1"/>
  <c r="R268" i="1"/>
  <c r="R973" i="1"/>
  <c r="P973" i="1"/>
  <c r="O973" i="1" s="1"/>
  <c r="R225" i="1"/>
  <c r="P225" i="1"/>
  <c r="O225" i="1" s="1"/>
  <c r="R1285" i="1"/>
  <c r="P1285" i="1"/>
  <c r="O1285" i="1" s="1"/>
  <c r="R835" i="1"/>
  <c r="P835" i="1"/>
  <c r="O835" i="1" s="1"/>
  <c r="R44" i="1"/>
  <c r="R1178" i="1"/>
  <c r="P1178" i="1"/>
  <c r="O1178" i="1" s="1"/>
  <c r="P1546" i="1"/>
  <c r="O1546" i="1" s="1"/>
  <c r="R1546" i="1"/>
  <c r="R1617" i="1"/>
  <c r="P1617" i="1"/>
  <c r="O1617" i="1" s="1"/>
  <c r="R1195" i="1"/>
  <c r="R833" i="1"/>
  <c r="P833" i="1"/>
  <c r="O833" i="1" s="1"/>
  <c r="R1333" i="1"/>
  <c r="P1333" i="1"/>
  <c r="O1333" i="1" s="1"/>
  <c r="R255" i="1"/>
  <c r="P346" i="1"/>
  <c r="O346" i="1" s="1"/>
  <c r="R346" i="1"/>
  <c r="P731" i="1"/>
  <c r="O731" i="1" s="1"/>
  <c r="R731" i="1"/>
  <c r="R641" i="1"/>
  <c r="P641" i="1"/>
  <c r="O641" i="1" s="1"/>
  <c r="P1115" i="1"/>
  <c r="O1115" i="1" s="1"/>
  <c r="R1115" i="1"/>
  <c r="R334" i="1"/>
  <c r="R523" i="1"/>
  <c r="P523" i="1"/>
  <c r="O523" i="1" s="1"/>
  <c r="R1487" i="1"/>
  <c r="P1487" i="1"/>
  <c r="O1487" i="1" s="1"/>
  <c r="R1367" i="1"/>
  <c r="R1227" i="1"/>
  <c r="R1054" i="1"/>
  <c r="P1054" i="1"/>
  <c r="O1054" i="1" s="1"/>
  <c r="R797" i="1"/>
  <c r="P797" i="1"/>
  <c r="O797" i="1" s="1"/>
  <c r="R686" i="1"/>
  <c r="R1446" i="1"/>
  <c r="P1446" i="1"/>
  <c r="O1446" i="1" s="1"/>
  <c r="R1565" i="1"/>
  <c r="P1565" i="1"/>
  <c r="O1565" i="1" s="1"/>
  <c r="R297" i="1"/>
  <c r="P297" i="1"/>
  <c r="O297" i="1" s="1"/>
  <c r="R1664" i="1"/>
  <c r="P1664" i="1"/>
  <c r="O1664" i="1" s="1"/>
  <c r="R384" i="1"/>
  <c r="R751" i="1"/>
  <c r="P751" i="1"/>
  <c r="O751" i="1" s="1"/>
  <c r="R370" i="1"/>
  <c r="R1108" i="1"/>
  <c r="P1418" i="1"/>
  <c r="O1418" i="1" s="1"/>
  <c r="R1418" i="1"/>
  <c r="R1671" i="1"/>
  <c r="P1671" i="1"/>
  <c r="O1671" i="1" s="1"/>
  <c r="R717" i="1"/>
  <c r="P717" i="1"/>
  <c r="O717" i="1" s="1"/>
  <c r="R207" i="1"/>
  <c r="P207" i="1"/>
  <c r="O207" i="1" s="1"/>
  <c r="R355" i="1"/>
  <c r="P355" i="1"/>
  <c r="O355" i="1" s="1"/>
  <c r="R393" i="1"/>
  <c r="R50" i="1"/>
  <c r="R757" i="1"/>
  <c r="P757" i="1"/>
  <c r="O757" i="1" s="1"/>
  <c r="R1089" i="1"/>
  <c r="P1089" i="1"/>
  <c r="O1089" i="1" s="1"/>
  <c r="R697" i="1"/>
  <c r="P697" i="1"/>
  <c r="O697" i="1" s="1"/>
  <c r="R1271" i="1"/>
  <c r="P1271" i="1"/>
  <c r="O1271" i="1" s="1"/>
  <c r="R1211" i="1"/>
  <c r="P1211" i="1"/>
  <c r="O1211" i="1" s="1"/>
  <c r="R541" i="1"/>
  <c r="P541" i="1"/>
  <c r="O541" i="1" s="1"/>
  <c r="R546" i="1"/>
  <c r="P546" i="1"/>
  <c r="O546" i="1" s="1"/>
  <c r="R406" i="1"/>
  <c r="P406" i="1"/>
  <c r="O406" i="1" s="1"/>
  <c r="R1519" i="1"/>
  <c r="P1519" i="1"/>
  <c r="O1519" i="1" s="1"/>
  <c r="R292" i="1"/>
  <c r="P292" i="1"/>
  <c r="O292" i="1" s="1"/>
  <c r="R1594" i="1"/>
  <c r="R1286" i="1"/>
  <c r="P1286" i="1"/>
  <c r="O1286" i="1" s="1"/>
  <c r="R427" i="1"/>
  <c r="R1667" i="1"/>
  <c r="P1667" i="1"/>
  <c r="O1667" i="1" s="1"/>
  <c r="R1504" i="1"/>
  <c r="P1504" i="1"/>
  <c r="O1504" i="1" s="1"/>
  <c r="R35" i="1"/>
  <c r="P35" i="1"/>
  <c r="O35" i="1" s="1"/>
  <c r="R988" i="1"/>
  <c r="P1082" i="1"/>
  <c r="O1082" i="1" s="1"/>
  <c r="R1082" i="1"/>
  <c r="R870" i="1"/>
  <c r="P870" i="1"/>
  <c r="O870" i="1" s="1"/>
  <c r="P683" i="1"/>
  <c r="O683" i="1" s="1"/>
  <c r="R683" i="1"/>
  <c r="P1216" i="1"/>
  <c r="O1216" i="1" s="1"/>
  <c r="R1216" i="1"/>
  <c r="R443" i="1"/>
  <c r="R402" i="1"/>
  <c r="P402" i="1"/>
  <c r="O402" i="1" s="1"/>
  <c r="R1148" i="1"/>
  <c r="P1148" i="1"/>
  <c r="O1148" i="1" s="1"/>
  <c r="R87" i="1"/>
  <c r="R1200" i="1"/>
  <c r="R434" i="1"/>
  <c r="P434" i="1"/>
  <c r="O434" i="1" s="1"/>
  <c r="R1395" i="1"/>
  <c r="P1395" i="1"/>
  <c r="O1395" i="1" s="1"/>
  <c r="R421" i="1"/>
  <c r="P421" i="1"/>
  <c r="O421" i="1" s="1"/>
  <c r="R407" i="1"/>
  <c r="P407" i="1"/>
  <c r="O407" i="1" s="1"/>
  <c r="R1209" i="1"/>
  <c r="P1209" i="1"/>
  <c r="O1209" i="1" s="1"/>
  <c r="R1425" i="1"/>
  <c r="P1425" i="1"/>
  <c r="O1425" i="1" s="1"/>
  <c r="R850" i="1"/>
  <c r="P850" i="1"/>
  <c r="O850" i="1" s="1"/>
  <c r="P1515" i="1"/>
  <c r="O1515" i="1" s="1"/>
  <c r="R1515" i="1"/>
  <c r="R1553" i="1"/>
  <c r="P1553" i="1"/>
  <c r="O1553" i="1" s="1"/>
  <c r="R1657" i="1"/>
  <c r="P1657" i="1"/>
  <c r="O1657" i="1" s="1"/>
  <c r="P698" i="1"/>
  <c r="O698" i="1" s="1"/>
  <c r="R698" i="1"/>
  <c r="R515" i="1"/>
  <c r="R1134" i="1"/>
  <c r="R1575" i="1"/>
  <c r="P1575" i="1"/>
  <c r="O1575" i="1" s="1"/>
  <c r="P79" i="1"/>
  <c r="O79" i="1" s="1"/>
  <c r="R79" i="1"/>
  <c r="R135" i="1"/>
  <c r="R1750" i="1"/>
  <c r="R1542" i="1"/>
  <c r="P1542" i="1"/>
  <c r="O1542" i="1" s="1"/>
  <c r="R947" i="1"/>
  <c r="R694" i="1"/>
  <c r="P694" i="1"/>
  <c r="O694" i="1" s="1"/>
  <c r="R1555" i="1"/>
  <c r="P1555" i="1"/>
  <c r="O1555" i="1" s="1"/>
  <c r="R677" i="1"/>
  <c r="P677" i="1"/>
  <c r="O677" i="1" s="1"/>
  <c r="P1102" i="1"/>
  <c r="O1102" i="1" s="1"/>
  <c r="R1102" i="1"/>
  <c r="R1147" i="1"/>
  <c r="P1147" i="1"/>
  <c r="O1147" i="1" s="1"/>
  <c r="R749" i="1"/>
  <c r="P749" i="1"/>
  <c r="O749" i="1" s="1"/>
  <c r="R1697" i="1"/>
  <c r="P1697" i="1"/>
  <c r="O1697" i="1" s="1"/>
  <c r="R805" i="1"/>
  <c r="P736" i="1"/>
  <c r="O736" i="1" s="1"/>
  <c r="R736" i="1"/>
  <c r="R1569" i="1"/>
  <c r="P1569" i="1"/>
  <c r="O1569" i="1" s="1"/>
  <c r="R1799" i="1"/>
  <c r="R592" i="1"/>
  <c r="R712" i="1"/>
  <c r="R478" i="1"/>
  <c r="R1785" i="1"/>
  <c r="P1100" i="1"/>
  <c r="O1100" i="1" s="1"/>
  <c r="R1100" i="1"/>
  <c r="R727" i="1"/>
  <c r="P727" i="1"/>
  <c r="O727" i="1" s="1"/>
  <c r="R949" i="1"/>
  <c r="R22" i="1"/>
  <c r="P22" i="1"/>
  <c r="O22" i="1" s="1"/>
  <c r="R1068" i="1"/>
  <c r="R1342" i="1"/>
  <c r="R245" i="1"/>
  <c r="P842" i="1"/>
  <c r="O842" i="1" s="1"/>
  <c r="R842" i="1"/>
  <c r="R680" i="1"/>
  <c r="P680" i="1"/>
  <c r="O680" i="1" s="1"/>
  <c r="P748" i="1"/>
  <c r="O748" i="1" s="1"/>
  <c r="R748" i="1"/>
  <c r="R1544" i="1"/>
  <c r="P1544" i="1"/>
  <c r="O1544" i="1" s="1"/>
  <c r="P972" i="1"/>
  <c r="O972" i="1" s="1"/>
  <c r="R972" i="1"/>
  <c r="R465" i="1"/>
  <c r="R71" i="1"/>
  <c r="P71" i="1"/>
  <c r="O71" i="1" s="1"/>
  <c r="R1400" i="1"/>
  <c r="P1400" i="1"/>
  <c r="O1400" i="1" s="1"/>
  <c r="R41" i="1"/>
  <c r="P41" i="1"/>
  <c r="O41" i="1" s="1"/>
  <c r="R1700" i="1"/>
  <c r="P1700" i="1"/>
  <c r="O1700" i="1" s="1"/>
  <c r="R1161" i="1"/>
  <c r="P1161" i="1"/>
  <c r="O1161" i="1" s="1"/>
  <c r="R277" i="1"/>
  <c r="P277" i="1"/>
  <c r="O277" i="1" s="1"/>
  <c r="R356" i="1"/>
  <c r="P356" i="1"/>
  <c r="O356" i="1" s="1"/>
  <c r="R871" i="1"/>
  <c r="P871" i="1"/>
  <c r="O871" i="1" s="1"/>
  <c r="R1471" i="1"/>
  <c r="R743" i="1"/>
  <c r="P743" i="1"/>
  <c r="O743" i="1" s="1"/>
  <c r="R562" i="1"/>
  <c r="R1313" i="1"/>
  <c r="P1313" i="1"/>
  <c r="O1313" i="1" s="1"/>
  <c r="R1352" i="1"/>
  <c r="P1352" i="1"/>
  <c r="O1352" i="1" s="1"/>
  <c r="R818" i="1"/>
  <c r="R1124" i="1"/>
  <c r="P1124" i="1"/>
  <c r="O1124" i="1" s="1"/>
  <c r="R1685" i="1"/>
  <c r="R1309" i="1"/>
  <c r="P1309" i="1"/>
  <c r="O1309" i="1" s="1"/>
  <c r="R1424" i="1"/>
  <c r="P1424" i="1"/>
  <c r="O1424" i="1" s="1"/>
  <c r="R1113" i="1"/>
  <c r="P1113" i="1"/>
  <c r="O1113" i="1" s="1"/>
  <c r="R1334" i="1"/>
  <c r="P1334" i="1"/>
  <c r="O1334" i="1" s="1"/>
  <c r="R209" i="1"/>
  <c r="P209" i="1"/>
  <c r="O209" i="1" s="1"/>
  <c r="R1693" i="1"/>
  <c r="P1693" i="1"/>
  <c r="O1693" i="1" s="1"/>
  <c r="R73" i="1"/>
  <c r="P73" i="1"/>
  <c r="O73" i="1" s="1"/>
  <c r="R952" i="1"/>
  <c r="P952" i="1"/>
  <c r="O952" i="1" s="1"/>
  <c r="R1071" i="1"/>
  <c r="P1071" i="1"/>
  <c r="O1071" i="1" s="1"/>
  <c r="R505" i="1"/>
  <c r="R729" i="1"/>
  <c r="P729" i="1"/>
  <c r="O729" i="1" s="1"/>
  <c r="R1666" i="1"/>
  <c r="P1666" i="1"/>
  <c r="O1666" i="1" s="1"/>
  <c r="R124" i="1"/>
  <c r="R1541" i="1"/>
  <c r="P1541" i="1"/>
  <c r="O1541" i="1" s="1"/>
  <c r="R276" i="1"/>
  <c r="P276" i="1"/>
  <c r="O276" i="1" s="1"/>
  <c r="R980" i="1"/>
  <c r="R625" i="1"/>
  <c r="R861" i="1"/>
  <c r="P861" i="1"/>
  <c r="O861" i="1" s="1"/>
  <c r="R754" i="1"/>
  <c r="P754" i="1"/>
  <c r="O754" i="1" s="1"/>
  <c r="P780" i="1"/>
  <c r="O780" i="1" s="1"/>
  <c r="R780" i="1"/>
  <c r="R1545" i="1"/>
  <c r="P1545" i="1"/>
  <c r="O1545" i="1" s="1"/>
  <c r="R1203" i="1"/>
  <c r="P1203" i="1"/>
  <c r="O1203" i="1" s="1"/>
  <c r="R1190" i="1"/>
  <c r="P1190" i="1"/>
  <c r="O1190" i="1" s="1"/>
  <c r="R1748" i="1"/>
  <c r="R236" i="1"/>
  <c r="P236" i="1"/>
  <c r="O236" i="1" s="1"/>
  <c r="R1221" i="1"/>
  <c r="R446" i="1"/>
  <c r="R56" i="1"/>
  <c r="R1365" i="1"/>
  <c r="R1085" i="1"/>
  <c r="P1085" i="1"/>
  <c r="O1085" i="1" s="1"/>
  <c r="R1733" i="1"/>
  <c r="R1505" i="1"/>
  <c r="P1505" i="1"/>
  <c r="O1505" i="1" s="1"/>
  <c r="R1728" i="1"/>
  <c r="P1728" i="1"/>
  <c r="O1728" i="1" s="1"/>
  <c r="R1293" i="1"/>
  <c r="R199" i="1"/>
  <c r="P1580" i="1"/>
  <c r="O1580" i="1" s="1"/>
  <c r="R1580" i="1"/>
  <c r="P1164" i="1"/>
  <c r="O1164" i="1" s="1"/>
  <c r="R1164" i="1"/>
  <c r="R514" i="1"/>
  <c r="R1421" i="1"/>
  <c r="R676" i="1"/>
  <c r="P676" i="1"/>
  <c r="O676" i="1" s="1"/>
  <c r="R695" i="1"/>
  <c r="P695" i="1"/>
  <c r="O695" i="1" s="1"/>
  <c r="P540" i="1"/>
  <c r="R540" i="1"/>
  <c r="P1628" i="1"/>
  <c r="O1628" i="1" s="1"/>
  <c r="R1628" i="1"/>
  <c r="R166" i="1"/>
  <c r="P166" i="1"/>
  <c r="O166" i="1" s="1"/>
  <c r="R1583" i="1"/>
  <c r="P1583" i="1"/>
  <c r="O1583" i="1" s="1"/>
  <c r="R925" i="1"/>
  <c r="P925" i="1"/>
  <c r="O925" i="1" s="1"/>
  <c r="R836" i="1"/>
  <c r="P836" i="1"/>
  <c r="O836" i="1" s="1"/>
  <c r="R1168" i="1"/>
  <c r="P1168" i="1"/>
  <c r="O1168" i="1" s="1"/>
  <c r="R422" i="1"/>
  <c r="P422" i="1"/>
  <c r="O422" i="1" s="1"/>
  <c r="R1509" i="1"/>
  <c r="P1509" i="1"/>
  <c r="O1509" i="1" s="1"/>
  <c r="R1151" i="1"/>
  <c r="P1151" i="1"/>
  <c r="O1151" i="1" s="1"/>
  <c r="R433" i="1"/>
  <c r="P433" i="1"/>
  <c r="O433" i="1" s="1"/>
  <c r="P224" i="1"/>
  <c r="O224" i="1" s="1"/>
  <c r="R224" i="1"/>
  <c r="R34" i="1"/>
  <c r="P34" i="1"/>
  <c r="O34" i="1" s="1"/>
  <c r="R1655" i="1"/>
  <c r="P1655" i="1"/>
  <c r="O1655" i="1" s="1"/>
  <c r="R72" i="1"/>
  <c r="P72" i="1"/>
  <c r="O72" i="1" s="1"/>
  <c r="R558" i="1"/>
  <c r="P522" i="1"/>
  <c r="O522" i="1" s="1"/>
  <c r="R522" i="1"/>
  <c r="R715" i="1"/>
  <c r="R1570" i="1"/>
  <c r="P1570" i="1"/>
  <c r="O1570" i="1" s="1"/>
  <c r="P700" i="1"/>
  <c r="O700" i="1" s="1"/>
  <c r="R700" i="1"/>
  <c r="R1717" i="1"/>
  <c r="R289" i="1"/>
  <c r="P289" i="1"/>
  <c r="O289" i="1" s="1"/>
  <c r="R1167" i="1"/>
  <c r="P1167" i="1"/>
  <c r="O1167" i="1" s="1"/>
  <c r="P1306" i="1"/>
  <c r="O1306" i="1" s="1"/>
  <c r="R1306" i="1"/>
  <c r="R1678" i="1"/>
  <c r="P1678" i="1"/>
  <c r="O1678" i="1" s="1"/>
  <c r="R86" i="1"/>
  <c r="P86" i="1"/>
  <c r="O86" i="1" s="1"/>
  <c r="R726" i="1"/>
  <c r="P726" i="1"/>
  <c r="O726" i="1" s="1"/>
  <c r="R1090" i="1"/>
  <c r="P222" i="1"/>
  <c r="O222" i="1" s="1"/>
  <c r="R222" i="1"/>
  <c r="R1391" i="1"/>
  <c r="P1391" i="1"/>
  <c r="O1391" i="1" s="1"/>
  <c r="R1120" i="1"/>
  <c r="P1120" i="1"/>
  <c r="O1120" i="1" s="1"/>
  <c r="R258" i="1"/>
  <c r="P1562" i="1"/>
  <c r="O1562" i="1" s="1"/>
  <c r="R1562" i="1"/>
  <c r="R1726" i="1"/>
  <c r="P1726" i="1"/>
  <c r="O1726" i="1" s="1"/>
  <c r="R1668" i="1"/>
  <c r="P1668" i="1"/>
  <c r="O1668" i="1" s="1"/>
  <c r="R1474" i="1"/>
  <c r="R1437" i="1"/>
  <c r="P1437" i="1"/>
  <c r="O1437" i="1" s="1"/>
  <c r="R920" i="1"/>
  <c r="P920" i="1"/>
  <c r="O920" i="1" s="1"/>
  <c r="R866" i="1"/>
  <c r="P866" i="1"/>
  <c r="O866" i="1" s="1"/>
  <c r="P1547" i="1"/>
  <c r="O1547" i="1" s="1"/>
  <c r="R1547" i="1"/>
  <c r="R673" i="1"/>
  <c r="R1185" i="1"/>
  <c r="P1185" i="1"/>
  <c r="O1185" i="1" s="1"/>
  <c r="R1591" i="1"/>
  <c r="R273" i="1"/>
  <c r="P273" i="1"/>
  <c r="O273" i="1" s="1"/>
  <c r="R211" i="1"/>
  <c r="P211" i="1"/>
  <c r="O211" i="1" s="1"/>
  <c r="P186" i="1"/>
  <c r="O186" i="1" s="1"/>
  <c r="R186" i="1"/>
  <c r="R608" i="1"/>
  <c r="P608" i="1"/>
  <c r="P733" i="1"/>
  <c r="O733" i="1" s="1"/>
  <c r="R733" i="1"/>
  <c r="R1694" i="1"/>
  <c r="P1694" i="1"/>
  <c r="O1694" i="1" s="1"/>
  <c r="R97" i="1"/>
  <c r="R1389" i="1"/>
  <c r="R521" i="1"/>
  <c r="P521" i="1"/>
  <c r="O521" i="1" s="1"/>
  <c r="R1518" i="1"/>
  <c r="P1518" i="1"/>
  <c r="O1518" i="1" s="1"/>
  <c r="R1559" i="1"/>
  <c r="P1559" i="1"/>
  <c r="O1559" i="1" s="1"/>
  <c r="R1508" i="1"/>
  <c r="P1508" i="1"/>
  <c r="O1508" i="1" s="1"/>
  <c r="R1346" i="1"/>
  <c r="R1676" i="1"/>
  <c r="P1676" i="1"/>
  <c r="O1676" i="1" s="1"/>
  <c r="R1289" i="1"/>
  <c r="P1289" i="1"/>
  <c r="O1289" i="1" s="1"/>
  <c r="R1176" i="1"/>
  <c r="P1176" i="1"/>
  <c r="O1176" i="1" s="1"/>
  <c r="R1702" i="1"/>
  <c r="P1702" i="1"/>
  <c r="O1702" i="1" s="1"/>
  <c r="R230" i="1"/>
  <c r="P230" i="1"/>
  <c r="O230" i="1" s="1"/>
  <c r="P1692" i="1"/>
  <c r="O1692" i="1" s="1"/>
  <c r="R1692" i="1"/>
  <c r="R1447" i="1"/>
  <c r="P1447" i="1"/>
  <c r="O1447" i="1" s="1"/>
  <c r="R1316" i="1"/>
  <c r="R1660" i="1"/>
  <c r="P1660" i="1"/>
  <c r="O1660" i="1" s="1"/>
  <c r="R1272" i="1"/>
  <c r="P1272" i="1"/>
  <c r="O1272" i="1" s="1"/>
  <c r="R738" i="1"/>
  <c r="P738" i="1"/>
  <c r="O738" i="1" s="1"/>
  <c r="R1329" i="1"/>
  <c r="P1329" i="1"/>
  <c r="O1329" i="1" s="1"/>
  <c r="R1520" i="1"/>
  <c r="P1520" i="1"/>
  <c r="O1520" i="1" s="1"/>
  <c r="R1652" i="1"/>
  <c r="P1652" i="1"/>
  <c r="O1652" i="1" s="1"/>
  <c r="R1077" i="1"/>
  <c r="P1077" i="1"/>
  <c r="O1077" i="1" s="1"/>
  <c r="R783" i="1"/>
  <c r="P783" i="1"/>
  <c r="O783" i="1" s="1"/>
  <c r="R1767" i="1"/>
  <c r="R1081" i="1"/>
  <c r="P1081" i="1"/>
  <c r="O1081" i="1" s="1"/>
  <c r="R1073" i="1"/>
  <c r="P1073" i="1"/>
  <c r="O1073" i="1" s="1"/>
  <c r="R1561" i="1"/>
  <c r="P1561" i="1"/>
  <c r="O1561" i="1" s="1"/>
  <c r="R376" i="1"/>
  <c r="P376" i="1"/>
  <c r="O376" i="1" s="1"/>
  <c r="R168" i="1"/>
  <c r="P168" i="1"/>
  <c r="O168" i="1" s="1"/>
  <c r="R1036" i="1"/>
  <c r="P1036" i="1"/>
  <c r="O1036" i="1" s="1"/>
  <c r="R950" i="1"/>
  <c r="R526" i="1"/>
  <c r="P526" i="1"/>
  <c r="O526" i="1" s="1"/>
  <c r="R150" i="1"/>
  <c r="P150" i="1"/>
  <c r="O150" i="1" s="1"/>
  <c r="R361" i="1"/>
  <c r="R82" i="1"/>
  <c r="P82" i="1"/>
  <c r="O82" i="1" s="1"/>
  <c r="R910" i="1"/>
  <c r="R1525" i="1"/>
  <c r="P1525" i="1"/>
  <c r="O1525" i="1" s="1"/>
  <c r="R809" i="1"/>
  <c r="P809" i="1"/>
  <c r="O809" i="1" s="1"/>
  <c r="P1402" i="1"/>
  <c r="O1402" i="1" s="1"/>
  <c r="R1402" i="1"/>
  <c r="R1517" i="1"/>
  <c r="P1517" i="1"/>
  <c r="O1517" i="1" s="1"/>
  <c r="R1064" i="1"/>
  <c r="R555" i="1"/>
  <c r="R804" i="1"/>
  <c r="R839" i="1"/>
  <c r="P839" i="1"/>
  <c r="O839" i="1" s="1"/>
  <c r="P1626" i="1"/>
  <c r="O1626" i="1" s="1"/>
  <c r="R1626" i="1"/>
  <c r="R792" i="1"/>
  <c r="P792" i="1"/>
  <c r="O792" i="1" s="1"/>
  <c r="R1512" i="1"/>
  <c r="P1512" i="1"/>
  <c r="O1512" i="1" s="1"/>
  <c r="R643" i="1"/>
  <c r="P643" i="1"/>
  <c r="O643" i="1" s="1"/>
  <c r="R639" i="1"/>
  <c r="P639" i="1"/>
  <c r="O639" i="1" s="1"/>
  <c r="R420" i="1"/>
  <c r="P420" i="1"/>
  <c r="O420" i="1" s="1"/>
  <c r="R482" i="1"/>
  <c r="R1040" i="1"/>
  <c r="P1040" i="1"/>
  <c r="O1040" i="1" s="1"/>
  <c r="R1619" i="1"/>
  <c r="P1619" i="1"/>
  <c r="O1619" i="1" s="1"/>
  <c r="R151" i="1"/>
  <c r="P151" i="1"/>
  <c r="O151" i="1" s="1"/>
  <c r="R423" i="1"/>
  <c r="P423" i="1"/>
  <c r="O423" i="1" s="1"/>
  <c r="R366" i="1"/>
  <c r="R1526" i="1"/>
  <c r="P1526" i="1"/>
  <c r="O1526" i="1" s="1"/>
  <c r="R918" i="1"/>
  <c r="P918" i="1"/>
  <c r="O918" i="1" s="1"/>
  <c r="R1055" i="1"/>
  <c r="P1055" i="1"/>
  <c r="O1055" i="1" s="1"/>
  <c r="R1729" i="1"/>
  <c r="P1729" i="1"/>
  <c r="O1729" i="1" s="1"/>
  <c r="R1031" i="1"/>
  <c r="R1235" i="1"/>
  <c r="R1584" i="1"/>
  <c r="P1584" i="1"/>
  <c r="O1584" i="1" s="1"/>
  <c r="P1099" i="1"/>
  <c r="O1099" i="1" s="1"/>
  <c r="R1099" i="1"/>
  <c r="R1039" i="1"/>
  <c r="P1039" i="1"/>
  <c r="O1039" i="1" s="1"/>
  <c r="R68" i="1"/>
  <c r="P68" i="1"/>
  <c r="O68" i="1" s="1"/>
  <c r="R1351" i="1"/>
  <c r="P1351" i="1"/>
  <c r="O1351" i="1" s="1"/>
  <c r="R1257" i="1"/>
  <c r="R1396" i="1"/>
  <c r="P1396" i="1"/>
  <c r="O1396" i="1" s="1"/>
  <c r="R1159" i="1"/>
  <c r="R1230" i="1"/>
  <c r="R1436" i="1"/>
  <c r="P1436" i="1"/>
  <c r="O1436" i="1" s="1"/>
  <c r="R481" i="1"/>
  <c r="R637" i="1"/>
  <c r="P637" i="1"/>
  <c r="O637" i="1" s="1"/>
  <c r="R25" i="1"/>
  <c r="P25" i="1"/>
  <c r="O25" i="1" s="1"/>
  <c r="R799" i="1"/>
  <c r="P799" i="1"/>
  <c r="O799" i="1" s="1"/>
  <c r="R1206" i="1"/>
  <c r="P1206" i="1"/>
  <c r="O1206" i="1" s="1"/>
  <c r="R633" i="1"/>
  <c r="P633" i="1"/>
  <c r="O633" i="1" s="1"/>
  <c r="R693" i="1"/>
  <c r="P693" i="1"/>
  <c r="O693" i="1" s="1"/>
  <c r="R981" i="1"/>
  <c r="R1483" i="1"/>
  <c r="R29" i="1"/>
  <c r="P29" i="1"/>
  <c r="O29" i="1" s="1"/>
  <c r="R946" i="1"/>
  <c r="R1123" i="1"/>
  <c r="P1123" i="1"/>
  <c r="O1123" i="1" s="1"/>
  <c r="R15" i="1"/>
  <c r="R696" i="1"/>
  <c r="P696" i="1"/>
  <c r="O696" i="1" s="1"/>
  <c r="R152" i="1"/>
  <c r="P152" i="1"/>
  <c r="O152" i="1" s="1"/>
  <c r="R133" i="1"/>
  <c r="R1348" i="1"/>
  <c r="P1348" i="1"/>
  <c r="O1348" i="1" s="1"/>
  <c r="P747" i="1"/>
  <c r="O747" i="1" s="1"/>
  <c r="R747" i="1"/>
  <c r="R782" i="1"/>
  <c r="P782" i="1"/>
  <c r="O782" i="1" s="1"/>
  <c r="P219" i="1"/>
  <c r="O219" i="1" s="1"/>
  <c r="R219" i="1"/>
  <c r="P1659" i="1"/>
  <c r="O1659" i="1" s="1"/>
  <c r="R1659" i="1"/>
  <c r="R621" i="1"/>
  <c r="P621" i="1"/>
  <c r="O621" i="1" s="1"/>
  <c r="R1672" i="1"/>
  <c r="P1672" i="1"/>
  <c r="O1672" i="1" s="1"/>
  <c r="R721" i="1"/>
  <c r="P721" i="1"/>
  <c r="O721" i="1" s="1"/>
  <c r="P956" i="1"/>
  <c r="O956" i="1" s="1"/>
  <c r="R956" i="1"/>
  <c r="P1724" i="1"/>
  <c r="O1724" i="1" s="1"/>
  <c r="R1724" i="1"/>
  <c r="R360" i="1"/>
  <c r="R1327" i="1"/>
  <c r="P828" i="1"/>
  <c r="O828" i="1" s="1"/>
  <c r="R828" i="1"/>
  <c r="R615" i="1"/>
  <c r="P615" i="1"/>
  <c r="O615" i="1" s="1"/>
  <c r="P922" i="1"/>
  <c r="O922" i="1" s="1"/>
  <c r="R922" i="1"/>
  <c r="R1725" i="1"/>
  <c r="P1725" i="1"/>
  <c r="O1725" i="1" s="1"/>
  <c r="R832" i="1"/>
  <c r="P832" i="1"/>
  <c r="O832" i="1" s="1"/>
  <c r="P1328" i="1"/>
  <c r="O1328" i="1" s="1"/>
  <c r="R1328" i="1"/>
  <c r="R978" i="1"/>
  <c r="R690" i="1"/>
  <c r="R1423" i="1"/>
  <c r="P1423" i="1"/>
  <c r="O1423" i="1" s="1"/>
  <c r="R318" i="1"/>
  <c r="R113" i="1"/>
  <c r="R1568" i="1"/>
  <c r="P1568" i="1"/>
  <c r="O1568" i="1" s="1"/>
  <c r="R1623" i="1"/>
  <c r="P1623" i="1"/>
  <c r="O1623" i="1" s="1"/>
  <c r="R265" i="1"/>
  <c r="R674" i="1"/>
  <c r="P674" i="1"/>
  <c r="O674" i="1" s="1"/>
  <c r="R1566" i="1"/>
  <c r="P1566" i="1"/>
  <c r="O1566" i="1" s="1"/>
  <c r="R1287" i="1"/>
  <c r="P1287" i="1"/>
  <c r="O1287" i="1" s="1"/>
  <c r="R1174" i="1"/>
  <c r="P1174" i="1"/>
  <c r="O1174" i="1" s="1"/>
  <c r="R1663" i="1"/>
  <c r="P1663" i="1"/>
  <c r="O1663" i="1" s="1"/>
  <c r="R496" i="1"/>
  <c r="R1193" i="1"/>
  <c r="P1193" i="1"/>
  <c r="O1193" i="1" s="1"/>
  <c r="R1335" i="1"/>
  <c r="P1335" i="1"/>
  <c r="O1335" i="1" s="1"/>
  <c r="P171" i="1"/>
  <c r="O171" i="1" s="1"/>
  <c r="R171" i="1"/>
  <c r="R617" i="1"/>
  <c r="P617" i="1"/>
  <c r="O617" i="1" s="1"/>
  <c r="R1121" i="1"/>
  <c r="P1121" i="1"/>
  <c r="O1121" i="1" s="1"/>
  <c r="R1616" i="1"/>
  <c r="R461" i="1"/>
  <c r="R1511" i="1"/>
  <c r="P1511" i="1"/>
  <c r="O1511" i="1" s="1"/>
  <c r="R642" i="1"/>
  <c r="P642" i="1"/>
  <c r="O642" i="1" s="1"/>
  <c r="R813" i="1"/>
  <c r="P813" i="1"/>
  <c r="O813" i="1" s="1"/>
  <c r="R20" i="1"/>
  <c r="P20" i="1"/>
  <c r="O20" i="1" s="1"/>
  <c r="R1353" i="1"/>
  <c r="P1353" i="1"/>
  <c r="O1353" i="1" s="1"/>
  <c r="R737" i="1"/>
  <c r="P737" i="1"/>
  <c r="O737" i="1" s="1"/>
  <c r="R415" i="1"/>
  <c r="P1627" i="1"/>
  <c r="O1627" i="1" s="1"/>
  <c r="R1627" i="1"/>
  <c r="R1332" i="1"/>
  <c r="P1332" i="1"/>
  <c r="O1332" i="1" s="1"/>
  <c r="R1398" i="1"/>
  <c r="P1398" i="1"/>
  <c r="O1398" i="1" s="1"/>
  <c r="R679" i="1"/>
  <c r="P679" i="1"/>
  <c r="O679" i="1" s="1"/>
  <c r="R560" i="1"/>
  <c r="R1150" i="1"/>
  <c r="P1150" i="1"/>
  <c r="O1150" i="1" s="1"/>
  <c r="R1013" i="1"/>
  <c r="R872" i="1"/>
  <c r="P872" i="1"/>
  <c r="O872" i="1" s="1"/>
  <c r="R1110" i="1"/>
  <c r="R9" i="1"/>
  <c r="Q15" i="1"/>
  <c r="Q16" i="1"/>
  <c r="Q10" i="1"/>
  <c r="Q13" i="1"/>
  <c r="Q12" i="1"/>
  <c r="Q11" i="1"/>
  <c r="O239" i="1" l="1"/>
  <c r="O1773" i="1"/>
  <c r="O1790" i="1"/>
  <c r="O1735" i="1"/>
  <c r="O669" i="1"/>
  <c r="O1019" i="1"/>
  <c r="O1155" i="1"/>
  <c r="O1255" i="1"/>
  <c r="O958" i="1"/>
  <c r="O58" i="1"/>
  <c r="O1779" i="1"/>
  <c r="O1105" i="1"/>
  <c r="O959" i="1"/>
  <c r="O189" i="1"/>
  <c r="O115" i="1"/>
  <c r="O1366" i="1"/>
  <c r="O62" i="1"/>
  <c r="O1415" i="1"/>
  <c r="O1601" i="1"/>
  <c r="O1787" i="1"/>
  <c r="O1279" i="1"/>
  <c r="O443" i="1"/>
  <c r="O411" i="1"/>
  <c r="O673" i="1"/>
  <c r="O499" i="1"/>
  <c r="O1093" i="1"/>
  <c r="O284" i="1"/>
  <c r="O1156" i="1"/>
  <c r="O1649" i="1"/>
  <c r="O880" i="1"/>
  <c r="O507" i="1"/>
  <c r="O909" i="1"/>
  <c r="O911" i="1"/>
  <c r="O551" i="1"/>
  <c r="O1708" i="1"/>
  <c r="O1479" i="1"/>
  <c r="O1540" i="1"/>
  <c r="O598" i="1"/>
  <c r="O685" i="1"/>
  <c r="O586" i="1"/>
  <c r="O910" i="1"/>
  <c r="O1244" i="1"/>
  <c r="O481" i="1"/>
  <c r="O515" i="1"/>
  <c r="O1594" i="1"/>
  <c r="O451" i="1"/>
  <c r="O1066" i="1"/>
  <c r="O623" i="1"/>
  <c r="O1709" i="1"/>
  <c r="O1805" i="1"/>
  <c r="O710" i="1"/>
  <c r="O493" i="1"/>
  <c r="O960" i="1"/>
  <c r="O943" i="1"/>
  <c r="O323" i="1"/>
  <c r="O1756" i="1"/>
  <c r="O1766" i="1"/>
  <c r="O906" i="1"/>
  <c r="O1718" i="1"/>
  <c r="O1363" i="1"/>
  <c r="O1648" i="1"/>
  <c r="O380" i="1"/>
  <c r="O1644" i="1"/>
  <c r="O1615" i="1"/>
  <c r="O392" i="1"/>
  <c r="O111" i="1"/>
  <c r="O999" i="1"/>
  <c r="O1463" i="1"/>
  <c r="O1483" i="1"/>
  <c r="O255" i="1"/>
  <c r="O394" i="1"/>
  <c r="O1600" i="1"/>
  <c r="O556" i="1"/>
  <c r="O975" i="1"/>
  <c r="O1765" i="1"/>
  <c r="O1771" i="1"/>
  <c r="O1094" i="1"/>
  <c r="O1001" i="1"/>
  <c r="O982" i="1"/>
  <c r="O997" i="1"/>
  <c r="O1241" i="1"/>
  <c r="O1280" i="1"/>
  <c r="O883" i="1"/>
  <c r="O253" i="1"/>
  <c r="O447" i="1"/>
  <c r="O309" i="1"/>
  <c r="O195" i="1"/>
  <c r="O1780" i="1"/>
  <c r="O1763" i="1"/>
  <c r="O904" i="1"/>
  <c r="O1270" i="1"/>
  <c r="O1356" i="1"/>
  <c r="O1000" i="1"/>
  <c r="O1776" i="1"/>
  <c r="O690" i="1"/>
  <c r="O1230" i="1"/>
  <c r="O489" i="1"/>
  <c r="O804" i="1"/>
  <c r="O16" i="1"/>
  <c r="O1278" i="1"/>
  <c r="O1484" i="1"/>
  <c r="O1324" i="1"/>
  <c r="O46" i="1"/>
  <c r="O1022" i="1"/>
  <c r="O1025" i="1"/>
  <c r="O1791" i="1"/>
  <c r="O453" i="1"/>
  <c r="O1248" i="1"/>
  <c r="O372" i="1"/>
  <c r="O934" i="1"/>
  <c r="O878" i="1"/>
  <c r="O1133" i="1"/>
  <c r="O1090" i="1"/>
  <c r="O562" i="1"/>
  <c r="O63" i="1"/>
  <c r="O1364" i="1"/>
  <c r="O1376" i="1"/>
  <c r="O1807" i="1"/>
  <c r="O1298" i="1"/>
  <c r="O304" i="1"/>
  <c r="O1451" i="1"/>
  <c r="O1222" i="1"/>
  <c r="O1381" i="1"/>
  <c r="O1146" i="1"/>
  <c r="O1091" i="1"/>
  <c r="O662" i="1"/>
  <c r="O1650" i="1"/>
  <c r="O1303" i="1"/>
  <c r="O1476" i="1"/>
  <c r="O133" i="1"/>
  <c r="O1257" i="1"/>
  <c r="O950" i="1"/>
  <c r="O1474" i="1"/>
  <c r="O715" i="1"/>
  <c r="O805" i="1"/>
  <c r="O1200" i="1"/>
  <c r="O1195" i="1"/>
  <c r="O1283" i="1"/>
  <c r="O966" i="1"/>
  <c r="O1197" i="1"/>
  <c r="O1482" i="1"/>
  <c r="O1602" i="1"/>
  <c r="O1125" i="1"/>
  <c r="O1534" i="1"/>
  <c r="O14" i="1"/>
  <c r="O130" i="1"/>
  <c r="O15" i="1"/>
  <c r="O532" i="1"/>
  <c r="O283" i="1"/>
  <c r="O1002" i="1"/>
  <c r="O1448" i="1"/>
  <c r="O1428" i="1"/>
  <c r="O264" i="1"/>
  <c r="O1239" i="1"/>
  <c r="O126" i="1"/>
  <c r="O1778" i="1"/>
  <c r="O668" i="1"/>
  <c r="O589" i="1"/>
  <c r="O1370" i="1"/>
  <c r="O585" i="1"/>
  <c r="O591" i="1"/>
  <c r="O553" i="1"/>
  <c r="O1062" i="1"/>
  <c r="O1412" i="1"/>
  <c r="O529" i="1"/>
  <c r="O987" i="1"/>
  <c r="O1020" i="1"/>
  <c r="O665" i="1"/>
  <c r="O1263" i="1"/>
  <c r="O345" i="1"/>
  <c r="O935" i="1"/>
  <c r="O141" i="1"/>
  <c r="O769" i="1"/>
  <c r="O257" i="1"/>
  <c r="O191" i="1"/>
  <c r="O1640" i="1"/>
  <c r="O1739" i="1"/>
  <c r="O1808" i="1"/>
  <c r="O1063" i="1"/>
  <c r="O1711" i="1"/>
  <c r="O1057" i="1"/>
  <c r="O56" i="1"/>
  <c r="O427" i="1"/>
  <c r="O97" i="1"/>
  <c r="O514" i="1"/>
  <c r="O1785" i="1"/>
  <c r="O686" i="1"/>
  <c r="O44" i="1"/>
  <c r="O1795" i="1"/>
  <c r="O1686" i="1"/>
  <c r="O474" i="1"/>
  <c r="O312" i="1"/>
  <c r="O484" i="1"/>
  <c r="O941" i="1"/>
  <c r="O572" i="1"/>
  <c r="O280" i="1"/>
  <c r="O944" i="1"/>
  <c r="O1783" i="1"/>
  <c r="O899" i="1"/>
  <c r="O595" i="1"/>
  <c r="O664" i="1"/>
  <c r="O479" i="1"/>
  <c r="O902" i="1"/>
  <c r="O688" i="1"/>
  <c r="O691" i="1"/>
  <c r="O1240" i="1"/>
  <c r="O1003" i="1"/>
  <c r="O391" i="1"/>
  <c r="O571" i="1"/>
  <c r="O1737" i="1"/>
  <c r="O494" i="1"/>
  <c r="O101" i="1"/>
  <c r="O1141" i="1"/>
  <c r="O1465" i="1"/>
  <c r="O324" i="1"/>
  <c r="O887" i="1"/>
  <c r="O891" i="1"/>
  <c r="O1304" i="1"/>
  <c r="O121" i="1"/>
  <c r="O508" i="1"/>
  <c r="O486" i="1"/>
  <c r="O1221" i="1"/>
  <c r="O625" i="1"/>
  <c r="O240" i="1"/>
  <c r="O998" i="1"/>
  <c r="O106" i="1"/>
  <c r="O117" i="1"/>
  <c r="O764" i="1"/>
  <c r="O1734" i="1"/>
  <c r="O329" i="1"/>
  <c r="O1419" i="1"/>
  <c r="O711" i="1"/>
  <c r="O468" i="1"/>
  <c r="O308" i="1"/>
  <c r="O1224" i="1"/>
  <c r="O1403" i="1"/>
  <c r="O110" i="1"/>
  <c r="O1633" i="1"/>
  <c r="O190" i="1"/>
  <c r="O1322" i="1"/>
  <c r="O454" i="1"/>
  <c r="O1220" i="1"/>
  <c r="O333" i="1"/>
  <c r="O1260" i="1"/>
  <c r="O511" i="1"/>
  <c r="O1264" i="1"/>
  <c r="O1347" i="1"/>
  <c r="O661" i="1"/>
  <c r="O604" i="1"/>
  <c r="O1300" i="1"/>
  <c r="O725" i="1"/>
  <c r="O52" i="1"/>
  <c r="O1745" i="1"/>
  <c r="O467" i="1"/>
  <c r="O1588" i="1"/>
  <c r="O1011" i="1"/>
  <c r="O897" i="1"/>
  <c r="O822" i="1"/>
  <c r="O1740" i="1"/>
  <c r="O1023" i="1"/>
  <c r="O1608" i="1"/>
  <c r="O1712" i="1"/>
  <c r="O244" i="1"/>
  <c r="O1136" i="1"/>
  <c r="O1116" i="1"/>
  <c r="O1126" i="1"/>
  <c r="O500" i="1"/>
  <c r="O1751" i="1"/>
  <c r="O1143" i="1"/>
  <c r="O905" i="1"/>
  <c r="O202" i="1"/>
  <c r="O692" i="1"/>
  <c r="O900" i="1"/>
  <c r="O1777" i="1"/>
  <c r="O534" i="1"/>
  <c r="O495" i="1"/>
  <c r="O359" i="1"/>
  <c r="O1639" i="1"/>
  <c r="O1717" i="1"/>
  <c r="O1799" i="1"/>
  <c r="O198" i="1"/>
  <c r="O983" i="1"/>
  <c r="O475" i="1"/>
  <c r="O1607" i="1"/>
  <c r="O137" i="1"/>
  <c r="O1460" i="1"/>
  <c r="O501" i="1"/>
  <c r="O1258" i="1"/>
  <c r="O1362" i="1"/>
  <c r="O1018" i="1"/>
  <c r="O1233" i="1"/>
  <c r="O96" i="1"/>
  <c r="O667" i="1"/>
  <c r="O1464" i="1"/>
  <c r="O498" i="1"/>
  <c r="O103" i="1"/>
  <c r="O502" i="1"/>
  <c r="O91" i="1"/>
  <c r="O1592" i="1"/>
  <c r="O554" i="1"/>
  <c r="O707" i="1"/>
  <c r="O937" i="1"/>
  <c r="O1061" i="1"/>
  <c r="O450" i="1"/>
  <c r="O1738" i="1"/>
  <c r="O338" i="1"/>
  <c r="O1281" i="1"/>
  <c r="O624" i="1"/>
  <c r="O663" i="1"/>
  <c r="O1129" i="1"/>
  <c r="O1242" i="1"/>
  <c r="O1801" i="1"/>
  <c r="O472" i="1"/>
  <c r="O574" i="1"/>
  <c r="O480" i="1"/>
  <c r="O300" i="1"/>
  <c r="O487" i="1"/>
  <c r="O285" i="1"/>
  <c r="O315" i="1"/>
  <c r="O1344" i="1"/>
  <c r="O1732" i="1"/>
  <c r="O1227" i="1"/>
  <c r="O11" i="1"/>
  <c r="O1767" i="1"/>
  <c r="O1293" i="1"/>
  <c r="O245" i="1"/>
  <c r="O1367" i="1"/>
  <c r="O1098" i="1"/>
  <c r="O452" i="1"/>
  <c r="O579" i="1"/>
  <c r="O1769" i="1"/>
  <c r="O940" i="1"/>
  <c r="O584" i="1"/>
  <c r="O1466" i="1"/>
  <c r="O666" i="1"/>
  <c r="O1033" i="1"/>
  <c r="O767" i="1"/>
  <c r="O600" i="1"/>
  <c r="O337" i="1"/>
  <c r="O162" i="1"/>
  <c r="O341" i="1"/>
  <c r="O263" i="1"/>
  <c r="O1641" i="1"/>
  <c r="O132" i="1"/>
  <c r="O288" i="1"/>
  <c r="O518" i="1"/>
  <c r="O1378" i="1"/>
  <c r="O1250" i="1"/>
  <c r="O1478" i="1"/>
  <c r="O1470" i="1"/>
  <c r="O1796" i="1"/>
  <c r="O996" i="1"/>
  <c r="O246" i="1"/>
  <c r="O243" i="1"/>
  <c r="O47" i="1"/>
  <c r="O98" i="1"/>
  <c r="O497" i="1"/>
  <c r="O343" i="1"/>
  <c r="O1219" i="1"/>
  <c r="O1687" i="1"/>
  <c r="O1070" i="1"/>
  <c r="O1319" i="1"/>
  <c r="O512" i="1"/>
  <c r="O1029" i="1"/>
  <c r="O1793" i="1"/>
  <c r="O140" i="1"/>
  <c r="O1132" i="1"/>
  <c r="O1144" i="1"/>
  <c r="O325" i="1"/>
  <c r="O535" i="1"/>
  <c r="O482" i="1"/>
  <c r="O124" i="1"/>
  <c r="O430" i="1"/>
  <c r="O1010" i="1"/>
  <c r="O389" i="1"/>
  <c r="O415" i="1"/>
  <c r="O706" i="1"/>
  <c r="O19" i="1"/>
  <c r="O382" i="1"/>
  <c r="O1752" i="1"/>
  <c r="O583" i="1"/>
  <c r="O1755" i="1"/>
  <c r="O203" i="1"/>
  <c r="O580" i="1"/>
  <c r="O1716" i="1"/>
  <c r="O945" i="1"/>
  <c r="O241" i="1"/>
  <c r="O1642" i="1"/>
  <c r="O1459" i="1"/>
  <c r="O51" i="1"/>
  <c r="O576" i="1"/>
  <c r="O926" i="1"/>
  <c r="O18" i="1"/>
  <c r="O1804" i="1"/>
  <c r="O1603" i="1"/>
  <c r="O159" i="1"/>
  <c r="O992" i="1"/>
  <c r="O908" i="1"/>
  <c r="O898" i="1"/>
  <c r="O1127" i="1"/>
  <c r="O1059" i="1"/>
  <c r="O1005" i="1"/>
  <c r="O659" i="1"/>
  <c r="O1404" i="1"/>
  <c r="O1467" i="1"/>
  <c r="O1411" i="1"/>
  <c r="O1414" i="1"/>
  <c r="O1130" i="1"/>
  <c r="O1458" i="1"/>
  <c r="O1119" i="1"/>
  <c r="O1761" i="1"/>
  <c r="O1772" i="1"/>
  <c r="O1246" i="1"/>
  <c r="O1638" i="1"/>
  <c r="O770" i="1"/>
  <c r="O1266" i="1"/>
  <c r="O248" i="1"/>
  <c r="O90" i="1"/>
  <c r="O259" i="1"/>
  <c r="O913" i="1"/>
  <c r="O761" i="1"/>
  <c r="O1140" i="1"/>
  <c r="O1764" i="1"/>
  <c r="O17" i="1"/>
  <c r="O670" i="1"/>
  <c r="O1012" i="1"/>
  <c r="O122" i="1"/>
  <c r="O806" i="1"/>
  <c r="O1320" i="1"/>
  <c r="O1768" i="1"/>
  <c r="O995" i="1"/>
  <c r="O901" i="1"/>
  <c r="O1636" i="1"/>
  <c r="O1635" i="1"/>
  <c r="O59" i="1"/>
  <c r="O386" i="1"/>
  <c r="O92" i="1"/>
  <c r="O455" i="1"/>
  <c r="O1715" i="1"/>
  <c r="O601" i="1"/>
  <c r="O1471" i="1"/>
  <c r="O87" i="1"/>
  <c r="O204" i="1"/>
  <c r="O105" i="1"/>
  <c r="O1538" i="1"/>
  <c r="O321" i="1"/>
  <c r="O449" i="1"/>
  <c r="O1228" i="1"/>
  <c r="O448" i="1"/>
  <c r="O200" i="1"/>
  <c r="O193" i="1"/>
  <c r="O1252" i="1"/>
  <c r="O1533" i="1"/>
  <c r="O772" i="1"/>
  <c r="O1684" i="1"/>
  <c r="O1760" i="1"/>
  <c r="O1326" i="1"/>
  <c r="O886" i="1"/>
  <c r="O138" i="1"/>
  <c r="O587" i="1"/>
  <c r="O1067" i="1"/>
  <c r="O1747" i="1"/>
  <c r="O1236" i="1"/>
  <c r="O1317" i="1"/>
  <c r="O100" i="1"/>
  <c r="O182" i="1"/>
  <c r="O1782" i="1"/>
  <c r="O477" i="1"/>
  <c r="O491" i="1"/>
  <c r="O1759" i="1"/>
  <c r="O43" i="1"/>
  <c r="O1480" i="1"/>
  <c r="O581" i="1"/>
  <c r="O912" i="1"/>
  <c r="O1405" i="1"/>
  <c r="O689" i="1"/>
  <c r="O249" i="1"/>
  <c r="O951" i="1"/>
  <c r="O371" i="1"/>
  <c r="O388" i="1"/>
  <c r="O12" i="1"/>
  <c r="O1590" i="1"/>
  <c r="O469" i="1"/>
  <c r="O713" i="1"/>
  <c r="O439" i="1"/>
  <c r="O1386" i="1"/>
  <c r="O387" i="1"/>
  <c r="O824" i="1"/>
  <c r="O1267" i="1"/>
  <c r="O125" i="1"/>
  <c r="O1802" i="1"/>
  <c r="O1596" i="1"/>
  <c r="O1295" i="1"/>
  <c r="O1269" i="1"/>
  <c r="O362" i="1"/>
  <c r="O1774" i="1"/>
  <c r="O445" i="1"/>
  <c r="O1361" i="1"/>
  <c r="O1587" i="1"/>
  <c r="O410" i="1"/>
  <c r="O504" i="1"/>
  <c r="O687" i="1"/>
  <c r="O95" i="1"/>
  <c r="O1106" i="1"/>
  <c r="O108" i="1"/>
  <c r="O414" i="1"/>
  <c r="O109" i="1"/>
  <c r="O1475" i="1"/>
  <c r="O819" i="1"/>
  <c r="O1259" i="1"/>
  <c r="O128" i="1"/>
  <c r="O1472" i="1"/>
  <c r="O888" i="1"/>
  <c r="O314" i="1"/>
  <c r="O1223" i="1"/>
  <c r="O1420" i="1"/>
  <c r="O160" i="1"/>
  <c r="O1199" i="1"/>
  <c r="O1027" i="1"/>
  <c r="O1597" i="1"/>
  <c r="O412" i="1"/>
  <c r="O885" i="1"/>
  <c r="O1416" i="1"/>
  <c r="O464" i="1"/>
  <c r="O1198" i="1"/>
  <c r="O457" i="1"/>
  <c r="O492" i="1"/>
  <c r="O1647" i="1"/>
  <c r="O530" i="1"/>
  <c r="O416" i="1"/>
  <c r="O136" i="1"/>
  <c r="O60" i="1"/>
  <c r="O1369" i="1"/>
  <c r="O825" i="1"/>
  <c r="O1481" i="1"/>
  <c r="O882" i="1"/>
  <c r="O94" i="1"/>
  <c r="O994" i="1"/>
  <c r="O1477" i="1"/>
  <c r="O820" i="1"/>
  <c r="O1337" i="1"/>
  <c r="O800" i="1"/>
  <c r="O112" i="1"/>
  <c r="O252" i="1"/>
  <c r="O1742" i="1"/>
  <c r="O45" i="1"/>
  <c r="O1118" i="1"/>
  <c r="O801" i="1"/>
  <c r="O1786" i="1"/>
  <c r="O1440" i="1"/>
  <c r="O671" i="1"/>
  <c r="O1637" i="1"/>
  <c r="O578" i="1"/>
  <c r="O1591" i="1"/>
  <c r="O1757" i="1"/>
  <c r="O262" i="1"/>
  <c r="O287" i="1"/>
  <c r="O463" i="1"/>
  <c r="O194" i="1"/>
  <c r="O1365" i="1"/>
  <c r="O336" i="1"/>
  <c r="O1202" i="1"/>
  <c r="O1231" i="1"/>
  <c r="O1690" i="1"/>
  <c r="O1357" i="1"/>
  <c r="O317" i="1"/>
  <c r="O1429" i="1"/>
  <c r="O629" i="1"/>
  <c r="O1586" i="1"/>
  <c r="O1585" i="1"/>
  <c r="O1792" i="1"/>
  <c r="O303" i="1"/>
  <c r="O116" i="1"/>
  <c r="O1595" i="1"/>
  <c r="O575" i="1"/>
  <c r="O708" i="1"/>
  <c r="O1441" i="1"/>
  <c r="O816" i="1"/>
  <c r="O977" i="1"/>
  <c r="O1389" i="1"/>
  <c r="O1421" i="1"/>
  <c r="O1685" i="1"/>
  <c r="O593" i="1"/>
  <c r="O1382" i="1"/>
  <c r="O1598" i="1"/>
  <c r="O991" i="1"/>
  <c r="O335" i="1"/>
  <c r="O599" i="1"/>
  <c r="O1340" i="1"/>
  <c r="O409" i="1"/>
  <c r="O1380" i="1"/>
  <c r="O561" i="1"/>
  <c r="O1789" i="1"/>
  <c r="O976" i="1"/>
  <c r="O57" i="1"/>
  <c r="O114" i="1"/>
  <c r="Y8" i="1"/>
  <c r="Z1808" i="1" s="1"/>
  <c r="X1810" i="1"/>
  <c r="O256" i="1"/>
  <c r="O328" i="1"/>
  <c r="O181" i="1"/>
  <c r="O1646" i="1"/>
  <c r="O1604" i="1"/>
  <c r="O286" i="1"/>
  <c r="O1531" i="1"/>
  <c r="O113" i="1"/>
  <c r="O946" i="1"/>
  <c r="O1134" i="1"/>
  <c r="O980" i="1"/>
  <c r="O765" i="1"/>
  <c r="O537" i="1"/>
  <c r="O533" i="1"/>
  <c r="O438" i="1"/>
  <c r="O164" i="1"/>
  <c r="O963" i="1"/>
  <c r="O1268" i="1"/>
  <c r="O183" i="1"/>
  <c r="O1234" i="1"/>
  <c r="O630" i="1"/>
  <c r="O709" i="1"/>
  <c r="O13" i="1"/>
  <c r="O1299" i="1"/>
  <c r="O802" i="1"/>
  <c r="O1261" i="1"/>
  <c r="O1358" i="1"/>
  <c r="O192" i="1"/>
  <c r="O1154" i="1"/>
  <c r="O1327" i="1"/>
  <c r="O123" i="1"/>
  <c r="O360" i="1"/>
  <c r="O1235" i="1"/>
  <c r="O361" i="1"/>
  <c r="O1748" i="1"/>
  <c r="O370" i="1"/>
  <c r="O418" i="1"/>
  <c r="O127" i="1"/>
  <c r="O196" i="1"/>
  <c r="O1758" i="1"/>
  <c r="O1009" i="1"/>
  <c r="O1131" i="1"/>
  <c r="O1770" i="1"/>
  <c r="O107" i="1"/>
  <c r="O1265" i="1"/>
  <c r="O1145" i="1"/>
  <c r="O1408" i="1"/>
  <c r="O1232" i="1"/>
  <c r="O962" i="1"/>
  <c r="O340" i="1"/>
  <c r="O396" i="1"/>
  <c r="O513" i="1"/>
  <c r="O326" i="1"/>
  <c r="O1432" i="1"/>
  <c r="O205" i="1"/>
  <c r="O1284" i="1"/>
  <c r="O1325" i="1"/>
  <c r="O459" i="1"/>
  <c r="O1368" i="1"/>
  <c r="O510" i="1"/>
  <c r="O163" i="1"/>
  <c r="O942" i="1"/>
  <c r="O1537" i="1"/>
  <c r="O981" i="1"/>
  <c r="O199" i="1"/>
  <c r="O1616" i="1"/>
  <c r="O1589" i="1"/>
  <c r="O458" i="1"/>
  <c r="O1611" i="1"/>
  <c r="O1634" i="1"/>
  <c r="O1339" i="1"/>
  <c r="O1218" i="1"/>
  <c r="O1797" i="1"/>
  <c r="O570" i="1"/>
  <c r="O1454" i="1"/>
  <c r="O658" i="1"/>
  <c r="O1406" i="1"/>
  <c r="O1688" i="1"/>
  <c r="O384" i="1"/>
  <c r="O1064" i="1"/>
  <c r="O393" i="1"/>
  <c r="O139" i="1"/>
  <c r="O320" i="1"/>
  <c r="O1754" i="1"/>
  <c r="O1457" i="1"/>
  <c r="O1614" i="1"/>
  <c r="O1262" i="1"/>
  <c r="O48" i="1"/>
  <c r="O933" i="1"/>
  <c r="O979" i="1"/>
  <c r="O506" i="1"/>
  <c r="O1535" i="1"/>
  <c r="O442" i="1"/>
  <c r="O607" i="1"/>
  <c r="O965" i="1"/>
  <c r="O331" i="1"/>
  <c r="O1733" i="1"/>
  <c r="O465" i="1"/>
  <c r="O949" i="1"/>
  <c r="O1750" i="1"/>
  <c r="O334" i="1"/>
  <c r="O590" i="1"/>
  <c r="O1762" i="1"/>
  <c r="O1016" i="1"/>
  <c r="O398" i="1"/>
  <c r="O1256" i="1"/>
  <c r="O606" i="1"/>
  <c r="O948" i="1"/>
  <c r="O648" i="1"/>
  <c r="O1430" i="1"/>
  <c r="O646" i="1"/>
  <c r="O1034" i="1"/>
  <c r="O605" i="1"/>
  <c r="O366" i="1"/>
  <c r="O1390" i="1"/>
  <c r="O509" i="1"/>
  <c r="O119" i="1"/>
  <c r="O1539" i="1"/>
  <c r="O531" i="1"/>
  <c r="O582" i="1"/>
  <c r="O1444" i="1"/>
  <c r="O1007" i="1"/>
  <c r="O503" i="1"/>
  <c r="O879" i="1"/>
  <c r="O1092" i="1"/>
  <c r="O1014" i="1"/>
  <c r="O915" i="1"/>
  <c r="O1021" i="1"/>
  <c r="O310" i="1"/>
  <c r="O961" i="1"/>
  <c r="O1056" i="1"/>
  <c r="O803" i="1"/>
  <c r="O538" i="1"/>
  <c r="O1462" i="1"/>
  <c r="O1714" i="1"/>
  <c r="O365" i="1"/>
  <c r="O279" i="1"/>
  <c r="O1450" i="1"/>
  <c r="O441" i="1"/>
  <c r="O557" i="1"/>
  <c r="O896" i="1"/>
  <c r="O299" i="1"/>
  <c r="O1229" i="1"/>
  <c r="O1455" i="1"/>
  <c r="O768" i="1"/>
  <c r="O313" i="1"/>
  <c r="O143" i="1"/>
  <c r="O560" i="1"/>
  <c r="O258" i="1"/>
  <c r="O446" i="1"/>
  <c r="O636" i="1"/>
  <c r="O724" i="1"/>
  <c r="O938" i="1"/>
  <c r="O903" i="1"/>
  <c r="O1321" i="1"/>
  <c r="O1225" i="1"/>
  <c r="O456" i="1"/>
  <c r="O890" i="1"/>
  <c r="O990" i="1"/>
  <c r="O1743" i="1"/>
  <c r="O49" i="1"/>
  <c r="O281" i="1"/>
  <c r="O344" i="1"/>
  <c r="O129" i="1"/>
  <c r="O889" i="1"/>
  <c r="O1781" i="1"/>
  <c r="O1006" i="1"/>
  <c r="O1736" i="1"/>
  <c r="O705" i="1"/>
  <c r="O1296" i="1"/>
  <c r="O552" i="1"/>
  <c r="O260" i="1"/>
  <c r="O1456" i="1"/>
  <c r="O817" i="1"/>
  <c r="O1107" i="1"/>
  <c r="O460" i="1"/>
  <c r="O985" i="1"/>
  <c r="O1297" i="1"/>
  <c r="O1109" i="1"/>
  <c r="O1798" i="1"/>
  <c r="O723" i="1"/>
  <c r="O61" i="1"/>
  <c r="O466" i="1"/>
  <c r="O64" i="1"/>
  <c r="O539" i="1"/>
  <c r="O429" i="1"/>
  <c r="O762" i="1"/>
  <c r="O1788" i="1"/>
  <c r="O771" i="1"/>
  <c r="O703" i="1"/>
  <c r="O496" i="1"/>
  <c r="O478" i="1"/>
  <c r="O318" i="1"/>
  <c r="O818" i="1"/>
  <c r="O712" i="1"/>
  <c r="O1004" i="1"/>
  <c r="O763" i="1"/>
  <c r="O716" i="1"/>
  <c r="O1469" i="1"/>
  <c r="O470" i="1"/>
  <c r="O1409" i="1"/>
  <c r="O1128" i="1"/>
  <c r="O488" i="1"/>
  <c r="O144" i="1"/>
  <c r="O1065" i="1"/>
  <c r="O1028" i="1"/>
  <c r="O1201" i="1"/>
  <c r="O1387" i="1"/>
  <c r="O984" i="1"/>
  <c r="O1060" i="1"/>
  <c r="O1008" i="1"/>
  <c r="O1137" i="1"/>
  <c r="O1749" i="1"/>
  <c r="O759" i="1"/>
  <c r="O1375" i="1"/>
  <c r="O1142" i="1"/>
  <c r="O444" i="1"/>
  <c r="O592" i="1"/>
  <c r="O1108" i="1"/>
  <c r="O201" i="1"/>
  <c r="O827" i="1"/>
  <c r="O180" i="1"/>
  <c r="O1343" i="1"/>
  <c r="O1024" i="1"/>
  <c r="O390" i="1"/>
  <c r="O179" i="1"/>
  <c r="O1305" i="1"/>
  <c r="O1345" i="1"/>
  <c r="O1379" i="1"/>
  <c r="O1359" i="1"/>
  <c r="O1443" i="1"/>
  <c r="O1032" i="1"/>
  <c r="O1605" i="1"/>
  <c r="O120" i="1"/>
  <c r="O596" i="1"/>
  <c r="O1318" i="1"/>
  <c r="O461" i="1"/>
  <c r="O1031" i="1"/>
  <c r="O577" i="1"/>
  <c r="O978" i="1"/>
  <c r="O1159" i="1"/>
  <c r="O1346" i="1"/>
  <c r="O134" i="1"/>
  <c r="O550" i="1"/>
  <c r="O1139" i="1"/>
  <c r="O1157" i="1"/>
  <c r="O1485" i="1"/>
  <c r="O1292" i="1"/>
  <c r="O99" i="1"/>
  <c r="O1803" i="1"/>
  <c r="O1158" i="1"/>
  <c r="O102" i="1"/>
  <c r="O1744" i="1"/>
  <c r="O1138" i="1"/>
  <c r="O1253" i="1"/>
  <c r="O368" i="1"/>
  <c r="O1606" i="1"/>
  <c r="O907" i="1"/>
  <c r="O261" i="1"/>
  <c r="O881" i="1"/>
  <c r="O302" i="1"/>
  <c r="O986" i="1"/>
  <c r="O936" i="1"/>
  <c r="O1593" i="1"/>
  <c r="O823" i="1"/>
  <c r="O1461" i="1"/>
  <c r="O1710" i="1"/>
  <c r="O826" i="1"/>
  <c r="O1282" i="1"/>
  <c r="O1249" i="1"/>
  <c r="O142" i="1"/>
  <c r="O704" i="1"/>
  <c r="O626" i="1"/>
  <c r="O471" i="1"/>
  <c r="O1610" i="1"/>
  <c r="O247" i="1"/>
  <c r="O672" i="1"/>
  <c r="O628" i="1"/>
  <c r="O251" i="1"/>
  <c r="O1431" i="1"/>
  <c r="O555" i="1"/>
  <c r="O1316" i="1"/>
  <c r="O1342" i="1"/>
  <c r="O50" i="1"/>
  <c r="O1794" i="1"/>
  <c r="O301" i="1"/>
  <c r="O9" i="1"/>
  <c r="O1068" i="1"/>
  <c r="O947" i="1"/>
  <c r="O988" i="1"/>
  <c r="O476" i="1"/>
  <c r="O88" i="1"/>
  <c r="O1302" i="1"/>
  <c r="O1385" i="1"/>
  <c r="O1407" i="1"/>
  <c r="O1452" i="1"/>
  <c r="O367" i="1"/>
  <c r="O1775" i="1"/>
  <c r="O603" i="1"/>
  <c r="O559" i="1"/>
  <c r="O89" i="1"/>
  <c r="O1026" i="1"/>
  <c r="O1800" i="1"/>
  <c r="O1226" i="1"/>
  <c r="O527" i="1"/>
  <c r="O602" i="1"/>
  <c r="O1247" i="1"/>
  <c r="O1110" i="1"/>
  <c r="O1013" i="1"/>
  <c r="O265" i="1"/>
  <c r="O558" i="1"/>
  <c r="O505" i="1"/>
  <c r="O135" i="1"/>
  <c r="O483" i="1"/>
  <c r="O1746" i="1"/>
  <c r="O369" i="1"/>
  <c r="O417" i="1"/>
  <c r="O914" i="1"/>
  <c r="O379" i="1"/>
  <c r="O1277" i="1"/>
  <c r="O517" i="1"/>
  <c r="O53" i="1"/>
  <c r="O884" i="1"/>
  <c r="O1741" i="1"/>
  <c r="O383" i="1"/>
  <c r="O1784" i="1"/>
  <c r="O563" i="1"/>
  <c r="O1017" i="1"/>
  <c r="O1612" i="1"/>
  <c r="O1338" i="1"/>
  <c r="O807" i="1"/>
  <c r="O339" i="1"/>
  <c r="O330" i="1"/>
  <c r="O1438" i="1"/>
  <c r="O1030" i="1"/>
  <c r="O821" i="1"/>
  <c r="O1753" i="1"/>
  <c r="O714" i="1"/>
  <c r="O1238" i="1"/>
  <c r="O319" i="1"/>
  <c r="O1360" i="1"/>
  <c r="O131" i="1"/>
  <c r="O1243" i="1"/>
  <c r="O118" i="1"/>
  <c r="O989" i="1"/>
  <c r="O1599" i="1"/>
  <c r="O250" i="1"/>
  <c r="O332" i="1"/>
  <c r="O1442" i="1"/>
  <c r="O1713" i="1"/>
  <c r="O993" i="1"/>
  <c r="O1536" i="1"/>
  <c r="O316" i="1"/>
  <c r="O1069" i="1"/>
  <c r="O1377" i="1"/>
  <c r="O1254" i="1"/>
  <c r="O385" i="1"/>
  <c r="O766" i="1"/>
  <c r="O588" i="1"/>
  <c r="O327" i="1"/>
  <c r="O1645" i="1"/>
  <c r="O1245" i="1"/>
  <c r="O1468" i="1"/>
  <c r="O473" i="1"/>
  <c r="O1449" i="1"/>
  <c r="O528" i="1"/>
  <c r="O1439" i="1"/>
  <c r="O1532" i="1"/>
  <c r="O627" i="1"/>
  <c r="O722" i="1"/>
  <c r="O462" i="1"/>
  <c r="O1613" i="1"/>
  <c r="O1341" i="1"/>
  <c r="O322" i="1"/>
  <c r="O536" i="1"/>
  <c r="O939" i="1"/>
  <c r="O1683" i="1"/>
  <c r="O1015" i="1"/>
  <c r="O1806" i="1"/>
  <c r="O1135" i="1"/>
  <c r="O1388" i="1"/>
  <c r="O10" i="1"/>
  <c r="O1196" i="1"/>
  <c r="O1413" i="1"/>
  <c r="O594" i="1"/>
  <c r="O516" i="1"/>
  <c r="O597" i="1"/>
  <c r="O815" i="1"/>
  <c r="O760" i="1"/>
  <c r="O1383" i="1"/>
  <c r="O282" i="1"/>
  <c r="O428" i="1"/>
  <c r="O490" i="1"/>
  <c r="O54" i="1"/>
  <c r="O1689" i="1"/>
  <c r="O395" i="1"/>
  <c r="O1058" i="1"/>
  <c r="O413" i="1"/>
  <c r="O485" i="1"/>
  <c r="O1237" i="1"/>
  <c r="O573" i="1"/>
  <c r="O242" i="1"/>
  <c r="O1609" i="1"/>
  <c r="O1117" i="1"/>
  <c r="O1315" i="1"/>
  <c r="O440" i="1"/>
  <c r="O55" i="1"/>
  <c r="O1410" i="1"/>
  <c r="O808" i="1"/>
  <c r="O1707" i="1"/>
  <c r="O1294" i="1"/>
  <c r="O381" i="1"/>
  <c r="O1301" i="1"/>
  <c r="O397" i="1"/>
  <c r="O964" i="1"/>
  <c r="O660" i="1"/>
  <c r="O254" i="1"/>
  <c r="O1251" i="1"/>
  <c r="O197" i="1"/>
  <c r="O93" i="1"/>
  <c r="O1384" i="1"/>
  <c r="O161" i="1"/>
  <c r="O342" i="1"/>
  <c r="O1473" i="1"/>
  <c r="O1643" i="1"/>
  <c r="O1323" i="1"/>
  <c r="O145" i="1"/>
  <c r="O8" i="1"/>
  <c r="O608" i="1"/>
  <c r="O540" i="1"/>
  <c r="T25" i="1"/>
  <c r="T41" i="1"/>
  <c r="T57" i="1"/>
  <c r="T73" i="1"/>
  <c r="T89" i="1"/>
  <c r="T105" i="1"/>
  <c r="T121" i="1"/>
  <c r="T137" i="1"/>
  <c r="T153" i="1"/>
  <c r="T169" i="1"/>
  <c r="T185" i="1"/>
  <c r="T201" i="1"/>
  <c r="T217" i="1"/>
  <c r="T233" i="1"/>
  <c r="T249" i="1"/>
  <c r="T265" i="1"/>
  <c r="T281" i="1"/>
  <c r="T297" i="1"/>
  <c r="T313" i="1"/>
  <c r="T329" i="1"/>
  <c r="T345" i="1"/>
  <c r="T361" i="1"/>
  <c r="T377" i="1"/>
  <c r="T393" i="1"/>
  <c r="T409" i="1"/>
  <c r="T425" i="1"/>
  <c r="T441" i="1"/>
  <c r="T457" i="1"/>
  <c r="T473" i="1"/>
  <c r="T489" i="1"/>
  <c r="T505" i="1"/>
  <c r="T521" i="1"/>
  <c r="T537" i="1"/>
  <c r="T553" i="1"/>
  <c r="T569" i="1"/>
  <c r="T585" i="1"/>
  <c r="T601" i="1"/>
  <c r="T617" i="1"/>
  <c r="T633" i="1"/>
  <c r="T649" i="1"/>
  <c r="T665" i="1"/>
  <c r="T681" i="1"/>
  <c r="T697" i="1"/>
  <c r="T713" i="1"/>
  <c r="T729" i="1"/>
  <c r="T745" i="1"/>
  <c r="T761" i="1"/>
  <c r="T777" i="1"/>
  <c r="T793" i="1"/>
  <c r="T809" i="1"/>
  <c r="T825" i="1"/>
  <c r="T841" i="1"/>
  <c r="T857" i="1"/>
  <c r="T873" i="1"/>
  <c r="T889" i="1"/>
  <c r="T905" i="1"/>
  <c r="T921" i="1"/>
  <c r="T937" i="1"/>
  <c r="T953" i="1"/>
  <c r="T969" i="1"/>
  <c r="T985" i="1"/>
  <c r="T1001" i="1"/>
  <c r="T1017" i="1"/>
  <c r="T1033" i="1"/>
  <c r="T1049" i="1"/>
  <c r="T1065" i="1"/>
  <c r="T1081" i="1"/>
  <c r="T1097" i="1"/>
  <c r="T1113" i="1"/>
  <c r="T1129" i="1"/>
  <c r="T1145" i="1"/>
  <c r="T1161" i="1"/>
  <c r="T1177" i="1"/>
  <c r="T1193" i="1"/>
  <c r="T1209" i="1"/>
  <c r="T1225" i="1"/>
  <c r="T1241" i="1"/>
  <c r="T1257" i="1"/>
  <c r="T1273" i="1"/>
  <c r="T1289" i="1"/>
  <c r="T1305" i="1"/>
  <c r="T1321" i="1"/>
  <c r="T1337" i="1"/>
  <c r="T1353" i="1"/>
  <c r="T10" i="1"/>
  <c r="T26" i="1"/>
  <c r="T42" i="1"/>
  <c r="T58" i="1"/>
  <c r="T74" i="1"/>
  <c r="T90" i="1"/>
  <c r="T106" i="1"/>
  <c r="T122" i="1"/>
  <c r="T138" i="1"/>
  <c r="T154" i="1"/>
  <c r="T170" i="1"/>
  <c r="T186" i="1"/>
  <c r="T202" i="1"/>
  <c r="T218" i="1"/>
  <c r="T234" i="1"/>
  <c r="T250" i="1"/>
  <c r="T266" i="1"/>
  <c r="T282" i="1"/>
  <c r="T298" i="1"/>
  <c r="T314" i="1"/>
  <c r="T330" i="1"/>
  <c r="T346" i="1"/>
  <c r="T362" i="1"/>
  <c r="T378" i="1"/>
  <c r="T394" i="1"/>
  <c r="T410" i="1"/>
  <c r="T426" i="1"/>
  <c r="T442" i="1"/>
  <c r="T458" i="1"/>
  <c r="T474" i="1"/>
  <c r="T490" i="1"/>
  <c r="T506" i="1"/>
  <c r="T522" i="1"/>
  <c r="T538" i="1"/>
  <c r="T554" i="1"/>
  <c r="T570" i="1"/>
  <c r="T586" i="1"/>
  <c r="T602" i="1"/>
  <c r="T618" i="1"/>
  <c r="T634" i="1"/>
  <c r="T650" i="1"/>
  <c r="T666" i="1"/>
  <c r="T682" i="1"/>
  <c r="T698" i="1"/>
  <c r="T714" i="1"/>
  <c r="T730" i="1"/>
  <c r="T746" i="1"/>
  <c r="T762" i="1"/>
  <c r="T778" i="1"/>
  <c r="T794" i="1"/>
  <c r="T810" i="1"/>
  <c r="T826" i="1"/>
  <c r="T842" i="1"/>
  <c r="T858" i="1"/>
  <c r="T874" i="1"/>
  <c r="T890" i="1"/>
  <c r="T906" i="1"/>
  <c r="T922" i="1"/>
  <c r="T938" i="1"/>
  <c r="T954" i="1"/>
  <c r="T970" i="1"/>
  <c r="T986" i="1"/>
  <c r="T1002" i="1"/>
  <c r="T1018" i="1"/>
  <c r="T1034" i="1"/>
  <c r="T1050" i="1"/>
  <c r="T1066" i="1"/>
  <c r="T1082" i="1"/>
  <c r="T1098" i="1"/>
  <c r="T1114" i="1"/>
  <c r="T1130" i="1"/>
  <c r="T1146" i="1"/>
  <c r="T11" i="1"/>
  <c r="T27" i="1"/>
  <c r="T43" i="1"/>
  <c r="T59" i="1"/>
  <c r="T75" i="1"/>
  <c r="T91" i="1"/>
  <c r="T107" i="1"/>
  <c r="T123" i="1"/>
  <c r="T139" i="1"/>
  <c r="T155" i="1"/>
  <c r="T171" i="1"/>
  <c r="T187" i="1"/>
  <c r="T203" i="1"/>
  <c r="T219" i="1"/>
  <c r="T235" i="1"/>
  <c r="T251" i="1"/>
  <c r="T267" i="1"/>
  <c r="T283" i="1"/>
  <c r="T299" i="1"/>
  <c r="T315" i="1"/>
  <c r="T331" i="1"/>
  <c r="T347" i="1"/>
  <c r="T363" i="1"/>
  <c r="T379" i="1"/>
  <c r="T395" i="1"/>
  <c r="T411" i="1"/>
  <c r="T427" i="1"/>
  <c r="T443" i="1"/>
  <c r="T459" i="1"/>
  <c r="T475" i="1"/>
  <c r="T491" i="1"/>
  <c r="T507" i="1"/>
  <c r="T523" i="1"/>
  <c r="T539" i="1"/>
  <c r="T555" i="1"/>
  <c r="T571" i="1"/>
  <c r="T587" i="1"/>
  <c r="T603" i="1"/>
  <c r="T619" i="1"/>
  <c r="T635" i="1"/>
  <c r="T651" i="1"/>
  <c r="T667" i="1"/>
  <c r="T683" i="1"/>
  <c r="T699" i="1"/>
  <c r="T715" i="1"/>
  <c r="T731" i="1"/>
  <c r="T747" i="1"/>
  <c r="T763" i="1"/>
  <c r="T779" i="1"/>
  <c r="T795" i="1"/>
  <c r="T811" i="1"/>
  <c r="T827" i="1"/>
  <c r="T843" i="1"/>
  <c r="T859" i="1"/>
  <c r="T875" i="1"/>
  <c r="T891" i="1"/>
  <c r="T907" i="1"/>
  <c r="T923" i="1"/>
  <c r="T939" i="1"/>
  <c r="T955" i="1"/>
  <c r="T971" i="1"/>
  <c r="T987" i="1"/>
  <c r="T1003" i="1"/>
  <c r="T1019" i="1"/>
  <c r="T1035" i="1"/>
  <c r="T1051" i="1"/>
  <c r="T1067" i="1"/>
  <c r="T1083" i="1"/>
  <c r="T1099" i="1"/>
  <c r="T1115" i="1"/>
  <c r="T1131" i="1"/>
  <c r="T1147" i="1"/>
  <c r="T1163" i="1"/>
  <c r="T1179" i="1"/>
  <c r="T1195" i="1"/>
  <c r="T1211" i="1"/>
  <c r="T1227" i="1"/>
  <c r="T1243" i="1"/>
  <c r="T1259" i="1"/>
  <c r="T1275" i="1"/>
  <c r="T1291" i="1"/>
  <c r="T1307" i="1"/>
  <c r="T1323" i="1"/>
  <c r="T1339" i="1"/>
  <c r="T1355" i="1"/>
  <c r="T12" i="1"/>
  <c r="T28" i="1"/>
  <c r="T44" i="1"/>
  <c r="T60" i="1"/>
  <c r="T76" i="1"/>
  <c r="T92" i="1"/>
  <c r="T108" i="1"/>
  <c r="T124" i="1"/>
  <c r="T140" i="1"/>
  <c r="T156" i="1"/>
  <c r="T172" i="1"/>
  <c r="T188" i="1"/>
  <c r="T204" i="1"/>
  <c r="T220" i="1"/>
  <c r="T236" i="1"/>
  <c r="T252" i="1"/>
  <c r="T268" i="1"/>
  <c r="T284" i="1"/>
  <c r="T300" i="1"/>
  <c r="T316" i="1"/>
  <c r="T332" i="1"/>
  <c r="T348" i="1"/>
  <c r="T364" i="1"/>
  <c r="T380" i="1"/>
  <c r="T396" i="1"/>
  <c r="T412" i="1"/>
  <c r="T428" i="1"/>
  <c r="T444" i="1"/>
  <c r="T460" i="1"/>
  <c r="T476" i="1"/>
  <c r="T492" i="1"/>
  <c r="T508" i="1"/>
  <c r="T524" i="1"/>
  <c r="T540" i="1"/>
  <c r="T556" i="1"/>
  <c r="T572" i="1"/>
  <c r="T588" i="1"/>
  <c r="T604" i="1"/>
  <c r="T620" i="1"/>
  <c r="T636" i="1"/>
  <c r="T652" i="1"/>
  <c r="T668" i="1"/>
  <c r="T684" i="1"/>
  <c r="T700" i="1"/>
  <c r="T716" i="1"/>
  <c r="T732" i="1"/>
  <c r="T748" i="1"/>
  <c r="T764" i="1"/>
  <c r="T780" i="1"/>
  <c r="T796" i="1"/>
  <c r="T812" i="1"/>
  <c r="T828" i="1"/>
  <c r="T844" i="1"/>
  <c r="T860" i="1"/>
  <c r="T876" i="1"/>
  <c r="T892" i="1"/>
  <c r="T908" i="1"/>
  <c r="T924" i="1"/>
  <c r="T940" i="1"/>
  <c r="T956" i="1"/>
  <c r="T972" i="1"/>
  <c r="T988" i="1"/>
  <c r="T1004" i="1"/>
  <c r="T1020" i="1"/>
  <c r="T1036" i="1"/>
  <c r="T1052" i="1"/>
  <c r="T1068" i="1"/>
  <c r="T1084" i="1"/>
  <c r="T1100" i="1"/>
  <c r="T1116" i="1"/>
  <c r="T1132" i="1"/>
  <c r="T1148" i="1"/>
  <c r="T1164" i="1"/>
  <c r="T1180" i="1"/>
  <c r="T1196" i="1"/>
  <c r="T1212" i="1"/>
  <c r="T1228" i="1"/>
  <c r="T1244" i="1"/>
  <c r="T1260" i="1"/>
  <c r="T1276" i="1"/>
  <c r="T1292" i="1"/>
  <c r="T1308" i="1"/>
  <c r="T13" i="1"/>
  <c r="T29" i="1"/>
  <c r="T45" i="1"/>
  <c r="T61" i="1"/>
  <c r="T77" i="1"/>
  <c r="T93" i="1"/>
  <c r="T109" i="1"/>
  <c r="T125" i="1"/>
  <c r="T141" i="1"/>
  <c r="T157" i="1"/>
  <c r="T173" i="1"/>
  <c r="T189" i="1"/>
  <c r="T205" i="1"/>
  <c r="T221" i="1"/>
  <c r="T237" i="1"/>
  <c r="T253" i="1"/>
  <c r="T269" i="1"/>
  <c r="T285" i="1"/>
  <c r="T301" i="1"/>
  <c r="T317" i="1"/>
  <c r="T333" i="1"/>
  <c r="T349" i="1"/>
  <c r="T365" i="1"/>
  <c r="T381" i="1"/>
  <c r="T397" i="1"/>
  <c r="T413" i="1"/>
  <c r="T429" i="1"/>
  <c r="T445" i="1"/>
  <c r="T461" i="1"/>
  <c r="T477" i="1"/>
  <c r="T493" i="1"/>
  <c r="T509" i="1"/>
  <c r="T525" i="1"/>
  <c r="T541" i="1"/>
  <c r="T557" i="1"/>
  <c r="T573" i="1"/>
  <c r="T589" i="1"/>
  <c r="T605" i="1"/>
  <c r="T621" i="1"/>
  <c r="T637" i="1"/>
  <c r="T653" i="1"/>
  <c r="T669" i="1"/>
  <c r="T685" i="1"/>
  <c r="T701" i="1"/>
  <c r="T717" i="1"/>
  <c r="T733" i="1"/>
  <c r="T749" i="1"/>
  <c r="T765" i="1"/>
  <c r="T781" i="1"/>
  <c r="T797" i="1"/>
  <c r="T813" i="1"/>
  <c r="T829" i="1"/>
  <c r="T845" i="1"/>
  <c r="T861" i="1"/>
  <c r="T877" i="1"/>
  <c r="T893" i="1"/>
  <c r="T909" i="1"/>
  <c r="T925" i="1"/>
  <c r="T941" i="1"/>
  <c r="T957" i="1"/>
  <c r="T973" i="1"/>
  <c r="T989" i="1"/>
  <c r="T1005" i="1"/>
  <c r="T1021" i="1"/>
  <c r="T1037" i="1"/>
  <c r="T1053" i="1"/>
  <c r="T1069" i="1"/>
  <c r="T1085" i="1"/>
  <c r="T1101" i="1"/>
  <c r="T1117" i="1"/>
  <c r="T1133" i="1"/>
  <c r="T1149" i="1"/>
  <c r="T1165" i="1"/>
  <c r="T1181" i="1"/>
  <c r="T1197" i="1"/>
  <c r="T1213" i="1"/>
  <c r="T1229" i="1"/>
  <c r="T14" i="1"/>
  <c r="T30" i="1"/>
  <c r="T46" i="1"/>
  <c r="T62" i="1"/>
  <c r="T78" i="1"/>
  <c r="T94" i="1"/>
  <c r="T110" i="1"/>
  <c r="T126" i="1"/>
  <c r="T142" i="1"/>
  <c r="T158" i="1"/>
  <c r="T174" i="1"/>
  <c r="T190" i="1"/>
  <c r="T206" i="1"/>
  <c r="T222" i="1"/>
  <c r="T238" i="1"/>
  <c r="T254" i="1"/>
  <c r="T270" i="1"/>
  <c r="T286" i="1"/>
  <c r="T302" i="1"/>
  <c r="T318" i="1"/>
  <c r="T334" i="1"/>
  <c r="T350" i="1"/>
  <c r="T366" i="1"/>
  <c r="T382" i="1"/>
  <c r="T398" i="1"/>
  <c r="T414" i="1"/>
  <c r="T430" i="1"/>
  <c r="T446" i="1"/>
  <c r="T462" i="1"/>
  <c r="T478" i="1"/>
  <c r="T494" i="1"/>
  <c r="T510" i="1"/>
  <c r="T526" i="1"/>
  <c r="T542" i="1"/>
  <c r="T558" i="1"/>
  <c r="T574" i="1"/>
  <c r="T590" i="1"/>
  <c r="T606" i="1"/>
  <c r="T622" i="1"/>
  <c r="T638" i="1"/>
  <c r="T654" i="1"/>
  <c r="T670" i="1"/>
  <c r="T686" i="1"/>
  <c r="T702" i="1"/>
  <c r="T718" i="1"/>
  <c r="T734" i="1"/>
  <c r="T750" i="1"/>
  <c r="T766" i="1"/>
  <c r="T782" i="1"/>
  <c r="T798" i="1"/>
  <c r="T814" i="1"/>
  <c r="T830" i="1"/>
  <c r="T846" i="1"/>
  <c r="T862" i="1"/>
  <c r="T878" i="1"/>
  <c r="T894" i="1"/>
  <c r="T910" i="1"/>
  <c r="T926" i="1"/>
  <c r="T942" i="1"/>
  <c r="T958" i="1"/>
  <c r="T974" i="1"/>
  <c r="T990" i="1"/>
  <c r="T1006" i="1"/>
  <c r="T1022" i="1"/>
  <c r="T1038" i="1"/>
  <c r="T1054" i="1"/>
  <c r="T1070" i="1"/>
  <c r="T1086" i="1"/>
  <c r="T1102" i="1"/>
  <c r="T1118" i="1"/>
  <c r="T1134" i="1"/>
  <c r="T1150" i="1"/>
  <c r="T1166" i="1"/>
  <c r="T1182" i="1"/>
  <c r="T1198" i="1"/>
  <c r="T1214" i="1"/>
  <c r="T1230" i="1"/>
  <c r="T1246" i="1"/>
  <c r="T1262" i="1"/>
  <c r="T1278" i="1"/>
  <c r="T1294" i="1"/>
  <c r="T1310" i="1"/>
  <c r="T1326" i="1"/>
  <c r="T36" i="1"/>
  <c r="T64" i="1"/>
  <c r="T86" i="1"/>
  <c r="T114" i="1"/>
  <c r="T136" i="1"/>
  <c r="T164" i="1"/>
  <c r="T192" i="1"/>
  <c r="T214" i="1"/>
  <c r="T242" i="1"/>
  <c r="T264" i="1"/>
  <c r="T292" i="1"/>
  <c r="T320" i="1"/>
  <c r="T342" i="1"/>
  <c r="T370" i="1"/>
  <c r="T392" i="1"/>
  <c r="T420" i="1"/>
  <c r="T448" i="1"/>
  <c r="T470" i="1"/>
  <c r="T498" i="1"/>
  <c r="T520" i="1"/>
  <c r="T548" i="1"/>
  <c r="T576" i="1"/>
  <c r="T598" i="1"/>
  <c r="T626" i="1"/>
  <c r="T648" i="1"/>
  <c r="T676" i="1"/>
  <c r="T704" i="1"/>
  <c r="T726" i="1"/>
  <c r="T754" i="1"/>
  <c r="T776" i="1"/>
  <c r="T804" i="1"/>
  <c r="T832" i="1"/>
  <c r="T854" i="1"/>
  <c r="T882" i="1"/>
  <c r="T904" i="1"/>
  <c r="T932" i="1"/>
  <c r="T960" i="1"/>
  <c r="T982" i="1"/>
  <c r="T1010" i="1"/>
  <c r="T1032" i="1"/>
  <c r="T1060" i="1"/>
  <c r="T1088" i="1"/>
  <c r="T1110" i="1"/>
  <c r="T1138" i="1"/>
  <c r="T1160" i="1"/>
  <c r="T1186" i="1"/>
  <c r="T1207" i="1"/>
  <c r="T1233" i="1"/>
  <c r="T1253" i="1"/>
  <c r="T1274" i="1"/>
  <c r="T1297" i="1"/>
  <c r="T1317" i="1"/>
  <c r="T1336" i="1"/>
  <c r="T1356" i="1"/>
  <c r="T1372" i="1"/>
  <c r="T1388" i="1"/>
  <c r="T1404" i="1"/>
  <c r="T1420" i="1"/>
  <c r="T1436" i="1"/>
  <c r="T1452" i="1"/>
  <c r="T1468" i="1"/>
  <c r="T1484" i="1"/>
  <c r="T1500" i="1"/>
  <c r="T1516" i="1"/>
  <c r="T1532" i="1"/>
  <c r="T1548" i="1"/>
  <c r="T1564" i="1"/>
  <c r="T1580" i="1"/>
  <c r="T1596" i="1"/>
  <c r="T1612" i="1"/>
  <c r="T1628" i="1"/>
  <c r="T1644" i="1"/>
  <c r="T1660" i="1"/>
  <c r="T1676" i="1"/>
  <c r="T1692" i="1"/>
  <c r="T1708" i="1"/>
  <c r="T1724" i="1"/>
  <c r="T1740" i="1"/>
  <c r="T1756" i="1"/>
  <c r="T1772" i="1"/>
  <c r="T1788" i="1"/>
  <c r="T1804" i="1"/>
  <c r="T15" i="1"/>
  <c r="T37" i="1"/>
  <c r="T65" i="1"/>
  <c r="T87" i="1"/>
  <c r="T115" i="1"/>
  <c r="T143" i="1"/>
  <c r="T165" i="1"/>
  <c r="T193" i="1"/>
  <c r="T215" i="1"/>
  <c r="T243" i="1"/>
  <c r="T271" i="1"/>
  <c r="T293" i="1"/>
  <c r="T321" i="1"/>
  <c r="T343" i="1"/>
  <c r="T371" i="1"/>
  <c r="T399" i="1"/>
  <c r="T421" i="1"/>
  <c r="T449" i="1"/>
  <c r="T471" i="1"/>
  <c r="T499" i="1"/>
  <c r="T527" i="1"/>
  <c r="T549" i="1"/>
  <c r="T577" i="1"/>
  <c r="T599" i="1"/>
  <c r="T627" i="1"/>
  <c r="T655" i="1"/>
  <c r="T677" i="1"/>
  <c r="T705" i="1"/>
  <c r="T727" i="1"/>
  <c r="T755" i="1"/>
  <c r="T783" i="1"/>
  <c r="T805" i="1"/>
  <c r="T833" i="1"/>
  <c r="T855" i="1"/>
  <c r="T883" i="1"/>
  <c r="T911" i="1"/>
  <c r="T933" i="1"/>
  <c r="T961" i="1"/>
  <c r="T983" i="1"/>
  <c r="T1011" i="1"/>
  <c r="T1039" i="1"/>
  <c r="T1061" i="1"/>
  <c r="T1089" i="1"/>
  <c r="T1111" i="1"/>
  <c r="T1139" i="1"/>
  <c r="T1162" i="1"/>
  <c r="T1187" i="1"/>
  <c r="T1208" i="1"/>
  <c r="T1234" i="1"/>
  <c r="T1254" i="1"/>
  <c r="T1277" i="1"/>
  <c r="T1298" i="1"/>
  <c r="T1318" i="1"/>
  <c r="T1338" i="1"/>
  <c r="T1357" i="1"/>
  <c r="T1373" i="1"/>
  <c r="T1389" i="1"/>
  <c r="T1405" i="1"/>
  <c r="T1421" i="1"/>
  <c r="T1437" i="1"/>
  <c r="T1453" i="1"/>
  <c r="T1469" i="1"/>
  <c r="T1485" i="1"/>
  <c r="T1501" i="1"/>
  <c r="T1517" i="1"/>
  <c r="T1533" i="1"/>
  <c r="T1549" i="1"/>
  <c r="T1565" i="1"/>
  <c r="T1581" i="1"/>
  <c r="T1597" i="1"/>
  <c r="T1613" i="1"/>
  <c r="T1629" i="1"/>
  <c r="T1645" i="1"/>
  <c r="T1661" i="1"/>
  <c r="T1677" i="1"/>
  <c r="T1693" i="1"/>
  <c r="T1709" i="1"/>
  <c r="T1725" i="1"/>
  <c r="T1741" i="1"/>
  <c r="T1757" i="1"/>
  <c r="T1773" i="1"/>
  <c r="T1789" i="1"/>
  <c r="T1805" i="1"/>
  <c r="T120" i="1"/>
  <c r="T148" i="1"/>
  <c r="T16" i="1"/>
  <c r="T38" i="1"/>
  <c r="T66" i="1"/>
  <c r="T88" i="1"/>
  <c r="T116" i="1"/>
  <c r="T144" i="1"/>
  <c r="T166" i="1"/>
  <c r="T194" i="1"/>
  <c r="T216" i="1"/>
  <c r="T244" i="1"/>
  <c r="T272" i="1"/>
  <c r="T294" i="1"/>
  <c r="T322" i="1"/>
  <c r="T344" i="1"/>
  <c r="T372" i="1"/>
  <c r="T400" i="1"/>
  <c r="T422" i="1"/>
  <c r="T450" i="1"/>
  <c r="T472" i="1"/>
  <c r="T500" i="1"/>
  <c r="T528" i="1"/>
  <c r="T550" i="1"/>
  <c r="T578" i="1"/>
  <c r="T600" i="1"/>
  <c r="T628" i="1"/>
  <c r="T656" i="1"/>
  <c r="T678" i="1"/>
  <c r="T706" i="1"/>
  <c r="T728" i="1"/>
  <c r="T756" i="1"/>
  <c r="T784" i="1"/>
  <c r="T806" i="1"/>
  <c r="T834" i="1"/>
  <c r="T856" i="1"/>
  <c r="T884" i="1"/>
  <c r="T912" i="1"/>
  <c r="T934" i="1"/>
  <c r="T962" i="1"/>
  <c r="T984" i="1"/>
  <c r="T1012" i="1"/>
  <c r="T1040" i="1"/>
  <c r="T1062" i="1"/>
  <c r="T1090" i="1"/>
  <c r="T1112" i="1"/>
  <c r="T1140" i="1"/>
  <c r="T1167" i="1"/>
  <c r="T1188" i="1"/>
  <c r="T1210" i="1"/>
  <c r="T1235" i="1"/>
  <c r="T1255" i="1"/>
  <c r="T1279" i="1"/>
  <c r="T1299" i="1"/>
  <c r="T1319" i="1"/>
  <c r="T1340" i="1"/>
  <c r="T1358" i="1"/>
  <c r="T1374" i="1"/>
  <c r="T1390" i="1"/>
  <c r="T1406" i="1"/>
  <c r="T1422" i="1"/>
  <c r="T1438" i="1"/>
  <c r="T1454" i="1"/>
  <c r="T1470" i="1"/>
  <c r="T1486" i="1"/>
  <c r="T1502" i="1"/>
  <c r="T1518" i="1"/>
  <c r="T1534" i="1"/>
  <c r="T1550" i="1"/>
  <c r="T1566" i="1"/>
  <c r="T1582" i="1"/>
  <c r="T1598" i="1"/>
  <c r="T1614" i="1"/>
  <c r="T1630" i="1"/>
  <c r="T1646" i="1"/>
  <c r="T1662" i="1"/>
  <c r="T1678" i="1"/>
  <c r="T1694" i="1"/>
  <c r="T1710" i="1"/>
  <c r="T1726" i="1"/>
  <c r="T1742" i="1"/>
  <c r="T1758" i="1"/>
  <c r="T1774" i="1"/>
  <c r="T1790" i="1"/>
  <c r="T1806" i="1"/>
  <c r="T98" i="1"/>
  <c r="T17" i="1"/>
  <c r="T39" i="1"/>
  <c r="T67" i="1"/>
  <c r="T95" i="1"/>
  <c r="T117" i="1"/>
  <c r="T145" i="1"/>
  <c r="T167" i="1"/>
  <c r="T195" i="1"/>
  <c r="T223" i="1"/>
  <c r="T245" i="1"/>
  <c r="T273" i="1"/>
  <c r="T295" i="1"/>
  <c r="T323" i="1"/>
  <c r="T351" i="1"/>
  <c r="T373" i="1"/>
  <c r="T401" i="1"/>
  <c r="T423" i="1"/>
  <c r="T451" i="1"/>
  <c r="T479" i="1"/>
  <c r="T501" i="1"/>
  <c r="T529" i="1"/>
  <c r="T551" i="1"/>
  <c r="T579" i="1"/>
  <c r="T607" i="1"/>
  <c r="T629" i="1"/>
  <c r="T657" i="1"/>
  <c r="T679" i="1"/>
  <c r="T707" i="1"/>
  <c r="T735" i="1"/>
  <c r="T757" i="1"/>
  <c r="T785" i="1"/>
  <c r="T807" i="1"/>
  <c r="T835" i="1"/>
  <c r="T863" i="1"/>
  <c r="T885" i="1"/>
  <c r="T913" i="1"/>
  <c r="T935" i="1"/>
  <c r="T963" i="1"/>
  <c r="T991" i="1"/>
  <c r="T1013" i="1"/>
  <c r="T1041" i="1"/>
  <c r="T1063" i="1"/>
  <c r="T1091" i="1"/>
  <c r="T1119" i="1"/>
  <c r="T1141" i="1"/>
  <c r="T1168" i="1"/>
  <c r="T1189" i="1"/>
  <c r="T1215" i="1"/>
  <c r="T1236" i="1"/>
  <c r="T1256" i="1"/>
  <c r="T1280" i="1"/>
  <c r="T1300" i="1"/>
  <c r="T1320" i="1"/>
  <c r="T1341" i="1"/>
  <c r="T1359" i="1"/>
  <c r="T1375" i="1"/>
  <c r="T1391" i="1"/>
  <c r="T1407" i="1"/>
  <c r="T1423" i="1"/>
  <c r="T1439" i="1"/>
  <c r="T1455" i="1"/>
  <c r="T1471" i="1"/>
  <c r="T1487" i="1"/>
  <c r="T1503" i="1"/>
  <c r="T1519" i="1"/>
  <c r="T1535" i="1"/>
  <c r="T1551" i="1"/>
  <c r="T1567" i="1"/>
  <c r="T1583" i="1"/>
  <c r="T1599" i="1"/>
  <c r="T1615" i="1"/>
  <c r="T1631" i="1"/>
  <c r="T1647" i="1"/>
  <c r="T1663" i="1"/>
  <c r="T1679" i="1"/>
  <c r="T1695" i="1"/>
  <c r="T1711" i="1"/>
  <c r="T1727" i="1"/>
  <c r="T1743" i="1"/>
  <c r="T1759" i="1"/>
  <c r="T1775" i="1"/>
  <c r="T1791" i="1"/>
  <c r="T1807" i="1"/>
  <c r="T18" i="1"/>
  <c r="T40" i="1"/>
  <c r="T68" i="1"/>
  <c r="T96" i="1"/>
  <c r="T118" i="1"/>
  <c r="T146" i="1"/>
  <c r="T168" i="1"/>
  <c r="T196" i="1"/>
  <c r="T224" i="1"/>
  <c r="T246" i="1"/>
  <c r="T274" i="1"/>
  <c r="T296" i="1"/>
  <c r="T324" i="1"/>
  <c r="T352" i="1"/>
  <c r="T374" i="1"/>
  <c r="T402" i="1"/>
  <c r="T424" i="1"/>
  <c r="T452" i="1"/>
  <c r="T480" i="1"/>
  <c r="T502" i="1"/>
  <c r="T530" i="1"/>
  <c r="T552" i="1"/>
  <c r="T580" i="1"/>
  <c r="T608" i="1"/>
  <c r="T630" i="1"/>
  <c r="T658" i="1"/>
  <c r="T680" i="1"/>
  <c r="T708" i="1"/>
  <c r="T736" i="1"/>
  <c r="T758" i="1"/>
  <c r="T786" i="1"/>
  <c r="T808" i="1"/>
  <c r="T836" i="1"/>
  <c r="T864" i="1"/>
  <c r="T886" i="1"/>
  <c r="T914" i="1"/>
  <c r="T936" i="1"/>
  <c r="T964" i="1"/>
  <c r="T992" i="1"/>
  <c r="T1014" i="1"/>
  <c r="T1042" i="1"/>
  <c r="T1064" i="1"/>
  <c r="T1092" i="1"/>
  <c r="T1120" i="1"/>
  <c r="T1142" i="1"/>
  <c r="T1169" i="1"/>
  <c r="T1190" i="1"/>
  <c r="T1216" i="1"/>
  <c r="T1237" i="1"/>
  <c r="T1258" i="1"/>
  <c r="T1281" i="1"/>
  <c r="T1301" i="1"/>
  <c r="T1322" i="1"/>
  <c r="T1342" i="1"/>
  <c r="T1360" i="1"/>
  <c r="T1376" i="1"/>
  <c r="T1392" i="1"/>
  <c r="T1408" i="1"/>
  <c r="T1424" i="1"/>
  <c r="T1440" i="1"/>
  <c r="T1456" i="1"/>
  <c r="T1472" i="1"/>
  <c r="T1488" i="1"/>
  <c r="T1504" i="1"/>
  <c r="T1520" i="1"/>
  <c r="T1536" i="1"/>
  <c r="T1552" i="1"/>
  <c r="T1568" i="1"/>
  <c r="T1584" i="1"/>
  <c r="T1600" i="1"/>
  <c r="T1616" i="1"/>
  <c r="T1632" i="1"/>
  <c r="T1648" i="1"/>
  <c r="T1664" i="1"/>
  <c r="T1680" i="1"/>
  <c r="T1696" i="1"/>
  <c r="T1712" i="1"/>
  <c r="T1728" i="1"/>
  <c r="T1744" i="1"/>
  <c r="T1760" i="1"/>
  <c r="T1776" i="1"/>
  <c r="T1792" i="1"/>
  <c r="T1808" i="1"/>
  <c r="T70" i="1"/>
  <c r="T176" i="1"/>
  <c r="T19" i="1"/>
  <c r="T47" i="1"/>
  <c r="T69" i="1"/>
  <c r="T97" i="1"/>
  <c r="T119" i="1"/>
  <c r="T147" i="1"/>
  <c r="T175" i="1"/>
  <c r="T197" i="1"/>
  <c r="T225" i="1"/>
  <c r="T247" i="1"/>
  <c r="T275" i="1"/>
  <c r="T303" i="1"/>
  <c r="T325" i="1"/>
  <c r="T353" i="1"/>
  <c r="T375" i="1"/>
  <c r="T403" i="1"/>
  <c r="T431" i="1"/>
  <c r="T453" i="1"/>
  <c r="T481" i="1"/>
  <c r="T503" i="1"/>
  <c r="T531" i="1"/>
  <c r="T559" i="1"/>
  <c r="T581" i="1"/>
  <c r="T609" i="1"/>
  <c r="T631" i="1"/>
  <c r="T659" i="1"/>
  <c r="T687" i="1"/>
  <c r="T709" i="1"/>
  <c r="T737" i="1"/>
  <c r="T759" i="1"/>
  <c r="T787" i="1"/>
  <c r="T815" i="1"/>
  <c r="T837" i="1"/>
  <c r="T865" i="1"/>
  <c r="T887" i="1"/>
  <c r="T915" i="1"/>
  <c r="T943" i="1"/>
  <c r="T965" i="1"/>
  <c r="T993" i="1"/>
  <c r="T1015" i="1"/>
  <c r="T1043" i="1"/>
  <c r="T1071" i="1"/>
  <c r="T1093" i="1"/>
  <c r="T1121" i="1"/>
  <c r="T1143" i="1"/>
  <c r="T1170" i="1"/>
  <c r="T1191" i="1"/>
  <c r="T1217" i="1"/>
  <c r="T1238" i="1"/>
  <c r="T1261" i="1"/>
  <c r="T1282" i="1"/>
  <c r="T1302" i="1"/>
  <c r="T1324" i="1"/>
  <c r="T1343" i="1"/>
  <c r="T1361" i="1"/>
  <c r="T1377" i="1"/>
  <c r="T1393" i="1"/>
  <c r="T1409" i="1"/>
  <c r="T1425" i="1"/>
  <c r="T1441" i="1"/>
  <c r="T1457" i="1"/>
  <c r="T1473" i="1"/>
  <c r="T1489" i="1"/>
  <c r="T1505" i="1"/>
  <c r="T1521" i="1"/>
  <c r="T1537" i="1"/>
  <c r="T1553" i="1"/>
  <c r="T1569" i="1"/>
  <c r="T1585" i="1"/>
  <c r="T1601" i="1"/>
  <c r="T1617" i="1"/>
  <c r="T1633" i="1"/>
  <c r="T1649" i="1"/>
  <c r="T1665" i="1"/>
  <c r="T1681" i="1"/>
  <c r="T1697" i="1"/>
  <c r="T1713" i="1"/>
  <c r="T1729" i="1"/>
  <c r="T1745" i="1"/>
  <c r="T1761" i="1"/>
  <c r="T1777" i="1"/>
  <c r="T1793" i="1"/>
  <c r="T9" i="1"/>
  <c r="T53" i="1"/>
  <c r="T101" i="1"/>
  <c r="T149" i="1"/>
  <c r="T184" i="1"/>
  <c r="T230" i="1"/>
  <c r="T276" i="1"/>
  <c r="T310" i="1"/>
  <c r="T356" i="1"/>
  <c r="T390" i="1"/>
  <c r="T436" i="1"/>
  <c r="T482" i="1"/>
  <c r="T516" i="1"/>
  <c r="T562" i="1"/>
  <c r="T596" i="1"/>
  <c r="T642" i="1"/>
  <c r="T688" i="1"/>
  <c r="T722" i="1"/>
  <c r="T768" i="1"/>
  <c r="T802" i="1"/>
  <c r="T848" i="1"/>
  <c r="T888" i="1"/>
  <c r="T928" i="1"/>
  <c r="T968" i="1"/>
  <c r="T1008" i="1"/>
  <c r="T1048" i="1"/>
  <c r="T1094" i="1"/>
  <c r="T1128" i="1"/>
  <c r="T1173" i="1"/>
  <c r="T1205" i="1"/>
  <c r="T1247" i="1"/>
  <c r="T1283" i="1"/>
  <c r="T1313" i="1"/>
  <c r="T1346" i="1"/>
  <c r="T1370" i="1"/>
  <c r="T1398" i="1"/>
  <c r="T1426" i="1"/>
  <c r="T1448" i="1"/>
  <c r="T1476" i="1"/>
  <c r="T1498" i="1"/>
  <c r="T1526" i="1"/>
  <c r="T1554" i="1"/>
  <c r="T1576" i="1"/>
  <c r="T1604" i="1"/>
  <c r="T1626" i="1"/>
  <c r="T1654" i="1"/>
  <c r="T1682" i="1"/>
  <c r="T1704" i="1"/>
  <c r="T1732" i="1"/>
  <c r="T1754" i="1"/>
  <c r="T1782" i="1"/>
  <c r="T1764" i="1"/>
  <c r="T161" i="1"/>
  <c r="T454" i="1"/>
  <c r="T660" i="1"/>
  <c r="T866" i="1"/>
  <c r="T1072" i="1"/>
  <c r="T1328" i="1"/>
  <c r="T1482" i="1"/>
  <c r="T1638" i="1"/>
  <c r="T1766" i="1"/>
  <c r="T32" i="1"/>
  <c r="T335" i="1"/>
  <c r="T535" i="1"/>
  <c r="T821" i="1"/>
  <c r="T1107" i="1"/>
  <c r="T1329" i="1"/>
  <c r="T1411" i="1"/>
  <c r="T1611" i="1"/>
  <c r="T1767" i="1"/>
  <c r="T33" i="1"/>
  <c r="T290" i="1"/>
  <c r="T496" i="1"/>
  <c r="T662" i="1"/>
  <c r="T868" i="1"/>
  <c r="T994" i="1"/>
  <c r="T1154" i="1"/>
  <c r="T1330" i="1"/>
  <c r="T1490" i="1"/>
  <c r="T1618" i="1"/>
  <c r="T1718" i="1"/>
  <c r="T81" i="1"/>
  <c r="T383" i="1"/>
  <c r="T663" i="1"/>
  <c r="T743" i="1"/>
  <c r="T949" i="1"/>
  <c r="T20" i="1"/>
  <c r="T54" i="1"/>
  <c r="T102" i="1"/>
  <c r="T150" i="1"/>
  <c r="T191" i="1"/>
  <c r="T231" i="1"/>
  <c r="T277" i="1"/>
  <c r="T311" i="1"/>
  <c r="T357" i="1"/>
  <c r="T391" i="1"/>
  <c r="T437" i="1"/>
  <c r="T483" i="1"/>
  <c r="T517" i="1"/>
  <c r="T563" i="1"/>
  <c r="T597" i="1"/>
  <c r="T643" i="1"/>
  <c r="T689" i="1"/>
  <c r="T723" i="1"/>
  <c r="T769" i="1"/>
  <c r="T803" i="1"/>
  <c r="T849" i="1"/>
  <c r="T895" i="1"/>
  <c r="T929" i="1"/>
  <c r="T975" i="1"/>
  <c r="T1009" i="1"/>
  <c r="T1055" i="1"/>
  <c r="T1095" i="1"/>
  <c r="T1135" i="1"/>
  <c r="T1174" i="1"/>
  <c r="T1206" i="1"/>
  <c r="T1248" i="1"/>
  <c r="T1284" i="1"/>
  <c r="T1314" i="1"/>
  <c r="T1347" i="1"/>
  <c r="T1371" i="1"/>
  <c r="T1399" i="1"/>
  <c r="T1427" i="1"/>
  <c r="T1449" i="1"/>
  <c r="T1477" i="1"/>
  <c r="T1499" i="1"/>
  <c r="T1527" i="1"/>
  <c r="T1555" i="1"/>
  <c r="T1577" i="1"/>
  <c r="T1605" i="1"/>
  <c r="T1627" i="1"/>
  <c r="T1655" i="1"/>
  <c r="T1683" i="1"/>
  <c r="T1705" i="1"/>
  <c r="T1733" i="1"/>
  <c r="T1755" i="1"/>
  <c r="T1783" i="1"/>
  <c r="T72" i="1"/>
  <c r="T328" i="1"/>
  <c r="T408" i="1"/>
  <c r="T568" i="1"/>
  <c r="T900" i="1"/>
  <c r="T1152" i="1"/>
  <c r="T1352" i="1"/>
  <c r="T1510" i="1"/>
  <c r="T1688" i="1"/>
  <c r="T1794" i="1"/>
  <c r="T162" i="1"/>
  <c r="T369" i="1"/>
  <c r="T615" i="1"/>
  <c r="T741" i="1"/>
  <c r="T981" i="1"/>
  <c r="T1185" i="1"/>
  <c r="T1383" i="1"/>
  <c r="T1539" i="1"/>
  <c r="T1689" i="1"/>
  <c r="T128" i="1"/>
  <c r="T416" i="1"/>
  <c r="T536" i="1"/>
  <c r="T788" i="1"/>
  <c r="T1074" i="1"/>
  <c r="T1295" i="1"/>
  <c r="T1462" i="1"/>
  <c r="T1640" i="1"/>
  <c r="T1768" i="1"/>
  <c r="T177" i="1"/>
  <c r="T463" i="1"/>
  <c r="T583" i="1"/>
  <c r="T869" i="1"/>
  <c r="T1075" i="1"/>
  <c r="T21" i="1"/>
  <c r="T55" i="1"/>
  <c r="T103" i="1"/>
  <c r="T151" i="1"/>
  <c r="T198" i="1"/>
  <c r="T232" i="1"/>
  <c r="T278" i="1"/>
  <c r="T312" i="1"/>
  <c r="T358" i="1"/>
  <c r="T404" i="1"/>
  <c r="T438" i="1"/>
  <c r="T484" i="1"/>
  <c r="T518" i="1"/>
  <c r="T564" i="1"/>
  <c r="T610" i="1"/>
  <c r="T644" i="1"/>
  <c r="T690" i="1"/>
  <c r="T724" i="1"/>
  <c r="T770" i="1"/>
  <c r="T816" i="1"/>
  <c r="T850" i="1"/>
  <c r="T896" i="1"/>
  <c r="T930" i="1"/>
  <c r="T976" i="1"/>
  <c r="T1016" i="1"/>
  <c r="T1056" i="1"/>
  <c r="T1096" i="1"/>
  <c r="T1136" i="1"/>
  <c r="T1175" i="1"/>
  <c r="T1218" i="1"/>
  <c r="T1249" i="1"/>
  <c r="T1285" i="1"/>
  <c r="T1315" i="1"/>
  <c r="T1348" i="1"/>
  <c r="T1378" i="1"/>
  <c r="T1400" i="1"/>
  <c r="T1428" i="1"/>
  <c r="T1450" i="1"/>
  <c r="T1478" i="1"/>
  <c r="T1506" i="1"/>
  <c r="T1528" i="1"/>
  <c r="T1556" i="1"/>
  <c r="T1578" i="1"/>
  <c r="T1606" i="1"/>
  <c r="T1634" i="1"/>
  <c r="T1656" i="1"/>
  <c r="T1684" i="1"/>
  <c r="T1706" i="1"/>
  <c r="T1734" i="1"/>
  <c r="T1762" i="1"/>
  <c r="T1784" i="1"/>
  <c r="T1786" i="1"/>
  <c r="T208" i="1"/>
  <c r="T488" i="1"/>
  <c r="T694" i="1"/>
  <c r="T820" i="1"/>
  <c r="T1106" i="1"/>
  <c r="T1290" i="1"/>
  <c r="T1460" i="1"/>
  <c r="T1610" i="1"/>
  <c r="T1738" i="1"/>
  <c r="T79" i="1"/>
  <c r="T289" i="1"/>
  <c r="T495" i="1"/>
  <c r="T695" i="1"/>
  <c r="T867" i="1"/>
  <c r="T1073" i="1"/>
  <c r="T1264" i="1"/>
  <c r="T1433" i="1"/>
  <c r="T1561" i="1"/>
  <c r="T1717" i="1"/>
  <c r="T80" i="1"/>
  <c r="T336" i="1"/>
  <c r="T456" i="1"/>
  <c r="T616" i="1"/>
  <c r="T822" i="1"/>
  <c r="T1028" i="1"/>
  <c r="T1265" i="1"/>
  <c r="T1434" i="1"/>
  <c r="T1590" i="1"/>
  <c r="T1796" i="1"/>
  <c r="T34" i="1"/>
  <c r="T417" i="1"/>
  <c r="T623" i="1"/>
  <c r="T789" i="1"/>
  <c r="T1155" i="1"/>
  <c r="T22" i="1"/>
  <c r="T56" i="1"/>
  <c r="T104" i="1"/>
  <c r="T152" i="1"/>
  <c r="T199" i="1"/>
  <c r="T239" i="1"/>
  <c r="T279" i="1"/>
  <c r="T319" i="1"/>
  <c r="T359" i="1"/>
  <c r="T405" i="1"/>
  <c r="T439" i="1"/>
  <c r="T485" i="1"/>
  <c r="T519" i="1"/>
  <c r="T565" i="1"/>
  <c r="T611" i="1"/>
  <c r="T645" i="1"/>
  <c r="T691" i="1"/>
  <c r="T725" i="1"/>
  <c r="T771" i="1"/>
  <c r="T817" i="1"/>
  <c r="T851" i="1"/>
  <c r="T897" i="1"/>
  <c r="T931" i="1"/>
  <c r="T977" i="1"/>
  <c r="T1023" i="1"/>
  <c r="T1057" i="1"/>
  <c r="T1103" i="1"/>
  <c r="T1137" i="1"/>
  <c r="T1176" i="1"/>
  <c r="T1219" i="1"/>
  <c r="T1250" i="1"/>
  <c r="T1286" i="1"/>
  <c r="T1316" i="1"/>
  <c r="T1349" i="1"/>
  <c r="T1379" i="1"/>
  <c r="T1401" i="1"/>
  <c r="T1429" i="1"/>
  <c r="T1451" i="1"/>
  <c r="T1479" i="1"/>
  <c r="T1507" i="1"/>
  <c r="T1529" i="1"/>
  <c r="T1557" i="1"/>
  <c r="T1579" i="1"/>
  <c r="T1607" i="1"/>
  <c r="T1635" i="1"/>
  <c r="T1657" i="1"/>
  <c r="T1685" i="1"/>
  <c r="T1707" i="1"/>
  <c r="T1735" i="1"/>
  <c r="T1763" i="1"/>
  <c r="T1785" i="1"/>
  <c r="T31" i="1"/>
  <c r="T614" i="1"/>
  <c r="T946" i="1"/>
  <c r="T1184" i="1"/>
  <c r="T1410" i="1"/>
  <c r="T1588" i="1"/>
  <c r="T1716" i="1"/>
  <c r="T209" i="1"/>
  <c r="T455" i="1"/>
  <c r="T661" i="1"/>
  <c r="T901" i="1"/>
  <c r="T1223" i="1"/>
  <c r="T1483" i="1"/>
  <c r="T1667" i="1"/>
  <c r="T210" i="1"/>
  <c r="T696" i="1"/>
  <c r="T902" i="1"/>
  <c r="T1192" i="1"/>
  <c r="T1412" i="1"/>
  <c r="T1562" i="1"/>
  <c r="T1746" i="1"/>
  <c r="T129" i="1"/>
  <c r="T291" i="1"/>
  <c r="T497" i="1"/>
  <c r="T703" i="1"/>
  <c r="T823" i="1"/>
  <c r="T995" i="1"/>
  <c r="T23" i="1"/>
  <c r="T63" i="1"/>
  <c r="T111" i="1"/>
  <c r="T159" i="1"/>
  <c r="T200" i="1"/>
  <c r="T240" i="1"/>
  <c r="T280" i="1"/>
  <c r="T326" i="1"/>
  <c r="T360" i="1"/>
  <c r="T406" i="1"/>
  <c r="T440" i="1"/>
  <c r="T486" i="1"/>
  <c r="T532" i="1"/>
  <c r="T566" i="1"/>
  <c r="T612" i="1"/>
  <c r="T646" i="1"/>
  <c r="T692" i="1"/>
  <c r="T738" i="1"/>
  <c r="T772" i="1"/>
  <c r="T818" i="1"/>
  <c r="T852" i="1"/>
  <c r="T898" i="1"/>
  <c r="T944" i="1"/>
  <c r="T978" i="1"/>
  <c r="T1024" i="1"/>
  <c r="T1058" i="1"/>
  <c r="T1104" i="1"/>
  <c r="T1144" i="1"/>
  <c r="T1178" i="1"/>
  <c r="T1220" i="1"/>
  <c r="T1251" i="1"/>
  <c r="T1287" i="1"/>
  <c r="T1325" i="1"/>
  <c r="T1350" i="1"/>
  <c r="T1380" i="1"/>
  <c r="T1402" i="1"/>
  <c r="T1430" i="1"/>
  <c r="T1458" i="1"/>
  <c r="T1480" i="1"/>
  <c r="T1508" i="1"/>
  <c r="T1530" i="1"/>
  <c r="T1558" i="1"/>
  <c r="T1586" i="1"/>
  <c r="T1608" i="1"/>
  <c r="T1636" i="1"/>
  <c r="T1658" i="1"/>
  <c r="T1686" i="1"/>
  <c r="T1714" i="1"/>
  <c r="T1736" i="1"/>
  <c r="T113" i="1"/>
  <c r="T288" i="1"/>
  <c r="T368" i="1"/>
  <c r="T534" i="1"/>
  <c r="T774" i="1"/>
  <c r="T1026" i="1"/>
  <c r="T1263" i="1"/>
  <c r="T1382" i="1"/>
  <c r="T1538" i="1"/>
  <c r="T1666" i="1"/>
  <c r="T127" i="1"/>
  <c r="T415" i="1"/>
  <c r="T575" i="1"/>
  <c r="T775" i="1"/>
  <c r="T1027" i="1"/>
  <c r="T1153" i="1"/>
  <c r="T1354" i="1"/>
  <c r="T1511" i="1"/>
  <c r="T1639" i="1"/>
  <c r="T1795" i="1"/>
  <c r="T163" i="1"/>
  <c r="T376" i="1"/>
  <c r="T582" i="1"/>
  <c r="T742" i="1"/>
  <c r="T948" i="1"/>
  <c r="T1224" i="1"/>
  <c r="T1384" i="1"/>
  <c r="T1512" i="1"/>
  <c r="T1668" i="1"/>
  <c r="T211" i="1"/>
  <c r="T337" i="1"/>
  <c r="T543" i="1"/>
  <c r="T903" i="1"/>
  <c r="T1109" i="1"/>
  <c r="T24" i="1"/>
  <c r="T71" i="1"/>
  <c r="T112" i="1"/>
  <c r="T160" i="1"/>
  <c r="T207" i="1"/>
  <c r="T241" i="1"/>
  <c r="T287" i="1"/>
  <c r="T327" i="1"/>
  <c r="T367" i="1"/>
  <c r="T407" i="1"/>
  <c r="T447" i="1"/>
  <c r="T487" i="1"/>
  <c r="T533" i="1"/>
  <c r="T567" i="1"/>
  <c r="T613" i="1"/>
  <c r="T647" i="1"/>
  <c r="T693" i="1"/>
  <c r="T739" i="1"/>
  <c r="T773" i="1"/>
  <c r="T819" i="1"/>
  <c r="T853" i="1"/>
  <c r="T899" i="1"/>
  <c r="T945" i="1"/>
  <c r="T979" i="1"/>
  <c r="T1025" i="1"/>
  <c r="T1059" i="1"/>
  <c r="T1105" i="1"/>
  <c r="T1151" i="1"/>
  <c r="T1183" i="1"/>
  <c r="T1221" i="1"/>
  <c r="T1252" i="1"/>
  <c r="T1288" i="1"/>
  <c r="T1327" i="1"/>
  <c r="T1351" i="1"/>
  <c r="T1381" i="1"/>
  <c r="T1403" i="1"/>
  <c r="T1431" i="1"/>
  <c r="T1459" i="1"/>
  <c r="T1481" i="1"/>
  <c r="T1509" i="1"/>
  <c r="T1531" i="1"/>
  <c r="T1559" i="1"/>
  <c r="T1587" i="1"/>
  <c r="T1609" i="1"/>
  <c r="T1637" i="1"/>
  <c r="T1659" i="1"/>
  <c r="T1687" i="1"/>
  <c r="T1715" i="1"/>
  <c r="T1737" i="1"/>
  <c r="T1765" i="1"/>
  <c r="T1787" i="1"/>
  <c r="T248" i="1"/>
  <c r="T740" i="1"/>
  <c r="T980" i="1"/>
  <c r="T1222" i="1"/>
  <c r="T1432" i="1"/>
  <c r="T1560" i="1"/>
  <c r="T255" i="1"/>
  <c r="T947" i="1"/>
  <c r="T1293" i="1"/>
  <c r="T1461" i="1"/>
  <c r="T1589" i="1"/>
  <c r="T1739" i="1"/>
  <c r="T256" i="1"/>
  <c r="T1108" i="1"/>
  <c r="T1362" i="1"/>
  <c r="T1540" i="1"/>
  <c r="T1690" i="1"/>
  <c r="T257" i="1"/>
  <c r="T1029" i="1"/>
  <c r="T133" i="1"/>
  <c r="T259" i="1"/>
  <c r="T355" i="1"/>
  <c r="T467" i="1"/>
  <c r="T591" i="1"/>
  <c r="T675" i="1"/>
  <c r="T799" i="1"/>
  <c r="T917" i="1"/>
  <c r="T1007" i="1"/>
  <c r="T1125" i="1"/>
  <c r="T1226" i="1"/>
  <c r="T1304" i="1"/>
  <c r="T1367" i="1"/>
  <c r="T1419" i="1"/>
  <c r="T1492" i="1"/>
  <c r="T1544" i="1"/>
  <c r="T1602" i="1"/>
  <c r="T1669" i="1"/>
  <c r="T1721" i="1"/>
  <c r="T1779" i="1"/>
  <c r="T514" i="1"/>
  <c r="T1749" i="1"/>
  <c r="T515" i="1"/>
  <c r="T1172" i="1"/>
  <c r="T1698" i="1"/>
  <c r="T640" i="1"/>
  <c r="T1803" i="1"/>
  <c r="T641" i="1"/>
  <c r="T1575" i="1"/>
  <c r="T664" i="1"/>
  <c r="T671" i="1"/>
  <c r="T560" i="1"/>
  <c r="T561" i="1"/>
  <c r="T1719" i="1"/>
  <c r="T584" i="1"/>
  <c r="T1653" i="1"/>
  <c r="T35" i="1"/>
  <c r="T134" i="1"/>
  <c r="T260" i="1"/>
  <c r="T384" i="1"/>
  <c r="T468" i="1"/>
  <c r="T592" i="1"/>
  <c r="T710" i="1"/>
  <c r="T800" i="1"/>
  <c r="T918" i="1"/>
  <c r="T1030" i="1"/>
  <c r="T1126" i="1"/>
  <c r="T1231" i="1"/>
  <c r="T1306" i="1"/>
  <c r="T1368" i="1"/>
  <c r="T1435" i="1"/>
  <c r="T1493" i="1"/>
  <c r="T1545" i="1"/>
  <c r="T1603" i="1"/>
  <c r="T1670" i="1"/>
  <c r="T1722" i="1"/>
  <c r="T1780" i="1"/>
  <c r="T182" i="1"/>
  <c r="T840" i="1"/>
  <c r="T1266" i="1"/>
  <c r="T1514" i="1"/>
  <c r="T307" i="1"/>
  <c r="T751" i="1"/>
  <c r="T1396" i="1"/>
  <c r="T1750" i="1"/>
  <c r="T432" i="1"/>
  <c r="T1078" i="1"/>
  <c r="T1194" i="1"/>
  <c r="T1397" i="1"/>
  <c r="T1699" i="1"/>
  <c r="T309" i="1"/>
  <c r="T871" i="1"/>
  <c r="T1079" i="1"/>
  <c r="T1465" i="1"/>
  <c r="T99" i="1"/>
  <c r="T1080" i="1"/>
  <c r="T1345" i="1"/>
  <c r="T1591" i="1"/>
  <c r="T1753" i="1"/>
  <c r="T227" i="1"/>
  <c r="T1087" i="1"/>
  <c r="T1201" i="1"/>
  <c r="T1467" i="1"/>
  <c r="T1769" i="1"/>
  <c r="T464" i="1"/>
  <c r="T790" i="1"/>
  <c r="T1202" i="1"/>
  <c r="T1474" i="1"/>
  <c r="T1703" i="1"/>
  <c r="T465" i="1"/>
  <c r="T881" i="1"/>
  <c r="T1203" i="1"/>
  <c r="T1475" i="1"/>
  <c r="T466" i="1"/>
  <c r="T916" i="1"/>
  <c r="T1303" i="1"/>
  <c r="T1543" i="1"/>
  <c r="T48" i="1"/>
  <c r="T135" i="1"/>
  <c r="T261" i="1"/>
  <c r="T385" i="1"/>
  <c r="T469" i="1"/>
  <c r="T593" i="1"/>
  <c r="T711" i="1"/>
  <c r="T801" i="1"/>
  <c r="T919" i="1"/>
  <c r="T1031" i="1"/>
  <c r="T1127" i="1"/>
  <c r="T1232" i="1"/>
  <c r="T1309" i="1"/>
  <c r="T1369" i="1"/>
  <c r="T1442" i="1"/>
  <c r="T1494" i="1"/>
  <c r="T1546" i="1"/>
  <c r="T1619" i="1"/>
  <c r="T1671" i="1"/>
  <c r="T1723" i="1"/>
  <c r="T1781" i="1"/>
  <c r="T418" i="1"/>
  <c r="T1076" i="1"/>
  <c r="T1395" i="1"/>
  <c r="T1572" i="1"/>
  <c r="T1801" i="1"/>
  <c r="T83" i="1"/>
  <c r="T847" i="1"/>
  <c r="T1267" i="1"/>
  <c r="T1625" i="1"/>
  <c r="T212" i="1"/>
  <c r="T752" i="1"/>
  <c r="T1641" i="1"/>
  <c r="T85" i="1"/>
  <c r="T753" i="1"/>
  <c r="T1269" i="1"/>
  <c r="T1642" i="1"/>
  <c r="T338" i="1"/>
  <c r="T760" i="1"/>
  <c r="T1200" i="1"/>
  <c r="T1466" i="1"/>
  <c r="T1701" i="1"/>
  <c r="T435" i="1"/>
  <c r="T879" i="1"/>
  <c r="T1415" i="1"/>
  <c r="T1702" i="1"/>
  <c r="T228" i="1"/>
  <c r="T1122" i="1"/>
  <c r="T1364" i="1"/>
  <c r="T1651" i="1"/>
  <c r="T229" i="1"/>
  <c r="T999" i="1"/>
  <c r="T1417" i="1"/>
  <c r="T1594" i="1"/>
  <c r="T1771" i="1"/>
  <c r="T132" i="1"/>
  <c r="T1000" i="1"/>
  <c r="T1366" i="1"/>
  <c r="T1595" i="1"/>
  <c r="T49" i="1"/>
  <c r="T178" i="1"/>
  <c r="T262" i="1"/>
  <c r="T386" i="1"/>
  <c r="T504" i="1"/>
  <c r="T594" i="1"/>
  <c r="T712" i="1"/>
  <c r="T824" i="1"/>
  <c r="T920" i="1"/>
  <c r="T1044" i="1"/>
  <c r="T1156" i="1"/>
  <c r="T1239" i="1"/>
  <c r="T1311" i="1"/>
  <c r="T1385" i="1"/>
  <c r="T1443" i="1"/>
  <c r="T1495" i="1"/>
  <c r="T1547" i="1"/>
  <c r="T1620" i="1"/>
  <c r="T1672" i="1"/>
  <c r="T1730" i="1"/>
  <c r="T1797" i="1"/>
  <c r="T306" i="1"/>
  <c r="T952" i="1"/>
  <c r="T1333" i="1"/>
  <c r="T1624" i="1"/>
  <c r="T183" i="1"/>
  <c r="T959" i="1"/>
  <c r="T1334" i="1"/>
  <c r="T1573" i="1"/>
  <c r="T84" i="1"/>
  <c r="T870" i="1"/>
  <c r="T1335" i="1"/>
  <c r="T1574" i="1"/>
  <c r="T213" i="1"/>
  <c r="T1413" i="1"/>
  <c r="T1752" i="1"/>
  <c r="T434" i="1"/>
  <c r="T872" i="1"/>
  <c r="T1414" i="1"/>
  <c r="T1643" i="1"/>
  <c r="T339" i="1"/>
  <c r="T767" i="1"/>
  <c r="T1363" i="1"/>
  <c r="T1592" i="1"/>
  <c r="T130" i="1"/>
  <c r="T998" i="1"/>
  <c r="T1416" i="1"/>
  <c r="T1593" i="1"/>
  <c r="T131" i="1"/>
  <c r="T1123" i="1"/>
  <c r="T1365" i="1"/>
  <c r="T1542" i="1"/>
  <c r="T258" i="1"/>
  <c r="T1124" i="1"/>
  <c r="T1418" i="1"/>
  <c r="T1720" i="1"/>
  <c r="T50" i="1"/>
  <c r="T179" i="1"/>
  <c r="T263" i="1"/>
  <c r="T387" i="1"/>
  <c r="T511" i="1"/>
  <c r="T595" i="1"/>
  <c r="T719" i="1"/>
  <c r="T831" i="1"/>
  <c r="T927" i="1"/>
  <c r="T1045" i="1"/>
  <c r="T1157" i="1"/>
  <c r="T1240" i="1"/>
  <c r="T1312" i="1"/>
  <c r="T1386" i="1"/>
  <c r="T1444" i="1"/>
  <c r="T1496" i="1"/>
  <c r="T1563" i="1"/>
  <c r="T1621" i="1"/>
  <c r="T1673" i="1"/>
  <c r="T1731" i="1"/>
  <c r="T1798" i="1"/>
  <c r="T51" i="1"/>
  <c r="T180" i="1"/>
  <c r="T304" i="1"/>
  <c r="T388" i="1"/>
  <c r="T512" i="1"/>
  <c r="T624" i="1"/>
  <c r="T720" i="1"/>
  <c r="T838" i="1"/>
  <c r="T950" i="1"/>
  <c r="T1046" i="1"/>
  <c r="T1158" i="1"/>
  <c r="T1242" i="1"/>
  <c r="T1331" i="1"/>
  <c r="T1387" i="1"/>
  <c r="T1445" i="1"/>
  <c r="T1497" i="1"/>
  <c r="T1570" i="1"/>
  <c r="T1622" i="1"/>
  <c r="T1674" i="1"/>
  <c r="T1747" i="1"/>
  <c r="T1799" i="1"/>
  <c r="T52" i="1"/>
  <c r="T181" i="1"/>
  <c r="T305" i="1"/>
  <c r="T389" i="1"/>
  <c r="T513" i="1"/>
  <c r="T625" i="1"/>
  <c r="T721" i="1"/>
  <c r="T839" i="1"/>
  <c r="T951" i="1"/>
  <c r="T1047" i="1"/>
  <c r="T1245" i="1"/>
  <c r="T1332" i="1"/>
  <c r="T1394" i="1"/>
  <c r="T1446" i="1"/>
  <c r="T1513" i="1"/>
  <c r="T1623" i="1"/>
  <c r="T1675" i="1"/>
  <c r="T1800" i="1"/>
  <c r="T632" i="1"/>
  <c r="T639" i="1"/>
  <c r="T1463" i="1"/>
  <c r="T544" i="1"/>
  <c r="T1522" i="1"/>
  <c r="T545" i="1"/>
  <c r="T1523" i="1"/>
  <c r="T546" i="1"/>
  <c r="T547" i="1"/>
  <c r="T1650" i="1"/>
  <c r="T672" i="1"/>
  <c r="T673" i="1"/>
  <c r="T674" i="1"/>
  <c r="T1159" i="1"/>
  <c r="T1571" i="1"/>
  <c r="T1748" i="1"/>
  <c r="T82" i="1"/>
  <c r="T744" i="1"/>
  <c r="T1171" i="1"/>
  <c r="T1447" i="1"/>
  <c r="T1691" i="1"/>
  <c r="T419" i="1"/>
  <c r="T1077" i="1"/>
  <c r="T1515" i="1"/>
  <c r="T1802" i="1"/>
  <c r="T308" i="1"/>
  <c r="T966" i="1"/>
  <c r="T1268" i="1"/>
  <c r="T1464" i="1"/>
  <c r="T1751" i="1"/>
  <c r="T433" i="1"/>
  <c r="T967" i="1"/>
  <c r="T1199" i="1"/>
  <c r="T1344" i="1"/>
  <c r="T1700" i="1"/>
  <c r="T226" i="1"/>
  <c r="T996" i="1"/>
  <c r="T1270" i="1"/>
  <c r="T1524" i="1"/>
  <c r="T100" i="1"/>
  <c r="T997" i="1"/>
  <c r="T1271" i="1"/>
  <c r="T1525" i="1"/>
  <c r="T340" i="1"/>
  <c r="T880" i="1"/>
  <c r="T1272" i="1"/>
  <c r="T1541" i="1"/>
  <c r="T1770" i="1"/>
  <c r="T341" i="1"/>
  <c r="T791" i="1"/>
  <c r="T1296" i="1"/>
  <c r="T1652" i="1"/>
  <c r="T354" i="1"/>
  <c r="T792" i="1"/>
  <c r="T1204" i="1"/>
  <c r="T1491" i="1"/>
  <c r="T1778" i="1"/>
  <c r="Q1331" i="1"/>
  <c r="Q1179" i="1"/>
  <c r="Q1116" i="1"/>
  <c r="Q915" i="1"/>
  <c r="Q944" i="1"/>
  <c r="Q1338" i="1"/>
  <c r="Q667" i="1"/>
  <c r="Q1078" i="1"/>
  <c r="Q1409" i="1"/>
  <c r="Q1596" i="1"/>
  <c r="Q1599" i="1"/>
  <c r="Q1763" i="1"/>
  <c r="Q1243" i="1"/>
  <c r="Q740" i="1"/>
  <c r="Q1712" i="1"/>
  <c r="Q1396" i="1"/>
  <c r="Q1480" i="1"/>
  <c r="Q1474" i="1"/>
  <c r="Q1099" i="1"/>
  <c r="Q90" i="1"/>
  <c r="Q307" i="1"/>
  <c r="Q94" i="1"/>
  <c r="Q1316" i="1"/>
  <c r="Q992" i="1"/>
  <c r="Q979" i="1"/>
  <c r="Q439" i="1"/>
  <c r="Q701" i="1"/>
  <c r="Q554" i="1"/>
  <c r="Q1140" i="1"/>
  <c r="Q382" i="1"/>
  <c r="Q1607" i="1"/>
  <c r="Q1355" i="1"/>
  <c r="Q953" i="1"/>
  <c r="Q934" i="1"/>
  <c r="Q332" i="1"/>
  <c r="Q533" i="1"/>
  <c r="Q527" i="1"/>
  <c r="Q1591" i="1"/>
  <c r="Q141" i="1"/>
  <c r="Q453" i="1"/>
  <c r="Q1595" i="1"/>
  <c r="Q868" i="1"/>
  <c r="Q1531" i="1"/>
  <c r="Q500" i="1"/>
  <c r="Q874" i="1"/>
  <c r="Q502" i="1"/>
  <c r="Q1624" i="1"/>
  <c r="Q1030" i="1"/>
  <c r="Q1548" i="1"/>
  <c r="Q447" i="1"/>
  <c r="Q408" i="1"/>
  <c r="Q269" i="1"/>
  <c r="Q1509" i="1"/>
  <c r="Q1328" i="1"/>
  <c r="Q1162" i="1"/>
  <c r="Q1656" i="1"/>
  <c r="Q417" i="1"/>
  <c r="Q20" i="1"/>
  <c r="Q1693" i="1"/>
  <c r="Q1427" i="1"/>
  <c r="Q590" i="1"/>
  <c r="Q69" i="1"/>
  <c r="Q1387" i="1"/>
  <c r="Q1314" i="1"/>
  <c r="Q48" i="1"/>
  <c r="Q246" i="1"/>
  <c r="Q907" i="1"/>
  <c r="Q1365" i="1"/>
  <c r="Q821" i="1"/>
  <c r="Q250" i="1"/>
  <c r="Q749" i="1"/>
  <c r="Q1223" i="1"/>
  <c r="Q1543" i="1"/>
  <c r="Q1090" i="1"/>
  <c r="Q1356" i="1"/>
  <c r="Q33" i="1"/>
  <c r="Q1484" i="1"/>
  <c r="Q475" i="1"/>
  <c r="Q1789" i="1"/>
  <c r="Q773" i="1"/>
  <c r="Q503" i="1"/>
  <c r="Q338" i="1"/>
  <c r="Q1649" i="1"/>
  <c r="Q628" i="1"/>
  <c r="Q351" i="1"/>
  <c r="Q1341" i="1"/>
  <c r="Q1552" i="1"/>
  <c r="Q931" i="1"/>
  <c r="Q486" i="1"/>
  <c r="Q611" i="1"/>
  <c r="Q1573" i="1"/>
  <c r="Q1295" i="1"/>
  <c r="Q214" i="1"/>
  <c r="Q1618" i="1"/>
  <c r="Q1547" i="1"/>
  <c r="Q627" i="1"/>
  <c r="Q893" i="1"/>
  <c r="Q1375" i="1"/>
  <c r="Q661" i="1"/>
  <c r="Q423" i="1"/>
  <c r="Q1410" i="1"/>
  <c r="Q1559" i="1"/>
  <c r="Q1196" i="1"/>
  <c r="Q106" i="1"/>
  <c r="Q1577" i="1"/>
  <c r="Q339" i="1"/>
  <c r="Q916" i="1"/>
  <c r="Q939" i="1"/>
  <c r="Q516" i="1"/>
  <c r="Q1327" i="1"/>
  <c r="Q819" i="1"/>
  <c r="Q1464" i="1"/>
  <c r="Q381" i="1"/>
  <c r="Q570" i="1"/>
  <c r="Q1118" i="1"/>
  <c r="Q1345" i="1"/>
  <c r="Q986" i="1"/>
  <c r="Q79" i="1"/>
  <c r="Q692" i="1"/>
  <c r="Q1275" i="1"/>
  <c r="Q188" i="1"/>
  <c r="Q1212" i="1"/>
  <c r="Q1564" i="1"/>
  <c r="Q431" i="1"/>
  <c r="Q945" i="1"/>
  <c r="Q1220" i="1"/>
  <c r="Q961" i="1"/>
  <c r="Q724" i="1"/>
  <c r="Q513" i="1"/>
  <c r="Q809" i="1"/>
  <c r="Q577" i="1"/>
  <c r="Q404" i="1"/>
  <c r="Q695" i="1"/>
  <c r="Q1463" i="1"/>
  <c r="Q1707" i="1"/>
  <c r="Q1701" i="1"/>
  <c r="Q1691" i="1"/>
  <c r="Q363" i="1"/>
  <c r="Q498" i="1"/>
  <c r="Q1247" i="1"/>
  <c r="Q1157" i="1"/>
  <c r="Q216" i="1"/>
  <c r="Q313" i="1"/>
  <c r="Q1131" i="1"/>
  <c r="Q1532" i="1"/>
  <c r="Q481" i="1"/>
  <c r="Q1184" i="1"/>
  <c r="Q309" i="1"/>
  <c r="Q935" i="1"/>
  <c r="Q1289" i="1"/>
  <c r="Q1342" i="1"/>
  <c r="Q1109" i="1"/>
  <c r="Q506" i="1"/>
  <c r="Q1439" i="1"/>
  <c r="Q837" i="1"/>
  <c r="Q735" i="1"/>
  <c r="Q177" i="1"/>
  <c r="Q1473" i="1"/>
  <c r="Q440" i="1"/>
  <c r="Q217" i="1"/>
  <c r="Q130" i="1"/>
  <c r="Q1019" i="1"/>
  <c r="Q1278" i="1"/>
  <c r="Q725" i="1"/>
  <c r="Q1670" i="1"/>
  <c r="Q1787" i="1"/>
  <c r="Q170" i="1"/>
  <c r="Q218" i="1"/>
  <c r="Q238" i="1"/>
  <c r="Q613" i="1"/>
  <c r="Q1696" i="1"/>
  <c r="Q1775" i="1"/>
  <c r="Q224" i="1"/>
  <c r="Q626" i="1"/>
  <c r="Q430" i="1"/>
  <c r="Q1273" i="1"/>
  <c r="Q1448" i="1"/>
  <c r="Q268" i="1"/>
  <c r="Q1070" i="1"/>
  <c r="Q151" i="1"/>
  <c r="Q436" i="1"/>
  <c r="Q842" i="1"/>
  <c r="Q1010" i="1"/>
  <c r="Q103" i="1"/>
  <c r="Q608" i="1"/>
  <c r="Q964" i="1"/>
  <c r="Q312" i="1"/>
  <c r="Q398" i="1"/>
  <c r="Q1362" i="1"/>
  <c r="Q1575" i="1"/>
  <c r="Q1294" i="1"/>
  <c r="Q596" i="1"/>
  <c r="Q1380" i="1"/>
  <c r="Q501" i="1"/>
  <c r="Q1280" i="1"/>
  <c r="Q822" i="1"/>
  <c r="Q709" i="1"/>
  <c r="Q666" i="1"/>
  <c r="Q181" i="1"/>
  <c r="Q904" i="1"/>
  <c r="Q718" i="1"/>
  <c r="Q1405" i="1"/>
  <c r="Q1392" i="1"/>
  <c r="Q1537" i="1"/>
  <c r="Q1494" i="1"/>
  <c r="Q59" i="1"/>
  <c r="Q779" i="1"/>
  <c r="Q632" i="1"/>
  <c r="Q1806" i="1"/>
  <c r="Q1363" i="1"/>
  <c r="Q863" i="1"/>
  <c r="Q1240" i="1"/>
  <c r="Q575" i="1"/>
  <c r="Q432" i="1"/>
  <c r="Q401" i="1"/>
  <c r="Q812" i="1"/>
  <c r="Q437" i="1"/>
  <c r="Q136" i="1"/>
  <c r="Q1031" i="1"/>
  <c r="Q1106" i="1"/>
  <c r="Q1160" i="1"/>
  <c r="Q1383" i="1"/>
  <c r="Q1438" i="1"/>
  <c r="Q190" i="1"/>
  <c r="Q1330" i="1"/>
  <c r="Q1252" i="1"/>
  <c r="Q898" i="1"/>
  <c r="Q1390" i="1"/>
  <c r="Q357" i="1"/>
  <c r="Q878" i="1"/>
  <c r="Q305" i="1"/>
  <c r="Q211" i="1"/>
  <c r="Q442" i="1"/>
  <c r="Q770" i="1"/>
  <c r="Q1621" i="1"/>
  <c r="Q540" i="1"/>
  <c r="Q73" i="1"/>
  <c r="Q655" i="1"/>
  <c r="Q911" i="1"/>
  <c r="Q633" i="1"/>
  <c r="Q1089" i="1"/>
  <c r="Q489" i="1"/>
  <c r="Q1335" i="1"/>
  <c r="Q335" i="1"/>
  <c r="Q1105" i="1"/>
  <c r="Q364" i="1"/>
  <c r="Q1324" i="1"/>
  <c r="Q318" i="1"/>
  <c r="Q1270" i="1"/>
  <c r="Q669" i="1"/>
  <c r="Q153" i="1"/>
  <c r="Q1668" i="1"/>
  <c r="Q1756" i="1"/>
  <c r="Q1258" i="1"/>
  <c r="Q485" i="1"/>
  <c r="Q1450" i="1"/>
  <c r="Q31" i="1"/>
  <c r="Q360" i="1"/>
  <c r="Q1792" i="1"/>
  <c r="Q254" i="1"/>
  <c r="Q1506" i="1"/>
  <c r="Q1309" i="1"/>
  <c r="Q21" i="1"/>
  <c r="Q1486" i="1"/>
  <c r="Q719" i="1"/>
  <c r="Q929" i="1"/>
  <c r="Q1441" i="1"/>
  <c r="Q1499" i="1"/>
  <c r="Q1143" i="1"/>
  <c r="Q479" i="1"/>
  <c r="Q1706" i="1"/>
  <c r="Q452" i="1"/>
  <c r="Q930" i="1"/>
  <c r="Q896" i="1"/>
  <c r="Q1100" i="1"/>
  <c r="Q1541" i="1"/>
  <c r="Q122" i="1"/>
  <c r="Q732" i="1"/>
  <c r="Q509" i="1"/>
  <c r="Q1320" i="1"/>
  <c r="Q1443" i="1"/>
  <c r="Q414" i="1"/>
  <c r="Q1545" i="1"/>
  <c r="Q1738" i="1"/>
  <c r="Q1588" i="1"/>
  <c r="Q803" i="1"/>
  <c r="Q1485" i="1"/>
  <c r="Q938" i="1"/>
  <c r="Q1361" i="1"/>
  <c r="Q993" i="1"/>
  <c r="Q1711" i="1"/>
  <c r="Q473" i="1"/>
  <c r="Q1079" i="1"/>
  <c r="Q744" i="1"/>
  <c r="Q1238" i="1"/>
  <c r="Q1023" i="1"/>
  <c r="Q1629" i="1"/>
  <c r="Q1790" i="1"/>
  <c r="Q1523" i="1"/>
  <c r="Q1611" i="1"/>
  <c r="Q1048" i="1"/>
  <c r="Q1690" i="1"/>
  <c r="Q1234" i="1"/>
  <c r="Q918" i="1"/>
  <c r="Q784" i="1"/>
  <c r="Q913" i="1"/>
  <c r="Q631" i="1"/>
  <c r="Q444" i="1"/>
  <c r="Q221" i="1"/>
  <c r="Q400" i="1"/>
  <c r="Q100" i="1"/>
  <c r="Q413" i="1"/>
  <c r="Q739" i="1"/>
  <c r="Q1650" i="1"/>
  <c r="Q149" i="1"/>
  <c r="Q1444" i="1"/>
  <c r="Q756" i="1"/>
  <c r="Q1741" i="1"/>
  <c r="Q991" i="1"/>
  <c r="Q855" i="1"/>
  <c r="Q1620" i="1"/>
  <c r="Q702" i="1"/>
  <c r="Q80" i="1"/>
  <c r="Q1136" i="1"/>
  <c r="Q469" i="1"/>
  <c r="Q1719" i="1"/>
  <c r="Q1626" i="1"/>
  <c r="Q887" i="1"/>
  <c r="Q1488" i="1"/>
  <c r="Q850" i="1"/>
  <c r="Q1266" i="1"/>
  <c r="Q1087" i="1"/>
  <c r="Q1769" i="1"/>
  <c r="Q1262" i="1"/>
  <c r="Q23" i="1"/>
  <c r="Q162" i="1"/>
  <c r="Q625" i="1"/>
  <c r="Q114" i="1"/>
  <c r="Q1533" i="1"/>
  <c r="Q1125" i="1"/>
  <c r="Q971" i="1"/>
  <c r="Q356" i="1"/>
  <c r="Q761" i="1"/>
  <c r="Q1239" i="1"/>
  <c r="Q686" i="1"/>
  <c r="Q76" i="1"/>
  <c r="Q415" i="1"/>
  <c r="Q776" i="1"/>
  <c r="Q161" i="1"/>
  <c r="Q1685" i="1"/>
  <c r="Q1759" i="1"/>
  <c r="Q1583" i="1"/>
  <c r="Q641" i="1"/>
  <c r="Q515" i="1"/>
  <c r="Q1222" i="1"/>
  <c r="Q808" i="1"/>
  <c r="Q53" i="1"/>
  <c r="Q22" i="1"/>
  <c r="Q1299" i="1"/>
  <c r="Q606" i="1"/>
  <c r="Q206" i="1"/>
  <c r="Q760" i="1"/>
  <c r="Q717" i="1"/>
  <c r="Q1075" i="1"/>
  <c r="Q296" i="1"/>
  <c r="Q665" i="1"/>
  <c r="Q745" i="1"/>
  <c r="Q573" i="1"/>
  <c r="Q1539" i="1"/>
  <c r="Q1261" i="1"/>
  <c r="Q1526" i="1"/>
  <c r="Q726" i="1"/>
  <c r="Q39" i="1"/>
  <c r="Q1066" i="1"/>
  <c r="Q60" i="1"/>
  <c r="Q1688" i="1"/>
  <c r="Q846" i="1"/>
  <c r="Q1135" i="1"/>
  <c r="Q1472" i="1"/>
  <c r="Q1671" i="1"/>
  <c r="Q91" i="1"/>
  <c r="Q1540" i="1"/>
  <c r="Q818" i="1"/>
  <c r="Q621" i="1"/>
  <c r="Q1061" i="1"/>
  <c r="Q523" i="1"/>
  <c r="Q484" i="1"/>
  <c r="Q1117" i="1"/>
  <c r="Q711" i="1"/>
  <c r="Q769" i="1"/>
  <c r="Q258" i="1"/>
  <c r="Q187" i="1"/>
  <c r="Q759" i="1"/>
  <c r="Q1197" i="1"/>
  <c r="Q880" i="1"/>
  <c r="Q927" i="1"/>
  <c r="Q333" i="1"/>
  <c r="Q545" i="1"/>
  <c r="Q319" i="1"/>
  <c r="Q421" i="1"/>
  <c r="Q1651" i="1"/>
  <c r="Q282" i="1"/>
  <c r="Q862" i="1"/>
  <c r="Q733" i="1"/>
  <c r="Q1374" i="1"/>
  <c r="Q386" i="1"/>
  <c r="Q244" i="1"/>
  <c r="Q97" i="1"/>
  <c r="Q1182" i="1"/>
  <c r="Q1011" i="1"/>
  <c r="Q126" i="1"/>
  <c r="Q253" i="1"/>
  <c r="Q1064" i="1"/>
  <c r="Q1206" i="1"/>
  <c r="Q1567" i="1"/>
  <c r="Q165" i="1"/>
  <c r="Q1764" i="1"/>
  <c r="Q1399" i="1"/>
  <c r="Q1408" i="1"/>
  <c r="Q623" i="1"/>
  <c r="Q154" i="1"/>
  <c r="Q677" i="1"/>
  <c r="Q1357" i="1"/>
  <c r="Q687" i="1"/>
  <c r="Q1260" i="1"/>
  <c r="Q483" i="1"/>
  <c r="Q644" i="1"/>
  <c r="Q429" i="1"/>
  <c r="Q422" i="1"/>
  <c r="Q536" i="1"/>
  <c r="Q1710" i="1"/>
  <c r="Q980" i="1"/>
  <c r="Q223" i="1"/>
  <c r="Q645" i="1"/>
  <c r="Q1614" i="1"/>
  <c r="Q17" i="1"/>
  <c r="Q690" i="1"/>
  <c r="Q1170" i="1"/>
  <c r="Q1643" i="1"/>
  <c r="Q1334" i="1"/>
  <c r="Q315" i="1"/>
  <c r="Q135" i="1"/>
  <c r="Q1530" i="1"/>
  <c r="Q1581" i="1"/>
  <c r="Q1038" i="1"/>
  <c r="Q1708" i="1"/>
  <c r="Q1250" i="1"/>
  <c r="Q972" i="1"/>
  <c r="Q144" i="1"/>
  <c r="Q989" i="1"/>
  <c r="Q1244" i="1"/>
  <c r="Q832" i="1"/>
  <c r="Q1456" i="1"/>
  <c r="Q348" i="1"/>
  <c r="Q1779" i="1"/>
  <c r="Q710" i="1"/>
  <c r="Q1318" i="1"/>
  <c r="Q166" i="1"/>
  <c r="Q203" i="1"/>
  <c r="Q1765" i="1"/>
  <c r="Q1734" i="1"/>
  <c r="Q399" i="1"/>
  <c r="Q901" i="1"/>
  <c r="Q84" i="1"/>
  <c r="Q1753" i="1"/>
  <c r="Q317" i="1"/>
  <c r="Q519" i="1"/>
  <c r="Q543" i="1"/>
  <c r="Q981" i="1"/>
  <c r="Q1731" i="1"/>
  <c r="Q1251" i="1"/>
  <c r="Q1664" i="1"/>
  <c r="Q1231" i="1"/>
  <c r="Q43" i="1"/>
  <c r="Q754" i="1"/>
  <c r="Q279" i="1"/>
  <c r="Q252" i="1"/>
  <c r="Q1757" i="1"/>
  <c r="Q102" i="1"/>
  <c r="Q160" i="1"/>
  <c r="Q1336" i="1"/>
  <c r="Q274" i="1"/>
  <c r="Q1349" i="1"/>
  <c r="Q775" i="1"/>
  <c r="Q1394" i="1"/>
  <c r="Q903" i="1"/>
  <c r="Q387" i="1"/>
  <c r="Q1645" i="1"/>
  <c r="Q1590" i="1"/>
  <c r="Q538" i="1"/>
  <c r="Q1604" i="1"/>
  <c r="Q179" i="1"/>
  <c r="Q1546" i="1"/>
  <c r="Q1517" i="1"/>
  <c r="Q1800" i="1"/>
  <c r="Q1804" i="1"/>
  <c r="Q340" i="1"/>
  <c r="Q1655" i="1"/>
  <c r="Q1788" i="1"/>
  <c r="Q1098" i="1"/>
  <c r="Q877" i="1"/>
  <c r="Q1119" i="1"/>
  <c r="Q794" i="1"/>
  <c r="Q751" i="1"/>
  <c r="Q1083" i="1"/>
  <c r="Q879" i="1"/>
  <c r="Q133" i="1"/>
  <c r="Q1777" i="1"/>
  <c r="Q1658" i="1"/>
  <c r="Q829" i="1"/>
  <c r="Q301" i="1"/>
  <c r="Q329" i="1"/>
  <c r="Q750" i="1"/>
  <c r="Q1174" i="1"/>
  <c r="Q820" i="1"/>
  <c r="Q700" i="1"/>
  <c r="Q1130" i="1"/>
  <c r="Q552" i="1"/>
  <c r="Q310" i="1"/>
  <c r="Q926" i="1"/>
  <c r="Q57" i="1"/>
  <c r="Q604" i="1"/>
  <c r="Q653" i="1"/>
  <c r="Q833" i="1"/>
  <c r="Q1598" i="1"/>
  <c r="Q1057" i="1"/>
  <c r="Q1042" i="1"/>
  <c r="Q857" i="1"/>
  <c r="Q256" i="1"/>
  <c r="Q612" i="1"/>
  <c r="Q852" i="1"/>
  <c r="Q1236" i="1"/>
  <c r="Q45" i="1"/>
  <c r="Q885" i="1"/>
  <c r="Q446" i="1"/>
  <c r="Q881" i="1"/>
  <c r="Q1255" i="1"/>
  <c r="Q412" i="1"/>
  <c r="Q566" i="1"/>
  <c r="Q109" i="1"/>
  <c r="Q539" i="1"/>
  <c r="Q1228" i="1"/>
  <c r="Q778" i="1"/>
  <c r="Q379" i="1"/>
  <c r="Q1036" i="1"/>
  <c r="Q531" i="1"/>
  <c r="Q1190" i="1"/>
  <c r="Q1245" i="1"/>
  <c r="Q835" i="1"/>
  <c r="Q19" i="1"/>
  <c r="Q1151" i="1"/>
  <c r="Q788" i="1"/>
  <c r="Q674" i="1"/>
  <c r="Q1214" i="1"/>
  <c r="Q178" i="1"/>
  <c r="Q1587" i="1"/>
  <c r="Q914" i="1"/>
  <c r="Q1060" i="1"/>
  <c r="Q345" i="1"/>
  <c r="Q1148" i="1"/>
  <c r="Q1529" i="1"/>
  <c r="Q374" i="1"/>
  <c r="Q734" i="1"/>
  <c r="Q1602" i="1"/>
  <c r="Q890" i="1"/>
  <c r="Q684" i="1"/>
  <c r="Q384" i="1"/>
  <c r="Q445" i="1"/>
  <c r="Q764" i="1"/>
  <c r="Q1762" i="1"/>
  <c r="Q894" i="1"/>
  <c r="Q954" i="1"/>
  <c r="Q790" i="1"/>
  <c r="Q278" i="1"/>
  <c r="Q1122" i="1"/>
  <c r="Q556" i="1"/>
  <c r="Q786" i="1"/>
  <c r="Q1714" i="1"/>
  <c r="Q892" i="1"/>
  <c r="Q1773" i="1"/>
  <c r="Q602" i="1"/>
  <c r="Q743" i="1"/>
  <c r="Q900" i="1"/>
  <c r="Q458" i="1"/>
  <c r="Q125" i="1"/>
  <c r="Q1490" i="1"/>
  <c r="Q1108" i="1"/>
  <c r="Q1687" i="1"/>
  <c r="Q491" i="1"/>
  <c r="Q636" i="1"/>
  <c r="Q1067" i="1"/>
  <c r="Q1056" i="1"/>
  <c r="Q175" i="1"/>
  <c r="Q828" i="1"/>
  <c r="Q943" i="1"/>
  <c r="Q50" i="1"/>
  <c r="Q1200" i="1"/>
  <c r="Q235" i="1"/>
  <c r="Q231" i="1"/>
  <c r="Q1666" i="1"/>
  <c r="Q418" i="1"/>
  <c r="Q518" i="1"/>
  <c r="Q1482" i="1"/>
  <c r="Q1466" i="1"/>
  <c r="Q1110" i="1"/>
  <c r="Q1259" i="1"/>
  <c r="Q511" i="1"/>
  <c r="Q1592" i="1"/>
  <c r="Q906" i="1"/>
  <c r="Q610" i="1"/>
  <c r="Q494" i="1"/>
  <c r="Q668" i="1"/>
  <c r="Q451" i="1"/>
  <c r="Q1071" i="1"/>
  <c r="Q1207" i="1"/>
  <c r="Q594" i="1"/>
  <c r="Q1153" i="1"/>
  <c r="Q1195" i="1"/>
  <c r="Q899" i="1"/>
  <c r="Q758" i="1"/>
  <c r="Q806" i="1"/>
  <c r="Q1430" i="1"/>
  <c r="Q1640" i="1"/>
  <c r="Q159" i="1"/>
  <c r="Q785" i="1"/>
  <c r="Q1681" i="1"/>
  <c r="Q650" i="1"/>
  <c r="Q854" i="1"/>
  <c r="Q1528" i="1"/>
  <c r="Q470" i="1"/>
  <c r="Q201" i="1"/>
  <c r="Q1052" i="1"/>
  <c r="Q1348" i="1"/>
  <c r="Q389" i="1"/>
  <c r="Q140" i="1"/>
  <c r="Q823" i="1"/>
  <c r="Q1304" i="1"/>
  <c r="Q678" i="1"/>
  <c r="Q1359" i="1"/>
  <c r="Q1283" i="1"/>
  <c r="Q1333" i="1"/>
  <c r="Q1576" i="1"/>
  <c r="Q1253" i="1"/>
  <c r="Q1397" i="1"/>
  <c r="Q142" i="1"/>
  <c r="Q314" i="1"/>
  <c r="Q277" i="1"/>
  <c r="Q1627" i="1"/>
  <c r="Q1489" i="1"/>
  <c r="Q118" i="1"/>
  <c r="Q1600" i="1"/>
  <c r="Q1219" i="1"/>
  <c r="Q1139" i="1"/>
  <c r="Q834" i="1"/>
  <c r="Q1074" i="1"/>
  <c r="Q698" i="1"/>
  <c r="Q380" i="1"/>
  <c r="Q1505" i="1"/>
  <c r="Q352" i="1"/>
  <c r="Q875" i="1"/>
  <c r="Q882" i="1"/>
  <c r="Q998" i="1"/>
  <c r="Q727" i="1"/>
  <c r="Q1700" i="1"/>
  <c r="Q1527" i="1"/>
  <c r="Q526" i="1"/>
  <c r="Q746" i="1"/>
  <c r="Q703" i="1"/>
  <c r="Q1002" i="1"/>
  <c r="Q572" i="1"/>
  <c r="Q1615" i="1"/>
  <c r="Q150" i="1"/>
  <c r="Q433" i="1"/>
  <c r="Q609" i="1"/>
  <c r="Q1018" i="1"/>
  <c r="Q1055" i="1"/>
  <c r="Q191" i="1"/>
  <c r="Q1709" i="1"/>
  <c r="Q534" i="1"/>
  <c r="Q476" i="1"/>
  <c r="Q222" i="1"/>
  <c r="Q1217" i="1"/>
  <c r="Q1578" i="1"/>
  <c r="Q1758" i="1"/>
  <c r="Q1226" i="1"/>
  <c r="Q897" i="1"/>
  <c r="Q853" i="1"/>
  <c r="Q1638" i="1"/>
  <c r="Q341" i="1"/>
  <c r="Q230" i="1"/>
  <c r="Q242" i="1"/>
  <c r="Q1315" i="1"/>
  <c r="Q337" i="1"/>
  <c r="Q1180" i="1"/>
  <c r="Q1249" i="1"/>
  <c r="Q1287" i="1"/>
  <c r="Q1133" i="1"/>
  <c r="Q1301" i="1"/>
  <c r="Q265" i="1"/>
  <c r="Q941" i="1"/>
  <c r="Q120" i="1"/>
  <c r="Q973" i="1"/>
  <c r="Q1754" i="1"/>
  <c r="Q522" i="1"/>
  <c r="Q1022" i="1"/>
  <c r="Q595" i="1"/>
  <c r="Q936" i="1"/>
  <c r="Q55" i="1"/>
  <c r="Q300" i="1"/>
  <c r="Q728" i="1"/>
  <c r="Q638" i="1"/>
  <c r="Q960" i="1"/>
  <c r="Q988" i="1"/>
  <c r="Q706" i="1"/>
  <c r="Q1194" i="1"/>
  <c r="Q308" i="1"/>
  <c r="Q1730" i="1"/>
  <c r="Q1237" i="1"/>
  <c r="Q1095" i="1"/>
  <c r="Q1382" i="1"/>
  <c r="Q1561" i="1"/>
  <c r="Q85" i="1"/>
  <c r="Q1096" i="1"/>
  <c r="Q426" i="1"/>
  <c r="Q1525" i="1"/>
  <c r="Q1433" i="1"/>
  <c r="Q131" i="1"/>
  <c r="Q385" i="1"/>
  <c r="Q798" i="1"/>
  <c r="Q1027" i="1"/>
  <c r="Q443" i="1"/>
  <c r="Q558" i="1"/>
  <c r="Q67" i="1"/>
  <c r="Q467" i="1"/>
  <c r="Q737" i="1"/>
  <c r="Q383" i="1"/>
  <c r="Q1015" i="1"/>
  <c r="Q1058" i="1"/>
  <c r="Q219" i="1"/>
  <c r="Q472" i="1"/>
  <c r="Q603" i="1"/>
  <c r="Q1321" i="1"/>
  <c r="Q207" i="1"/>
  <c r="Q168" i="1"/>
  <c r="Q1303" i="1"/>
  <c r="Q1124" i="1"/>
  <c r="Q630" i="1"/>
  <c r="Q535" i="1"/>
  <c r="Q1780" i="1"/>
  <c r="Q293" i="1"/>
  <c r="Q1454" i="1"/>
  <c r="Q848" i="1"/>
  <c r="Q1491" i="1"/>
  <c r="Q459" i="1"/>
  <c r="Q1667" i="1"/>
  <c r="Q1495" i="1"/>
  <c r="Q99" i="1"/>
  <c r="Q771" i="1"/>
  <c r="Q1332" i="1"/>
  <c r="Q280" i="1"/>
  <c r="Q1521" i="1"/>
  <c r="Q1469" i="1"/>
  <c r="Q767" i="1"/>
  <c r="Q320" i="1"/>
  <c r="Q497" i="1"/>
  <c r="Q95" i="1"/>
  <c r="Q787" i="1"/>
  <c r="Q1221" i="1"/>
  <c r="Q902" i="1"/>
  <c r="Q215" i="1"/>
  <c r="Q245" i="1"/>
  <c r="Q1796" i="1"/>
  <c r="Q807" i="1"/>
  <c r="Q1799" i="1"/>
  <c r="Q342" i="1"/>
  <c r="Q1682" i="1"/>
  <c r="Q1665" i="1"/>
  <c r="Q1451" i="1"/>
  <c r="Q1544" i="1"/>
  <c r="Q1422" i="1"/>
  <c r="Q836" i="1"/>
  <c r="Q1094" i="1"/>
  <c r="Q1609" i="1"/>
  <c r="Q1229" i="1"/>
  <c r="Q1742" i="1"/>
  <c r="Q359" i="1"/>
  <c r="Q1360" i="1"/>
  <c r="Q1417" i="1"/>
  <c r="Q792" i="1"/>
  <c r="Q1483" i="1"/>
  <c r="Q514" i="1"/>
  <c r="Q1653" i="1"/>
  <c r="Q302" i="1"/>
  <c r="Q176" i="1"/>
  <c r="Q996" i="1"/>
  <c r="Q1215" i="1"/>
  <c r="Q1254" i="1"/>
  <c r="Q1437" i="1"/>
  <c r="Q124" i="1"/>
  <c r="Q1141" i="1"/>
  <c r="Q1481" i="1"/>
  <c r="Q1047" i="1"/>
  <c r="Q1705" i="1"/>
  <c r="Q1044" i="1"/>
  <c r="Q1503" i="1"/>
  <c r="Q646" i="1"/>
  <c r="Q1322" i="1"/>
  <c r="Q193" i="1"/>
  <c r="Q208" i="1"/>
  <c r="Q116" i="1"/>
  <c r="Q158" i="1"/>
  <c r="Q291" i="1"/>
  <c r="Q783" i="1"/>
  <c r="Q1183" i="1"/>
  <c r="Q605" i="1"/>
  <c r="Q1767" i="1"/>
  <c r="Q248" i="1"/>
  <c r="Q521" i="1"/>
  <c r="Q1308" i="1"/>
  <c r="Q1043" i="1"/>
  <c r="Q152" i="1"/>
  <c r="Q1542" i="1"/>
  <c r="Q716" i="1"/>
  <c r="Q763" i="1"/>
  <c r="Q1213" i="1"/>
  <c r="Q1049" i="1"/>
  <c r="Q92" i="1"/>
  <c r="Q68" i="1"/>
  <c r="Q707" i="1"/>
  <c r="Q1601" i="1"/>
  <c r="Q294" i="1"/>
  <c r="Q723" i="1"/>
  <c r="Q262" i="1"/>
  <c r="Q1534" i="1"/>
  <c r="Q1104" i="1"/>
  <c r="Q1326" i="1"/>
  <c r="Q37" i="1"/>
  <c r="Q802" i="1"/>
  <c r="Q390" i="1"/>
  <c r="Q1740" i="1"/>
  <c r="Q1553" i="1"/>
  <c r="Q1802" i="1"/>
  <c r="Q435" i="1"/>
  <c r="Q354" i="1"/>
  <c r="Q889" i="1"/>
  <c r="Q209" i="1"/>
  <c r="Q405" i="1"/>
  <c r="Q559" i="1"/>
  <c r="Q585" i="1"/>
  <c r="Q517" i="1"/>
  <c r="Q838" i="1"/>
  <c r="Q1284" i="1"/>
  <c r="Q683" i="1"/>
  <c r="Q1793" i="1"/>
  <c r="Q1041" i="1"/>
  <c r="Q697" i="1"/>
  <c r="Q951" i="1"/>
  <c r="Q1713" i="1"/>
  <c r="Q184" i="1"/>
  <c r="Q1565" i="1"/>
  <c r="Q997" i="1"/>
  <c r="Q1724" i="1"/>
  <c r="Q548" i="1"/>
  <c r="Q1515" i="1"/>
  <c r="Q51" i="1"/>
  <c r="Q987" i="1"/>
  <c r="Q1676" i="1"/>
  <c r="Q40" i="1"/>
  <c r="Q962" i="1"/>
  <c r="Q373" i="1"/>
  <c r="Q46" i="1"/>
  <c r="Q295" i="1"/>
  <c r="Q98" i="1"/>
  <c r="Q529" i="1"/>
  <c r="Q1556" i="1"/>
  <c r="Q1017" i="1"/>
  <c r="Q1242" i="1"/>
  <c r="Q1597" i="1"/>
  <c r="Q198" i="1"/>
  <c r="Q1424" i="1"/>
  <c r="Q1344" i="1"/>
  <c r="Q1269" i="1"/>
  <c r="Q367" i="1"/>
  <c r="Q25" i="1"/>
  <c r="Q1034" i="1"/>
  <c r="Q569" i="1"/>
  <c r="Q38" i="1"/>
  <c r="Q712" i="1"/>
  <c r="Q909" i="1"/>
  <c r="Q795" i="1"/>
  <c r="Q1560" i="1"/>
  <c r="Q1557" i="1"/>
  <c r="Q285" i="1"/>
  <c r="Q1772" i="1"/>
  <c r="Q1134" i="1"/>
  <c r="Q1033" i="1"/>
  <c r="Q1020" i="1"/>
  <c r="Q937" i="1"/>
  <c r="Q619" i="1"/>
  <c r="Q1579" i="1"/>
  <c r="Q428" i="1"/>
  <c r="Q1189" i="1"/>
  <c r="Q1663" i="1"/>
  <c r="Q306" i="1"/>
  <c r="Q1178" i="1"/>
  <c r="Q1692" i="1"/>
  <c r="Q1268" i="1"/>
  <c r="Q1102" i="1"/>
  <c r="Q586" i="1"/>
  <c r="Q1791" i="1"/>
  <c r="Q1312" i="1"/>
  <c r="Q1142" i="1"/>
  <c r="Q952" i="1"/>
  <c r="Q1385" i="1"/>
  <c r="Q1120" i="1"/>
  <c r="Q1603" i="1"/>
  <c r="Q1115" i="1"/>
  <c r="Q1404" i="1"/>
  <c r="Q546" i="1"/>
  <c r="Q562" i="1"/>
  <c r="Q675" i="1"/>
  <c r="Q593" i="1"/>
  <c r="Q1760" i="1"/>
  <c r="Q89" i="1"/>
  <c r="Q1652" i="1"/>
  <c r="Q1367" i="1"/>
  <c r="Q722" i="1"/>
  <c r="Q261" i="1"/>
  <c r="Q466" i="1"/>
  <c r="Q115" i="1"/>
  <c r="Q1702" i="1"/>
  <c r="Q635" i="1"/>
  <c r="Q1172" i="1"/>
  <c r="Q871" i="1"/>
  <c r="Q239" i="1"/>
  <c r="Q1617" i="1"/>
  <c r="Q933" i="1"/>
  <c r="Q1778" i="1"/>
  <c r="Q1045" i="1"/>
  <c r="Q145" i="1"/>
  <c r="Q1435" i="1"/>
  <c r="Q1420" i="1"/>
  <c r="Q63" i="1"/>
  <c r="Q1282" i="1"/>
  <c r="Q1350" i="1"/>
  <c r="Q592" i="1"/>
  <c r="Q1524" i="1"/>
  <c r="Q1077" i="1"/>
  <c r="Q1459" i="1"/>
  <c r="Q1619" i="1"/>
  <c r="Q1007" i="1"/>
  <c r="Q1737" i="1"/>
  <c r="Q61" i="1"/>
  <c r="Q1518" i="1"/>
  <c r="Q920" i="1"/>
  <c r="Q107" i="1"/>
  <c r="Q1381" i="1"/>
  <c r="Q542" i="1"/>
  <c r="Q1571" i="1"/>
  <c r="Q1111" i="1"/>
  <c r="Q1188" i="1"/>
  <c r="Q1272" i="1"/>
  <c r="Q1416" i="1"/>
  <c r="Q1659" i="1"/>
  <c r="Q839" i="1"/>
  <c r="Q766" i="1"/>
  <c r="Q1152" i="1"/>
  <c r="Q1657" i="1"/>
  <c r="Q1418" i="1"/>
  <c r="Q949" i="1"/>
  <c r="Q1084" i="1"/>
  <c r="Q1305" i="1"/>
  <c r="Q427" i="1"/>
  <c r="Q1673" i="1"/>
  <c r="Q492" i="1"/>
  <c r="Q35" i="1"/>
  <c r="Q1631" i="1"/>
  <c r="Q369" i="1"/>
  <c r="Q1210" i="1"/>
  <c r="Q1761" i="1"/>
  <c r="Q1176" i="1"/>
  <c r="Q1155" i="1"/>
  <c r="Q618" i="1"/>
  <c r="Q917" i="1"/>
  <c r="Q607" i="1"/>
  <c r="Q958" i="1"/>
  <c r="Q42" i="1"/>
  <c r="Q1633" i="1"/>
  <c r="Q1508" i="1"/>
  <c r="Q334" i="1"/>
  <c r="Q1014" i="1"/>
  <c r="Q1025" i="1"/>
  <c r="Q148" i="1"/>
  <c r="Q276" i="1"/>
  <c r="Q323" i="1"/>
  <c r="Q1202" i="1"/>
  <c r="Q182" i="1"/>
  <c r="Q259" i="1"/>
  <c r="Q1154" i="1"/>
  <c r="Q601" i="1"/>
  <c r="Q260" i="1"/>
  <c r="Q1211" i="1"/>
  <c r="Q1748" i="1"/>
  <c r="Q1639" i="1"/>
  <c r="Q1453" i="1"/>
  <c r="Q65" i="1"/>
  <c r="Q729" i="1"/>
  <c r="Q624" i="1"/>
  <c r="Q1686" i="1"/>
  <c r="Q299" i="1"/>
  <c r="Q328" i="1"/>
  <c r="Q507" i="1"/>
  <c r="Q1715" i="1"/>
  <c r="Q1522" i="1"/>
  <c r="Q1786" i="1"/>
  <c r="Q455" i="1"/>
  <c r="Q1751" i="1"/>
  <c r="Q753" i="1"/>
  <c r="Q164" i="1"/>
  <c r="Q376" i="1"/>
  <c r="Q579" i="1"/>
  <c r="Q233" i="1"/>
  <c r="Q870" i="1"/>
  <c r="Q1248" i="1"/>
  <c r="Q1230" i="1"/>
  <c r="Q1782" i="1"/>
  <c r="Q1698" i="1"/>
  <c r="Q847" i="1"/>
  <c r="Q1371" i="1"/>
  <c r="Q1062" i="1"/>
  <c r="Q283" i="1"/>
  <c r="Q1722" i="1"/>
  <c r="Q200" i="1"/>
  <c r="Q582" i="1"/>
  <c r="Q1716" i="1"/>
  <c r="Q304" i="1"/>
  <c r="Q1376" i="1"/>
  <c r="Q1393" i="1"/>
  <c r="Q1164" i="1"/>
  <c r="Q82" i="1"/>
  <c r="Q1452" i="1"/>
  <c r="Q555" i="1"/>
  <c r="Q1669" i="1"/>
  <c r="Q286" i="1"/>
  <c r="Q1795" i="1"/>
  <c r="Q375" i="1"/>
  <c r="Q403" i="1"/>
  <c r="Q1572" i="1"/>
  <c r="Q985" i="1"/>
  <c r="Q1500" i="1"/>
  <c r="Q1346" i="1"/>
  <c r="Q462" i="1"/>
  <c r="Q1776" i="1"/>
  <c r="Q355" i="1"/>
  <c r="Q370" i="1"/>
  <c r="Q1366" i="1"/>
  <c r="Q796" i="1"/>
  <c r="Q1457" i="1"/>
  <c r="Q1103" i="1"/>
  <c r="Q1186" i="1"/>
  <c r="Q204" i="1"/>
  <c r="Q1161" i="1"/>
  <c r="Q643" i="1"/>
  <c r="Q1672" i="1"/>
  <c r="Q922" i="1"/>
  <c r="Q1594" i="1"/>
  <c r="Q1632" i="1"/>
  <c r="Q425" i="1"/>
  <c r="Q330" i="1"/>
  <c r="Q640" i="1"/>
  <c r="Q1072" i="1"/>
  <c r="Q654" i="1"/>
  <c r="Q1008" i="1"/>
  <c r="Q1168" i="1"/>
  <c r="Q392" i="1"/>
  <c r="Q14" i="1"/>
  <c r="Q1502" i="1"/>
  <c r="Q251" i="1"/>
  <c r="Q510" i="1"/>
  <c r="Q303" i="1"/>
  <c r="Q671" i="1"/>
  <c r="Q622" i="1"/>
  <c r="Q77" i="1"/>
  <c r="Q1286" i="1"/>
  <c r="Q284" i="1"/>
  <c r="Q1277" i="1"/>
  <c r="Q1388" i="1"/>
  <c r="Q1000" i="1"/>
  <c r="Q742" i="1"/>
  <c r="Q1745" i="1"/>
  <c r="Q664" i="1"/>
  <c r="Q147" i="1"/>
  <c r="Q1513" i="1"/>
  <c r="Q789" i="1"/>
  <c r="Q656" i="1"/>
  <c r="Q1377" i="1"/>
  <c r="Q642" i="1"/>
  <c r="Q672" i="1"/>
  <c r="Q134" i="1"/>
  <c r="Q1129" i="1"/>
  <c r="Q816" i="1"/>
  <c r="Q1465" i="1"/>
  <c r="Q799" i="1"/>
  <c r="Q1368" i="1"/>
  <c r="Q1353" i="1"/>
  <c r="Q1088" i="1"/>
  <c r="Q1723" i="1"/>
  <c r="Q919" i="1"/>
  <c r="Q512" i="1"/>
  <c r="Q255" i="1"/>
  <c r="Q420" i="1"/>
  <c r="Q70" i="1"/>
  <c r="Q41" i="1"/>
  <c r="Q1449" i="1"/>
  <c r="Q1337" i="1"/>
  <c r="Q805" i="1"/>
  <c r="Q849" i="1"/>
  <c r="Q966" i="1"/>
  <c r="Q1265" i="1"/>
  <c r="Q584" i="1"/>
  <c r="Q56" i="1"/>
  <c r="Q487" i="1"/>
  <c r="Q1447" i="1"/>
  <c r="Q71" i="1"/>
  <c r="Q959" i="1"/>
  <c r="Q908" i="1"/>
  <c r="Q1586" i="1"/>
  <c r="Q36" i="1"/>
  <c r="Q1046" i="1"/>
  <c r="Q393" i="1"/>
  <c r="Q30" i="1"/>
  <c r="Q409" i="1"/>
  <c r="Q377" i="1"/>
  <c r="Q1674" i="1"/>
  <c r="Q264" i="1"/>
  <c r="Q888" i="1"/>
  <c r="Q321" i="1"/>
  <c r="Q96" i="1"/>
  <c r="Q174" i="1"/>
  <c r="Q81" i="1"/>
  <c r="Q1352" i="1"/>
  <c r="Q406" i="1"/>
  <c r="Q1689" i="1"/>
  <c r="Q508" i="1"/>
  <c r="Q448" i="1"/>
  <c r="Q1535" i="1"/>
  <c r="Q587" i="1"/>
  <c r="Q1290" i="1"/>
  <c r="Q1808" i="1"/>
  <c r="Q1158" i="1"/>
  <c r="Q1185" i="1"/>
  <c r="Q634" i="1"/>
  <c r="Q978" i="1"/>
  <c r="Q583" i="1"/>
  <c r="Q974" i="1"/>
  <c r="Q58" i="1"/>
  <c r="Q167" i="1"/>
  <c r="Q1492" i="1"/>
  <c r="Q350" i="1"/>
  <c r="Q297" i="1"/>
  <c r="Q1538" i="1"/>
  <c r="Q864" i="1"/>
  <c r="Q765" i="1"/>
  <c r="Q768" i="1"/>
  <c r="Q311" i="1"/>
  <c r="Q1005" i="1"/>
  <c r="Q1323" i="1"/>
  <c r="Q1477" i="1"/>
  <c r="Q460" i="1"/>
  <c r="Q1146" i="1"/>
  <c r="Q391" i="1"/>
  <c r="Q1114" i="1"/>
  <c r="Q1246" i="1"/>
  <c r="Q127" i="1"/>
  <c r="Q1384" i="1"/>
  <c r="Q247" i="1"/>
  <c r="Q568" i="1"/>
  <c r="Q1635" i="1"/>
  <c r="Q1379" i="1"/>
  <c r="Q1107" i="1"/>
  <c r="Q891" i="1"/>
  <c r="Q163" i="1"/>
  <c r="Q580" i="1"/>
  <c r="Q982" i="1"/>
  <c r="Q1012" i="1"/>
  <c r="Q292" i="1"/>
  <c r="Q271" i="1"/>
  <c r="Q1718" i="1"/>
  <c r="Q1051" i="1"/>
  <c r="Q1126" i="1"/>
  <c r="Q1610" i="1"/>
  <c r="Q331" i="1"/>
  <c r="Q1733" i="1"/>
  <c r="Q1372" i="1"/>
  <c r="Q1232" i="1"/>
  <c r="Q1726" i="1"/>
  <c r="Q752" i="1"/>
  <c r="Q1677" i="1"/>
  <c r="Q504" i="1"/>
  <c r="Q976" i="1"/>
  <c r="Q831" i="1"/>
  <c r="Q1661" i="1"/>
  <c r="Q1203" i="1"/>
  <c r="Q1069" i="1"/>
  <c r="Q921" i="1"/>
  <c r="Q651" i="1"/>
  <c r="Q968" i="1"/>
  <c r="Q830" i="1"/>
  <c r="Q1302" i="1"/>
  <c r="Q720" i="1"/>
  <c r="Q499" i="1"/>
  <c r="Q464" i="1"/>
  <c r="Q652" i="1"/>
  <c r="Q75" i="1"/>
  <c r="Q977" i="1"/>
  <c r="Q1407" i="1"/>
  <c r="Q777" i="1"/>
  <c r="Q813" i="1"/>
  <c r="Q139" i="1"/>
  <c r="Q1743" i="1"/>
  <c r="Q1159" i="1"/>
  <c r="Q648" i="1"/>
  <c r="Q694" i="1"/>
  <c r="Q83" i="1"/>
  <c r="Q564" i="1"/>
  <c r="Q925" i="1"/>
  <c r="Q232" i="1"/>
  <c r="Q1497" i="1"/>
  <c r="Q1085" i="1"/>
  <c r="Q1209" i="1"/>
  <c r="Q220" i="1"/>
  <c r="Q561" i="1"/>
  <c r="Q407" i="1"/>
  <c r="Q1720" i="1"/>
  <c r="Q970" i="1"/>
  <c r="Q1781" i="1"/>
  <c r="Q1616" i="1"/>
  <c r="Q463" i="1"/>
  <c r="Q346" i="1"/>
  <c r="Q1205" i="1"/>
  <c r="Q1053" i="1"/>
  <c r="Q670" i="1"/>
  <c r="Q1313" i="1"/>
  <c r="Q1204" i="1"/>
  <c r="Q372" i="1"/>
  <c r="Q62" i="1"/>
  <c r="Q1612" i="1"/>
  <c r="Q281" i="1"/>
  <c r="Q1293" i="1"/>
  <c r="Q477" i="1"/>
  <c r="Q326" i="1"/>
  <c r="Q679" i="1"/>
  <c r="Q461" i="1"/>
  <c r="Q1428" i="1"/>
  <c r="Q1101" i="1"/>
  <c r="Q155" i="1"/>
  <c r="Q597" i="1"/>
  <c r="Q194" i="1"/>
  <c r="Q1097" i="1"/>
  <c r="Q984" i="1"/>
  <c r="Q537" i="1"/>
  <c r="Q617" i="1"/>
  <c r="Q851" i="1"/>
  <c r="Q658" i="1"/>
  <c r="Q1725" i="1"/>
  <c r="Q1285" i="1"/>
  <c r="Q1311" i="1"/>
  <c r="Q411" i="1"/>
  <c r="Q827" i="1"/>
  <c r="Q290" i="1"/>
  <c r="Q553" i="1"/>
  <c r="Q1412" i="1"/>
  <c r="Q1798" i="1"/>
  <c r="Q1426" i="1"/>
  <c r="Q1123" i="1"/>
  <c r="Q932" i="1"/>
  <c r="Q1504" i="1"/>
  <c r="Q358" i="1"/>
  <c r="Q273" i="1"/>
  <c r="Q1298" i="1"/>
  <c r="Q1138" i="1"/>
  <c r="Q1630" i="1"/>
  <c r="Q1516" i="1"/>
  <c r="Q1660" i="1"/>
  <c r="Q1401" i="1"/>
  <c r="Q1680" i="1"/>
  <c r="Q1300" i="1"/>
  <c r="Q66" i="1"/>
  <c r="Q1347" i="1"/>
  <c r="Q574" i="1"/>
  <c r="Q1697" i="1"/>
  <c r="Q1771" i="1"/>
  <c r="Q883" i="1"/>
  <c r="Q1784" i="1"/>
  <c r="Q396" i="1"/>
  <c r="Q1016" i="1"/>
  <c r="Q1271" i="1"/>
  <c r="Q111" i="1"/>
  <c r="Q1147" i="1"/>
  <c r="Q557" i="1"/>
  <c r="Q419" i="1"/>
  <c r="Q704" i="1"/>
  <c r="Q465" i="1"/>
  <c r="Q1073" i="1"/>
  <c r="Q567" i="1"/>
  <c r="Q965" i="1"/>
  <c r="Q1145" i="1"/>
  <c r="Q637" i="1"/>
  <c r="Q1717" i="1"/>
  <c r="Q550" i="1"/>
  <c r="Q1519" i="1"/>
  <c r="Q615" i="1"/>
  <c r="Q1306" i="1"/>
  <c r="Q872" i="1"/>
  <c r="Q1086" i="1"/>
  <c r="Q1263" i="1"/>
  <c r="Q682" i="1"/>
  <c r="Q1035" i="1"/>
  <c r="Q563" i="1"/>
  <c r="Q990" i="1"/>
  <c r="Q74" i="1"/>
  <c r="Q886" i="1"/>
  <c r="Q1476" i="1"/>
  <c r="Q366" i="1"/>
  <c r="Q731" i="1"/>
  <c r="Q1562" i="1"/>
  <c r="Q840" i="1"/>
  <c r="Q781" i="1"/>
  <c r="Q1402" i="1"/>
  <c r="Q1080" i="1"/>
  <c r="Q117" i="1"/>
  <c r="Q189" i="1"/>
  <c r="Q660" i="1"/>
  <c r="Q811" i="1"/>
  <c r="Q1340" i="1"/>
  <c r="Q673" i="1"/>
  <c r="Q866" i="1"/>
  <c r="Q243" i="1"/>
  <c r="Q1279" i="1"/>
  <c r="Q1507" i="1"/>
  <c r="Q782" i="1"/>
  <c r="Q1039" i="1"/>
  <c r="Q804" i="1"/>
  <c r="Q659" i="1"/>
  <c r="Q589" i="1"/>
  <c r="Q1137" i="1"/>
  <c r="Q173" i="1"/>
  <c r="Q841" i="1"/>
  <c r="Q272" i="1"/>
  <c r="Q202" i="1"/>
  <c r="Q1511" i="1"/>
  <c r="Q810" i="1"/>
  <c r="Q1785" i="1"/>
  <c r="Q365" i="1"/>
  <c r="Q171" i="1"/>
  <c r="Q157" i="1"/>
  <c r="Q1606" i="1"/>
  <c r="Q1514" i="1"/>
  <c r="Q747" i="1"/>
  <c r="Q910" i="1"/>
  <c r="Q1414" i="1"/>
  <c r="Q478" i="1"/>
  <c r="Q128" i="1"/>
  <c r="Q397" i="1"/>
  <c r="Q955" i="1"/>
  <c r="Q1467" i="1"/>
  <c r="Q1487" i="1"/>
  <c r="Q738" i="1"/>
  <c r="Q844" i="1"/>
  <c r="Q1613" i="1"/>
  <c r="Q942" i="1"/>
  <c r="Q34" i="1"/>
  <c r="Q1276" i="1"/>
  <c r="Q121" i="1"/>
  <c r="Q108" i="1"/>
  <c r="Q663" i="1"/>
  <c r="Q1198" i="1"/>
  <c r="Q800" i="1"/>
  <c r="Q1678" i="1"/>
  <c r="Q969" i="1"/>
  <c r="Q324" i="1"/>
  <c r="Q708" i="1"/>
  <c r="Q1623" i="1"/>
  <c r="Q714" i="1"/>
  <c r="Q327" i="1"/>
  <c r="Q143" i="1"/>
  <c r="Q1423" i="1"/>
  <c r="Q1644" i="1"/>
  <c r="Q1054" i="1"/>
  <c r="Q599" i="1"/>
  <c r="Q1695" i="1"/>
  <c r="Q814" i="1"/>
  <c r="Q1391" i="1"/>
  <c r="Q1766" i="1"/>
  <c r="Q353" i="1"/>
  <c r="Q1431" i="1"/>
  <c r="Q1192" i="1"/>
  <c r="Q113" i="1"/>
  <c r="Q1028" i="1"/>
  <c r="Q1403" i="1"/>
  <c r="Q1386" i="1"/>
  <c r="Q1026" i="1"/>
  <c r="Q999" i="1"/>
  <c r="Q1794" i="1"/>
  <c r="Q1003" i="1"/>
  <c r="Q1307" i="1"/>
  <c r="Q1679" i="1"/>
  <c r="Q195" i="1"/>
  <c r="Q1171" i="1"/>
  <c r="Q1113" i="1"/>
  <c r="Q1029" i="1"/>
  <c r="Q449" i="1"/>
  <c r="Q1805" i="1"/>
  <c r="Q1406" i="1"/>
  <c r="Q1455" i="1"/>
  <c r="Q614" i="1"/>
  <c r="Q1732" i="1"/>
  <c r="Q1654" i="1"/>
  <c r="Q438" i="1"/>
  <c r="Q1343" i="1"/>
  <c r="Q129" i="1"/>
  <c r="Q772" i="1"/>
  <c r="Q1605" i="1"/>
  <c r="Q1389" i="1"/>
  <c r="Q876" i="1"/>
  <c r="Q1127" i="1"/>
  <c r="Q956" i="1"/>
  <c r="Q1013" i="1"/>
  <c r="Q861" i="1"/>
  <c r="Q1580" i="1"/>
  <c r="Q1783" i="1"/>
  <c r="Q713" i="1"/>
  <c r="Q1566" i="1"/>
  <c r="Q1227" i="1"/>
  <c r="Q1156" i="1"/>
  <c r="Q1461" i="1"/>
  <c r="Q1006" i="1"/>
  <c r="Q696" i="1"/>
  <c r="Q88" i="1"/>
  <c r="Q183" i="1"/>
  <c r="Q549" i="1"/>
  <c r="Q1749" i="1"/>
  <c r="Q1082" i="1"/>
  <c r="Q1208" i="1"/>
  <c r="Q1009" i="1"/>
  <c r="Q368" i="1"/>
  <c r="Q581" i="1"/>
  <c r="Q205" i="1"/>
  <c r="Q994" i="1"/>
  <c r="Q1004" i="1"/>
  <c r="Q1647" i="1"/>
  <c r="Q1549" i="1"/>
  <c r="Q288" i="1"/>
  <c r="Q1181" i="1"/>
  <c r="Q457" i="1"/>
  <c r="Q196" i="1"/>
  <c r="Q1288" i="1"/>
  <c r="Q1593" i="1"/>
  <c r="Q236" i="1"/>
  <c r="Q1536" i="1"/>
  <c r="Q1063" i="1"/>
  <c r="Q1065" i="1"/>
  <c r="Q912" i="1"/>
  <c r="Q488" i="1"/>
  <c r="Q496" i="1"/>
  <c r="Q1177" i="1"/>
  <c r="Q24" i="1"/>
  <c r="Q86" i="1"/>
  <c r="Q1149" i="1"/>
  <c r="Q1637" i="1"/>
  <c r="Q1169" i="1"/>
  <c r="Q1434" i="1"/>
  <c r="Q441" i="1"/>
  <c r="Q1378" i="1"/>
  <c r="Q344" i="1"/>
  <c r="Q228" i="1"/>
  <c r="Q27" i="1"/>
  <c r="Q721" i="1"/>
  <c r="Q1191" i="1"/>
  <c r="Q662" i="1"/>
  <c r="Q689" i="1"/>
  <c r="Q1747" i="1"/>
  <c r="Q1551" i="1"/>
  <c r="Q267" i="1"/>
  <c r="Q1728" i="1"/>
  <c r="Q532" i="1"/>
  <c r="Q1479" i="1"/>
  <c r="Q856" i="1"/>
  <c r="Q1432" i="1"/>
  <c r="Q395" i="1"/>
  <c r="Q541" i="1"/>
  <c r="Q1746" i="1"/>
  <c r="Q1554" i="1"/>
  <c r="Q1801" i="1"/>
  <c r="Q865" i="1"/>
  <c r="Q227" i="1"/>
  <c r="Q1201" i="1"/>
  <c r="Q1354" i="1"/>
  <c r="Q1727" i="1"/>
  <c r="Q884" i="1"/>
  <c r="Q1729" i="1"/>
  <c r="Q1037" i="1"/>
  <c r="Q1163" i="1"/>
  <c r="Q685" i="1"/>
  <c r="Q52" i="1"/>
  <c r="Q270" i="1"/>
  <c r="Q1628" i="1"/>
  <c r="Q362" i="1"/>
  <c r="Q1493" i="1"/>
  <c r="Q1797" i="1"/>
  <c r="Q940" i="1"/>
  <c r="Q693" i="1"/>
  <c r="Q647" i="1"/>
  <c r="Q923" i="1"/>
  <c r="Q1570" i="1"/>
  <c r="Q544" i="1"/>
  <c r="Q1317" i="1"/>
  <c r="Q1233" i="1"/>
  <c r="Q266" i="1"/>
  <c r="Q748" i="1"/>
  <c r="Q212" i="1"/>
  <c r="Q1662" i="1"/>
  <c r="Q275" i="1"/>
  <c r="Q859" i="1"/>
  <c r="Q493" i="1"/>
  <c r="Q185" i="1"/>
  <c r="Q1292" i="1"/>
  <c r="Q1175" i="1"/>
  <c r="Q156" i="1"/>
  <c r="Q1460" i="1"/>
  <c r="Q1642" i="1"/>
  <c r="Q736" i="1"/>
  <c r="Q1582" i="1"/>
  <c r="Q1736" i="1"/>
  <c r="Q424" i="1"/>
  <c r="Q524" i="1"/>
  <c r="Q963" i="1"/>
  <c r="Q1752" i="1"/>
  <c r="Q578" i="1"/>
  <c r="Q1750" i="1"/>
  <c r="Q1768" i="1"/>
  <c r="Q1187" i="1"/>
  <c r="Q1703" i="1"/>
  <c r="Q551" i="1"/>
  <c r="Q616" i="1"/>
  <c r="Q197" i="1"/>
  <c r="Q1218" i="1"/>
  <c r="Q101" i="1"/>
  <c r="Q571" i="1"/>
  <c r="Q112" i="1"/>
  <c r="Q699" i="1"/>
  <c r="Q843" i="1"/>
  <c r="Q1224" i="1"/>
  <c r="Q528" i="1"/>
  <c r="Q226" i="1"/>
  <c r="Q1510" i="1"/>
  <c r="Q322" i="1"/>
  <c r="Q192" i="1"/>
  <c r="Q591" i="1"/>
  <c r="Q1257" i="1"/>
  <c r="Q454" i="1"/>
  <c r="Q249" i="1"/>
  <c r="Q1648" i="1"/>
  <c r="Q1550" i="1"/>
  <c r="Q1641" i="1"/>
  <c r="Q924" i="1"/>
  <c r="Q741" i="1"/>
  <c r="Q137" i="1"/>
  <c r="Q378" i="1"/>
  <c r="Q1636" i="1"/>
  <c r="Q241" i="1"/>
  <c r="Q1274" i="1"/>
  <c r="Q450" i="1"/>
  <c r="Q44" i="1"/>
  <c r="Q1520" i="1"/>
  <c r="Q316" i="1"/>
  <c r="Q289" i="1"/>
  <c r="Q1112" i="1"/>
  <c r="Q1091" i="1"/>
  <c r="Q1024" i="1"/>
  <c r="Q1704" i="1"/>
  <c r="Q361" i="1"/>
  <c r="Q1050" i="1"/>
  <c r="Q691" i="1"/>
  <c r="Q1699" i="1"/>
  <c r="Q1144" i="1"/>
  <c r="Q1121" i="1"/>
  <c r="Q639" i="1"/>
  <c r="Q1398" i="1"/>
  <c r="Q1225" i="1"/>
  <c r="Q957" i="1"/>
  <c r="Q1429" i="1"/>
  <c r="Q287" i="1"/>
  <c r="Q199" i="1"/>
  <c r="Q895" i="1"/>
  <c r="Q1413" i="1"/>
  <c r="Q1001" i="1"/>
  <c r="Q1574" i="1"/>
  <c r="Q705" i="1"/>
  <c r="Q1625" i="1"/>
  <c r="Q1563" i="1"/>
  <c r="Q797" i="1"/>
  <c r="Q1296" i="1"/>
  <c r="Q237" i="1"/>
  <c r="Q598" i="1"/>
  <c r="Q394" i="1"/>
  <c r="Q967" i="1"/>
  <c r="Q18" i="1"/>
  <c r="Q1165" i="1"/>
  <c r="Q1150" i="1"/>
  <c r="Q29" i="1"/>
  <c r="Q402" i="1"/>
  <c r="Q1478" i="1"/>
  <c r="Q657" i="1"/>
  <c r="Q1436" i="1"/>
  <c r="Q1370" i="1"/>
  <c r="Q688" i="1"/>
  <c r="Q793" i="1"/>
  <c r="Q1446" i="1"/>
  <c r="Q560" i="1"/>
  <c r="Q576" i="1"/>
  <c r="Q983" i="1"/>
  <c r="Q1744" i="1"/>
  <c r="Q1358" i="1"/>
  <c r="Q1774" i="1"/>
  <c r="Q1373" i="1"/>
  <c r="Q1608" i="1"/>
  <c r="Q240" i="1"/>
  <c r="Q1770" i="1"/>
  <c r="Q210" i="1"/>
  <c r="Q1589" i="1"/>
  <c r="Q1395" i="1"/>
  <c r="Q681" i="1"/>
  <c r="Q905" i="1"/>
  <c r="Q995" i="1"/>
  <c r="Q325" i="1"/>
  <c r="Q123" i="1"/>
  <c r="Q547" i="1"/>
  <c r="Q87" i="1"/>
  <c r="Q1411" i="1"/>
  <c r="Q336" i="1"/>
  <c r="Q1369" i="1"/>
  <c r="Q948" i="1"/>
  <c r="Q928" i="1"/>
  <c r="Q858" i="1"/>
  <c r="Q755" i="1"/>
  <c r="Q186" i="1"/>
  <c r="Q110" i="1"/>
  <c r="Q347" i="1"/>
  <c r="Q588" i="1"/>
  <c r="Q471" i="1"/>
  <c r="Q1021" i="1"/>
  <c r="Q416" i="1"/>
  <c r="Q1684" i="1"/>
  <c r="Q72" i="1"/>
  <c r="Q873" i="1"/>
  <c r="Q867" i="1"/>
  <c r="Q1040" i="1"/>
  <c r="Q172" i="1"/>
  <c r="Q1440" i="1"/>
  <c r="Q762" i="1"/>
  <c r="Q869" i="1"/>
  <c r="Q1675" i="1"/>
  <c r="Q817" i="1"/>
  <c r="Q649" i="1"/>
  <c r="Q54" i="1"/>
  <c r="Q520" i="1"/>
  <c r="Q480" i="1"/>
  <c r="Q715" i="1"/>
  <c r="Q1167" i="1"/>
  <c r="Q1264" i="1"/>
  <c r="Q456" i="1"/>
  <c r="Q26" i="1"/>
  <c r="Q1092" i="1"/>
  <c r="Q824" i="1"/>
  <c r="Q1555" i="1"/>
  <c r="Q1735" i="1"/>
  <c r="Q78" i="1"/>
  <c r="Q468" i="1"/>
  <c r="Q525" i="1"/>
  <c r="Q213" i="1"/>
  <c r="Q780" i="1"/>
  <c r="Q371" i="1"/>
  <c r="Q138" i="1"/>
  <c r="Q1364" i="1"/>
  <c r="Q950" i="1"/>
  <c r="Q349" i="1"/>
  <c r="Q1512" i="1"/>
  <c r="Q1166" i="1"/>
  <c r="Q1400" i="1"/>
  <c r="Q474" i="1"/>
  <c r="Q1721" i="1"/>
  <c r="Q1421" i="1"/>
  <c r="Q234" i="1"/>
  <c r="Q1128" i="1"/>
  <c r="Q1241" i="1"/>
  <c r="Q946" i="1"/>
  <c r="Q495" i="1"/>
  <c r="Q1425" i="1"/>
  <c r="Q774" i="1"/>
  <c r="Q1501" i="1"/>
  <c r="Q530" i="1"/>
  <c r="Q146" i="1"/>
  <c r="Q132" i="1"/>
  <c r="Q434" i="1"/>
  <c r="Q1093" i="1"/>
  <c r="Q1329" i="1"/>
  <c r="Q1739" i="1"/>
  <c r="Q1458" i="1"/>
  <c r="Q565" i="1"/>
  <c r="Q1419" i="1"/>
  <c r="Q1173" i="1"/>
  <c r="Q1059" i="1"/>
  <c r="Q1339" i="1"/>
  <c r="Q1471" i="1"/>
  <c r="Q600" i="1"/>
  <c r="Q1281" i="1"/>
  <c r="Q180" i="1"/>
  <c r="Q791" i="1"/>
  <c r="Q32" i="1"/>
  <c r="Q28" i="1"/>
  <c r="Q1584" i="1"/>
  <c r="Q860" i="1"/>
  <c r="Q1256" i="1"/>
  <c r="Q826" i="1"/>
  <c r="Q1132" i="1"/>
  <c r="Q1267" i="1"/>
  <c r="Q1235" i="1"/>
  <c r="Q263" i="1"/>
  <c r="Q482" i="1"/>
  <c r="Q815" i="1"/>
  <c r="Q1216" i="1"/>
  <c r="Q1622" i="1"/>
  <c r="Q64" i="1"/>
  <c r="Q620" i="1"/>
  <c r="Q343" i="1"/>
  <c r="Q93" i="1"/>
  <c r="Q1634" i="1"/>
  <c r="Q505" i="1"/>
  <c r="Q1199" i="1"/>
  <c r="Q1445" i="1"/>
  <c r="Q1475" i="1"/>
  <c r="Q1683" i="1"/>
  <c r="Q1310" i="1"/>
  <c r="Q104" i="1"/>
  <c r="Q1081" i="1"/>
  <c r="Q1803" i="1"/>
  <c r="Q1291" i="1"/>
  <c r="Q298" i="1"/>
  <c r="Q629" i="1"/>
  <c r="Q825" i="1"/>
  <c r="Q1558" i="1"/>
  <c r="Q1297" i="1"/>
  <c r="Q1646" i="1"/>
  <c r="Q1585" i="1"/>
  <c r="Q845" i="1"/>
  <c r="Q1319" i="1"/>
  <c r="Q1068" i="1"/>
  <c r="Q1568" i="1"/>
  <c r="Q410" i="1"/>
  <c r="Q947" i="1"/>
  <c r="Q169" i="1"/>
  <c r="Q119" i="1"/>
  <c r="Q680" i="1"/>
  <c r="Q801" i="1"/>
  <c r="Q1415" i="1"/>
  <c r="Q730" i="1"/>
  <c r="Q1462" i="1"/>
  <c r="Q257" i="1"/>
  <c r="Q490" i="1"/>
  <c r="Q757" i="1"/>
  <c r="Q1807" i="1"/>
  <c r="Q975" i="1"/>
  <c r="Q47" i="1"/>
  <c r="Q1569" i="1"/>
  <c r="Q1442" i="1"/>
  <c r="Q1470" i="1"/>
  <c r="Q229" i="1"/>
  <c r="Q1076" i="1"/>
  <c r="Q49" i="1"/>
  <c r="Q1325" i="1"/>
  <c r="Q1694" i="1"/>
  <c r="Q1032" i="1"/>
  <c r="Q1351" i="1"/>
  <c r="Q388" i="1"/>
  <c r="Q225" i="1"/>
  <c r="Q1755" i="1"/>
  <c r="Q1498" i="1"/>
  <c r="Q1468" i="1"/>
  <c r="Q105" i="1"/>
  <c r="Q1193" i="1"/>
  <c r="Q1496" i="1"/>
  <c r="Q676" i="1"/>
  <c r="W21" i="1" l="1"/>
  <c r="W37" i="1"/>
  <c r="W53" i="1"/>
  <c r="W69" i="1"/>
  <c r="W85" i="1"/>
  <c r="W101" i="1"/>
  <c r="W117" i="1"/>
  <c r="W133" i="1"/>
  <c r="W149" i="1"/>
  <c r="W165" i="1"/>
  <c r="W181" i="1"/>
  <c r="W197" i="1"/>
  <c r="W213" i="1"/>
  <c r="W229" i="1"/>
  <c r="W245" i="1"/>
  <c r="W261" i="1"/>
  <c r="W277" i="1"/>
  <c r="W293" i="1"/>
  <c r="W309" i="1"/>
  <c r="W325" i="1"/>
  <c r="W341" i="1"/>
  <c r="W357" i="1"/>
  <c r="W373" i="1"/>
  <c r="W389" i="1"/>
  <c r="W405" i="1"/>
  <c r="W421" i="1"/>
  <c r="W437" i="1"/>
  <c r="W453" i="1"/>
  <c r="W469" i="1"/>
  <c r="W485" i="1"/>
  <c r="W501" i="1"/>
  <c r="W517" i="1"/>
  <c r="W533" i="1"/>
  <c r="W549" i="1"/>
  <c r="W565" i="1"/>
  <c r="W581" i="1"/>
  <c r="W597" i="1"/>
  <c r="W613" i="1"/>
  <c r="W629" i="1"/>
  <c r="W645" i="1"/>
  <c r="W661" i="1"/>
  <c r="W677" i="1"/>
  <c r="W693" i="1"/>
  <c r="W709" i="1"/>
  <c r="W725" i="1"/>
  <c r="W741" i="1"/>
  <c r="W757" i="1"/>
  <c r="W773" i="1"/>
  <c r="W789" i="1"/>
  <c r="W805" i="1"/>
  <c r="W821" i="1"/>
  <c r="W837" i="1"/>
  <c r="W853" i="1"/>
  <c r="W869" i="1"/>
  <c r="W885" i="1"/>
  <c r="W901" i="1"/>
  <c r="W917" i="1"/>
  <c r="W933" i="1"/>
  <c r="W949" i="1"/>
  <c r="W965" i="1"/>
  <c r="W981" i="1"/>
  <c r="W997" i="1"/>
  <c r="W1013" i="1"/>
  <c r="W1029" i="1"/>
  <c r="W1045" i="1"/>
  <c r="W1061" i="1"/>
  <c r="W1077" i="1"/>
  <c r="W1093" i="1"/>
  <c r="W1109" i="1"/>
  <c r="W1125" i="1"/>
  <c r="W1141" i="1"/>
  <c r="W1157" i="1"/>
  <c r="W1173" i="1"/>
  <c r="W1189" i="1"/>
  <c r="W1205" i="1"/>
  <c r="W1221" i="1"/>
  <c r="W1237" i="1"/>
  <c r="W1253" i="1"/>
  <c r="W1269" i="1"/>
  <c r="W1285" i="1"/>
  <c r="W1301" i="1"/>
  <c r="W1317" i="1"/>
  <c r="W1333" i="1"/>
  <c r="W1349" i="1"/>
  <c r="W1365" i="1"/>
  <c r="W1381" i="1"/>
  <c r="W1397" i="1"/>
  <c r="W1413" i="1"/>
  <c r="W1429" i="1"/>
  <c r="W1445" i="1"/>
  <c r="W1461" i="1"/>
  <c r="W1477" i="1"/>
  <c r="W1493" i="1"/>
  <c r="W1509" i="1"/>
  <c r="W1525" i="1"/>
  <c r="W1541" i="1"/>
  <c r="W1557" i="1"/>
  <c r="W1573" i="1"/>
  <c r="W1589" i="1"/>
  <c r="W1605" i="1"/>
  <c r="W1621" i="1"/>
  <c r="W1637" i="1"/>
  <c r="W1653" i="1"/>
  <c r="W1669" i="1"/>
  <c r="W1685" i="1"/>
  <c r="W1701" i="1"/>
  <c r="W1717" i="1"/>
  <c r="W1733" i="1"/>
  <c r="W1749" i="1"/>
  <c r="W1765" i="1"/>
  <c r="W1781" i="1"/>
  <c r="W1797" i="1"/>
  <c r="W20" i="1"/>
  <c r="W38" i="1"/>
  <c r="W55" i="1"/>
  <c r="W72" i="1"/>
  <c r="W89" i="1"/>
  <c r="W106" i="1"/>
  <c r="W123" i="1"/>
  <c r="W140" i="1"/>
  <c r="W157" i="1"/>
  <c r="W174" i="1"/>
  <c r="W191" i="1"/>
  <c r="W208" i="1"/>
  <c r="W225" i="1"/>
  <c r="W242" i="1"/>
  <c r="W259" i="1"/>
  <c r="W276" i="1"/>
  <c r="W294" i="1"/>
  <c r="W311" i="1"/>
  <c r="W328" i="1"/>
  <c r="W345" i="1"/>
  <c r="W362" i="1"/>
  <c r="W379" i="1"/>
  <c r="W396" i="1"/>
  <c r="W413" i="1"/>
  <c r="W430" i="1"/>
  <c r="W447" i="1"/>
  <c r="W464" i="1"/>
  <c r="W481" i="1"/>
  <c r="W498" i="1"/>
  <c r="W515" i="1"/>
  <c r="W532" i="1"/>
  <c r="W550" i="1"/>
  <c r="W567" i="1"/>
  <c r="W584" i="1"/>
  <c r="W601" i="1"/>
  <c r="W618" i="1"/>
  <c r="W635" i="1"/>
  <c r="W652" i="1"/>
  <c r="W669" i="1"/>
  <c r="W686" i="1"/>
  <c r="W703" i="1"/>
  <c r="W720" i="1"/>
  <c r="W737" i="1"/>
  <c r="W754" i="1"/>
  <c r="W771" i="1"/>
  <c r="W788" i="1"/>
  <c r="W806" i="1"/>
  <c r="W823" i="1"/>
  <c r="W840" i="1"/>
  <c r="W857" i="1"/>
  <c r="W874" i="1"/>
  <c r="W891" i="1"/>
  <c r="W908" i="1"/>
  <c r="W925" i="1"/>
  <c r="W942" i="1"/>
  <c r="W959" i="1"/>
  <c r="W976" i="1"/>
  <c r="W993" i="1"/>
  <c r="W1010" i="1"/>
  <c r="W1027" i="1"/>
  <c r="W1044" i="1"/>
  <c r="W1062" i="1"/>
  <c r="W1079" i="1"/>
  <c r="W1096" i="1"/>
  <c r="W1113" i="1"/>
  <c r="W1130" i="1"/>
  <c r="W1147" i="1"/>
  <c r="W1164" i="1"/>
  <c r="W1181" i="1"/>
  <c r="W1198" i="1"/>
  <c r="W1215" i="1"/>
  <c r="W1232" i="1"/>
  <c r="W1249" i="1"/>
  <c r="W1266" i="1"/>
  <c r="W1283" i="1"/>
  <c r="W1300" i="1"/>
  <c r="W1318" i="1"/>
  <c r="W1335" i="1"/>
  <c r="W1352" i="1"/>
  <c r="W1369" i="1"/>
  <c r="W1386" i="1"/>
  <c r="W1403" i="1"/>
  <c r="W1420" i="1"/>
  <c r="W1437" i="1"/>
  <c r="W1454" i="1"/>
  <c r="W1471" i="1"/>
  <c r="W1488" i="1"/>
  <c r="W1505" i="1"/>
  <c r="W1522" i="1"/>
  <c r="W1539" i="1"/>
  <c r="W1556" i="1"/>
  <c r="W1574" i="1"/>
  <c r="W1591" i="1"/>
  <c r="W1608" i="1"/>
  <c r="W1625" i="1"/>
  <c r="W1642" i="1"/>
  <c r="W1659" i="1"/>
  <c r="W1676" i="1"/>
  <c r="W1693" i="1"/>
  <c r="W1710" i="1"/>
  <c r="W1727" i="1"/>
  <c r="W1744" i="1"/>
  <c r="W1761" i="1"/>
  <c r="W1778" i="1"/>
  <c r="W1795" i="1"/>
  <c r="W22" i="1"/>
  <c r="W39" i="1"/>
  <c r="W56" i="1"/>
  <c r="W73" i="1"/>
  <c r="W90" i="1"/>
  <c r="W107" i="1"/>
  <c r="W124" i="1"/>
  <c r="W10" i="1"/>
  <c r="W29" i="1"/>
  <c r="W48" i="1"/>
  <c r="W67" i="1"/>
  <c r="W87" i="1"/>
  <c r="W108" i="1"/>
  <c r="W127" i="1"/>
  <c r="W145" i="1"/>
  <c r="W163" i="1"/>
  <c r="W182" i="1"/>
  <c r="W200" i="1"/>
  <c r="W218" i="1"/>
  <c r="W236" i="1"/>
  <c r="W254" i="1"/>
  <c r="W272" i="1"/>
  <c r="W290" i="1"/>
  <c r="W308" i="1"/>
  <c r="W327" i="1"/>
  <c r="W346" i="1"/>
  <c r="W364" i="1"/>
  <c r="W382" i="1"/>
  <c r="W400" i="1"/>
  <c r="W418" i="1"/>
  <c r="W436" i="1"/>
  <c r="W455" i="1"/>
  <c r="W473" i="1"/>
  <c r="W491" i="1"/>
  <c r="W509" i="1"/>
  <c r="W527" i="1"/>
  <c r="W545" i="1"/>
  <c r="W563" i="1"/>
  <c r="W582" i="1"/>
  <c r="W600" i="1"/>
  <c r="W619" i="1"/>
  <c r="W637" i="1"/>
  <c r="W655" i="1"/>
  <c r="W673" i="1"/>
  <c r="W691" i="1"/>
  <c r="W710" i="1"/>
  <c r="W728" i="1"/>
  <c r="W746" i="1"/>
  <c r="W764" i="1"/>
  <c r="W782" i="1"/>
  <c r="W800" i="1"/>
  <c r="W818" i="1"/>
  <c r="W836" i="1"/>
  <c r="W855" i="1"/>
  <c r="W873" i="1"/>
  <c r="W892" i="1"/>
  <c r="W910" i="1"/>
  <c r="W928" i="1"/>
  <c r="W946" i="1"/>
  <c r="W964" i="1"/>
  <c r="W983" i="1"/>
  <c r="W1001" i="1"/>
  <c r="W1019" i="1"/>
  <c r="W1037" i="1"/>
  <c r="W1055" i="1"/>
  <c r="W1073" i="1"/>
  <c r="W1091" i="1"/>
  <c r="W1110" i="1"/>
  <c r="W1128" i="1"/>
  <c r="W1146" i="1"/>
  <c r="W1165" i="1"/>
  <c r="W1183" i="1"/>
  <c r="W1201" i="1"/>
  <c r="W1219" i="1"/>
  <c r="W1238" i="1"/>
  <c r="W1256" i="1"/>
  <c r="W1274" i="1"/>
  <c r="W1292" i="1"/>
  <c r="W1310" i="1"/>
  <c r="W1328" i="1"/>
  <c r="W1346" i="1"/>
  <c r="W1364" i="1"/>
  <c r="W1383" i="1"/>
  <c r="W1401" i="1"/>
  <c r="W1419" i="1"/>
  <c r="W1438" i="1"/>
  <c r="W1456" i="1"/>
  <c r="W1474" i="1"/>
  <c r="W1492" i="1"/>
  <c r="W1511" i="1"/>
  <c r="W1529" i="1"/>
  <c r="W1547" i="1"/>
  <c r="W1565" i="1"/>
  <c r="W1583" i="1"/>
  <c r="W1601" i="1"/>
  <c r="W1619" i="1"/>
  <c r="W1638" i="1"/>
  <c r="W1656" i="1"/>
  <c r="W1674" i="1"/>
  <c r="W1692" i="1"/>
  <c r="W1711" i="1"/>
  <c r="W1729" i="1"/>
  <c r="W1747" i="1"/>
  <c r="W1766" i="1"/>
  <c r="W1784" i="1"/>
  <c r="W1802" i="1"/>
  <c r="W11" i="1"/>
  <c r="W30" i="1"/>
  <c r="W49" i="1"/>
  <c r="W68" i="1"/>
  <c r="W88" i="1"/>
  <c r="W109" i="1"/>
  <c r="W128" i="1"/>
  <c r="W146" i="1"/>
  <c r="W164" i="1"/>
  <c r="W183" i="1"/>
  <c r="W201" i="1"/>
  <c r="W219" i="1"/>
  <c r="W237" i="1"/>
  <c r="W255" i="1"/>
  <c r="W273" i="1"/>
  <c r="W291" i="1"/>
  <c r="W310" i="1"/>
  <c r="W329" i="1"/>
  <c r="W347" i="1"/>
  <c r="W365" i="1"/>
  <c r="W383" i="1"/>
  <c r="W401" i="1"/>
  <c r="W419" i="1"/>
  <c r="W438" i="1"/>
  <c r="W456" i="1"/>
  <c r="W474" i="1"/>
  <c r="W492" i="1"/>
  <c r="W510" i="1"/>
  <c r="W528" i="1"/>
  <c r="W546" i="1"/>
  <c r="W564" i="1"/>
  <c r="W583" i="1"/>
  <c r="W602" i="1"/>
  <c r="W620" i="1"/>
  <c r="W638" i="1"/>
  <c r="W656" i="1"/>
  <c r="W674" i="1"/>
  <c r="W692" i="1"/>
  <c r="W711" i="1"/>
  <c r="W729" i="1"/>
  <c r="W747" i="1"/>
  <c r="W765" i="1"/>
  <c r="W783" i="1"/>
  <c r="W801" i="1"/>
  <c r="W819" i="1"/>
  <c r="W838" i="1"/>
  <c r="W856" i="1"/>
  <c r="W875" i="1"/>
  <c r="W893" i="1"/>
  <c r="W911" i="1"/>
  <c r="W929" i="1"/>
  <c r="W947" i="1"/>
  <c r="W966" i="1"/>
  <c r="W984" i="1"/>
  <c r="W1002" i="1"/>
  <c r="W1020" i="1"/>
  <c r="W1038" i="1"/>
  <c r="W1056" i="1"/>
  <c r="W1074" i="1"/>
  <c r="W1092" i="1"/>
  <c r="W1111" i="1"/>
  <c r="W1129" i="1"/>
  <c r="W1148" i="1"/>
  <c r="W1166" i="1"/>
  <c r="W1184" i="1"/>
  <c r="W1202" i="1"/>
  <c r="W1220" i="1"/>
  <c r="W1239" i="1"/>
  <c r="W1257" i="1"/>
  <c r="W1275" i="1"/>
  <c r="W1293" i="1"/>
  <c r="W1311" i="1"/>
  <c r="W1329" i="1"/>
  <c r="W1347" i="1"/>
  <c r="W1366" i="1"/>
  <c r="W1384" i="1"/>
  <c r="W1402" i="1"/>
  <c r="W1421" i="1"/>
  <c r="W1439" i="1"/>
  <c r="W1457" i="1"/>
  <c r="W1475" i="1"/>
  <c r="W1494" i="1"/>
  <c r="W1512" i="1"/>
  <c r="W1530" i="1"/>
  <c r="W1548" i="1"/>
  <c r="W1566" i="1"/>
  <c r="W1584" i="1"/>
  <c r="W1602" i="1"/>
  <c r="W1620" i="1"/>
  <c r="W1639" i="1"/>
  <c r="W1657" i="1"/>
  <c r="W1675" i="1"/>
  <c r="W1694" i="1"/>
  <c r="W1712" i="1"/>
  <c r="W1730" i="1"/>
  <c r="W1748" i="1"/>
  <c r="W1767" i="1"/>
  <c r="W1785" i="1"/>
  <c r="W1803" i="1"/>
  <c r="W27" i="1"/>
  <c r="W50" i="1"/>
  <c r="W74" i="1"/>
  <c r="W95" i="1"/>
  <c r="W116" i="1"/>
  <c r="W138" i="1"/>
  <c r="W159" i="1"/>
  <c r="W179" i="1"/>
  <c r="W202" i="1"/>
  <c r="W222" i="1"/>
  <c r="W243" i="1"/>
  <c r="W264" i="1"/>
  <c r="W284" i="1"/>
  <c r="W304" i="1"/>
  <c r="W324" i="1"/>
  <c r="W348" i="1"/>
  <c r="W368" i="1"/>
  <c r="W388" i="1"/>
  <c r="W409" i="1"/>
  <c r="W429" i="1"/>
  <c r="W450" i="1"/>
  <c r="W471" i="1"/>
  <c r="W493" i="1"/>
  <c r="W513" i="1"/>
  <c r="W535" i="1"/>
  <c r="W555" i="1"/>
  <c r="W575" i="1"/>
  <c r="W595" i="1"/>
  <c r="W616" i="1"/>
  <c r="W639" i="1"/>
  <c r="W659" i="1"/>
  <c r="W680" i="1"/>
  <c r="W700" i="1"/>
  <c r="W721" i="1"/>
  <c r="W742" i="1"/>
  <c r="W762" i="1"/>
  <c r="W784" i="1"/>
  <c r="W804" i="1"/>
  <c r="W826" i="1"/>
  <c r="W846" i="1"/>
  <c r="W866" i="1"/>
  <c r="W887" i="1"/>
  <c r="W907" i="1"/>
  <c r="W930" i="1"/>
  <c r="W951" i="1"/>
  <c r="W971" i="1"/>
  <c r="W991" i="1"/>
  <c r="W1012" i="1"/>
  <c r="W1033" i="1"/>
  <c r="W1053" i="1"/>
  <c r="W1075" i="1"/>
  <c r="W1097" i="1"/>
  <c r="W1117" i="1"/>
  <c r="W1137" i="1"/>
  <c r="W1158" i="1"/>
  <c r="W1178" i="1"/>
  <c r="W1199" i="1"/>
  <c r="W1222" i="1"/>
  <c r="W1242" i="1"/>
  <c r="W1262" i="1"/>
  <c r="W1282" i="1"/>
  <c r="W1304" i="1"/>
  <c r="W1324" i="1"/>
  <c r="W1344" i="1"/>
  <c r="W1367" i="1"/>
  <c r="W1388" i="1"/>
  <c r="W1408" i="1"/>
  <c r="W1428" i="1"/>
  <c r="W1449" i="1"/>
  <c r="W1469" i="1"/>
  <c r="W1490" i="1"/>
  <c r="W1513" i="1"/>
  <c r="W1533" i="1"/>
  <c r="W1553" i="1"/>
  <c r="W1575" i="1"/>
  <c r="W1595" i="1"/>
  <c r="W1615" i="1"/>
  <c r="W1635" i="1"/>
  <c r="W1658" i="1"/>
  <c r="W1679" i="1"/>
  <c r="W1699" i="1"/>
  <c r="W1720" i="1"/>
  <c r="W1740" i="1"/>
  <c r="W1760" i="1"/>
  <c r="W1782" i="1"/>
  <c r="W1804" i="1"/>
  <c r="W28" i="1"/>
  <c r="W51" i="1"/>
  <c r="W75" i="1"/>
  <c r="W96" i="1"/>
  <c r="W118" i="1"/>
  <c r="W139" i="1"/>
  <c r="W160" i="1"/>
  <c r="W180" i="1"/>
  <c r="W203" i="1"/>
  <c r="W223" i="1"/>
  <c r="W244" i="1"/>
  <c r="W265" i="1"/>
  <c r="W285" i="1"/>
  <c r="W305" i="1"/>
  <c r="W326" i="1"/>
  <c r="W349" i="1"/>
  <c r="W369" i="1"/>
  <c r="W390" i="1"/>
  <c r="W410" i="1"/>
  <c r="W431" i="1"/>
  <c r="W451" i="1"/>
  <c r="W472" i="1"/>
  <c r="W494" i="1"/>
  <c r="W514" i="1"/>
  <c r="W536" i="1"/>
  <c r="W556" i="1"/>
  <c r="W576" i="1"/>
  <c r="W596" i="1"/>
  <c r="W617" i="1"/>
  <c r="W640" i="1"/>
  <c r="W660" i="1"/>
  <c r="W681" i="1"/>
  <c r="W701" i="1"/>
  <c r="W722" i="1"/>
  <c r="W743" i="1"/>
  <c r="W763" i="1"/>
  <c r="W785" i="1"/>
  <c r="W807" i="1"/>
  <c r="W827" i="1"/>
  <c r="W847" i="1"/>
  <c r="W867" i="1"/>
  <c r="W888" i="1"/>
  <c r="W909" i="1"/>
  <c r="W931" i="1"/>
  <c r="W952" i="1"/>
  <c r="W972" i="1"/>
  <c r="W992" i="1"/>
  <c r="W1014" i="1"/>
  <c r="W1034" i="1"/>
  <c r="W1054" i="1"/>
  <c r="W1076" i="1"/>
  <c r="W1098" i="1"/>
  <c r="W1118" i="1"/>
  <c r="W1138" i="1"/>
  <c r="W1159" i="1"/>
  <c r="W1179" i="1"/>
  <c r="W1200" i="1"/>
  <c r="W1223" i="1"/>
  <c r="W1243" i="1"/>
  <c r="W1263" i="1"/>
  <c r="W1284" i="1"/>
  <c r="W1305" i="1"/>
  <c r="W1325" i="1"/>
  <c r="W1345" i="1"/>
  <c r="W1368" i="1"/>
  <c r="W1389" i="1"/>
  <c r="W1409" i="1"/>
  <c r="W1430" i="1"/>
  <c r="W1450" i="1"/>
  <c r="W1470" i="1"/>
  <c r="W1491" i="1"/>
  <c r="W1514" i="1"/>
  <c r="W1534" i="1"/>
  <c r="W1554" i="1"/>
  <c r="W1576" i="1"/>
  <c r="W1596" i="1"/>
  <c r="W1616" i="1"/>
  <c r="W1636" i="1"/>
  <c r="W1660" i="1"/>
  <c r="W1680" i="1"/>
  <c r="W1700" i="1"/>
  <c r="W1721" i="1"/>
  <c r="W1741" i="1"/>
  <c r="W1762" i="1"/>
  <c r="W1783" i="1"/>
  <c r="W1805" i="1"/>
  <c r="W26" i="1"/>
  <c r="W54" i="1"/>
  <c r="W79" i="1"/>
  <c r="W103" i="1"/>
  <c r="W130" i="1"/>
  <c r="W153" i="1"/>
  <c r="W176" i="1"/>
  <c r="W199" i="1"/>
  <c r="W226" i="1"/>
  <c r="W249" i="1"/>
  <c r="W271" i="1"/>
  <c r="W297" i="1"/>
  <c r="W319" i="1"/>
  <c r="W342" i="1"/>
  <c r="W367" i="1"/>
  <c r="W392" i="1"/>
  <c r="W415" i="1"/>
  <c r="W440" i="1"/>
  <c r="W462" i="1"/>
  <c r="W486" i="1"/>
  <c r="W508" i="1"/>
  <c r="W534" i="1"/>
  <c r="W558" i="1"/>
  <c r="W580" i="1"/>
  <c r="W606" i="1"/>
  <c r="W628" i="1"/>
  <c r="W651" i="1"/>
  <c r="W676" i="1"/>
  <c r="W699" i="1"/>
  <c r="W724" i="1"/>
  <c r="W749" i="1"/>
  <c r="W772" i="1"/>
  <c r="W795" i="1"/>
  <c r="W817" i="1"/>
  <c r="W843" i="1"/>
  <c r="W865" i="1"/>
  <c r="W890" i="1"/>
  <c r="W915" i="1"/>
  <c r="W938" i="1"/>
  <c r="W961" i="1"/>
  <c r="W986" i="1"/>
  <c r="W1008" i="1"/>
  <c r="W1032" i="1"/>
  <c r="W1058" i="1"/>
  <c r="W1082" i="1"/>
  <c r="W1104" i="1"/>
  <c r="W1127" i="1"/>
  <c r="W1152" i="1"/>
  <c r="W1175" i="1"/>
  <c r="W1197" i="1"/>
  <c r="W1225" i="1"/>
  <c r="W1247" i="1"/>
  <c r="W1271" i="1"/>
  <c r="W1295" i="1"/>
  <c r="W1319" i="1"/>
  <c r="W1341" i="1"/>
  <c r="W1363" i="1"/>
  <c r="W1391" i="1"/>
  <c r="W1414" i="1"/>
  <c r="W1436" i="1"/>
  <c r="W1462" i="1"/>
  <c r="W1484" i="1"/>
  <c r="W1507" i="1"/>
  <c r="W1532" i="1"/>
  <c r="W1558" i="1"/>
  <c r="W1580" i="1"/>
  <c r="W1604" i="1"/>
  <c r="W1628" i="1"/>
  <c r="W1650" i="1"/>
  <c r="W1673" i="1"/>
  <c r="W1698" i="1"/>
  <c r="W1723" i="1"/>
  <c r="W1746" i="1"/>
  <c r="W1771" i="1"/>
  <c r="W1793" i="1"/>
  <c r="W31" i="1"/>
  <c r="W57" i="1"/>
  <c r="W80" i="1"/>
  <c r="W104" i="1"/>
  <c r="W131" i="1"/>
  <c r="W154" i="1"/>
  <c r="W177" i="1"/>
  <c r="W204" i="1"/>
  <c r="W227" i="1"/>
  <c r="W250" i="1"/>
  <c r="W274" i="1"/>
  <c r="W298" i="1"/>
  <c r="W320" i="1"/>
  <c r="W343" i="1"/>
  <c r="W370" i="1"/>
  <c r="W393" i="1"/>
  <c r="W416" i="1"/>
  <c r="W441" i="1"/>
  <c r="W463" i="1"/>
  <c r="W487" i="1"/>
  <c r="W511" i="1"/>
  <c r="W537" i="1"/>
  <c r="W559" i="1"/>
  <c r="W585" i="1"/>
  <c r="W607" i="1"/>
  <c r="W630" i="1"/>
  <c r="W653" i="1"/>
  <c r="W678" i="1"/>
  <c r="W702" i="1"/>
  <c r="W726" i="1"/>
  <c r="W750" i="1"/>
  <c r="W774" i="1"/>
  <c r="W796" i="1"/>
  <c r="W820" i="1"/>
  <c r="W844" i="1"/>
  <c r="W868" i="1"/>
  <c r="W894" i="1"/>
  <c r="W916" i="1"/>
  <c r="W939" i="1"/>
  <c r="W962" i="1"/>
  <c r="W987" i="1"/>
  <c r="W1009" i="1"/>
  <c r="W32" i="1"/>
  <c r="W58" i="1"/>
  <c r="W81" i="1"/>
  <c r="W105" i="1"/>
  <c r="W132" i="1"/>
  <c r="W155" i="1"/>
  <c r="W178" i="1"/>
  <c r="W205" i="1"/>
  <c r="W228" i="1"/>
  <c r="W251" i="1"/>
  <c r="W275" i="1"/>
  <c r="W299" i="1"/>
  <c r="W321" i="1"/>
  <c r="W344" i="1"/>
  <c r="W371" i="1"/>
  <c r="W394" i="1"/>
  <c r="W417" i="1"/>
  <c r="W442" i="1"/>
  <c r="W465" i="1"/>
  <c r="W488" i="1"/>
  <c r="W512" i="1"/>
  <c r="W538" i="1"/>
  <c r="W560" i="1"/>
  <c r="W586" i="1"/>
  <c r="W608" i="1"/>
  <c r="W631" i="1"/>
  <c r="W654" i="1"/>
  <c r="W679" i="1"/>
  <c r="W704" i="1"/>
  <c r="W727" i="1"/>
  <c r="W751" i="1"/>
  <c r="W775" i="1"/>
  <c r="W797" i="1"/>
  <c r="W822" i="1"/>
  <c r="W845" i="1"/>
  <c r="W870" i="1"/>
  <c r="W895" i="1"/>
  <c r="W918" i="1"/>
  <c r="W940" i="1"/>
  <c r="W963" i="1"/>
  <c r="W988" i="1"/>
  <c r="W1011" i="1"/>
  <c r="W1036" i="1"/>
  <c r="W1060" i="1"/>
  <c r="W1084" i="1"/>
  <c r="W1106" i="1"/>
  <c r="W1132" i="1"/>
  <c r="W1154" i="1"/>
  <c r="W1177" i="1"/>
  <c r="W1204" i="1"/>
  <c r="W1227" i="1"/>
  <c r="W1250" i="1"/>
  <c r="W1273" i="1"/>
  <c r="W1297" i="1"/>
  <c r="W1321" i="1"/>
  <c r="W1343" i="1"/>
  <c r="W1371" i="1"/>
  <c r="W1393" i="1"/>
  <c r="W1416" i="1"/>
  <c r="W1441" i="1"/>
  <c r="W1464" i="1"/>
  <c r="W1486" i="1"/>
  <c r="W1510" i="1"/>
  <c r="W1536" i="1"/>
  <c r="W1560" i="1"/>
  <c r="W1582" i="1"/>
  <c r="W12" i="1"/>
  <c r="W35" i="1"/>
  <c r="W61" i="1"/>
  <c r="W84" i="1"/>
  <c r="W112" i="1"/>
  <c r="W136" i="1"/>
  <c r="W161" i="1"/>
  <c r="W186" i="1"/>
  <c r="W209" i="1"/>
  <c r="W232" i="1"/>
  <c r="W256" i="1"/>
  <c r="W280" i="1"/>
  <c r="W302" i="1"/>
  <c r="W330" i="1"/>
  <c r="W352" i="1"/>
  <c r="W375" i="1"/>
  <c r="W398" i="1"/>
  <c r="W423" i="1"/>
  <c r="W445" i="1"/>
  <c r="W468" i="1"/>
  <c r="W495" i="1"/>
  <c r="W519" i="1"/>
  <c r="W541" i="1"/>
  <c r="W566" i="1"/>
  <c r="W589" i="1"/>
  <c r="W611" i="1"/>
  <c r="W634" i="1"/>
  <c r="W662" i="1"/>
  <c r="W684" i="1"/>
  <c r="W707" i="1"/>
  <c r="W732" i="1"/>
  <c r="W755" i="1"/>
  <c r="W778" i="1"/>
  <c r="W802" i="1"/>
  <c r="W828" i="1"/>
  <c r="W850" i="1"/>
  <c r="W876" i="1"/>
  <c r="W898" i="1"/>
  <c r="W921" i="1"/>
  <c r="W944" i="1"/>
  <c r="W969" i="1"/>
  <c r="W994" i="1"/>
  <c r="W1017" i="1"/>
  <c r="W1041" i="1"/>
  <c r="W1065" i="1"/>
  <c r="W1087" i="1"/>
  <c r="W1112" i="1"/>
  <c r="W1135" i="1"/>
  <c r="W1160" i="1"/>
  <c r="W1185" i="1"/>
  <c r="W1208" i="1"/>
  <c r="W1230" i="1"/>
  <c r="W1254" i="1"/>
  <c r="W1278" i="1"/>
  <c r="W1302" i="1"/>
  <c r="W1326" i="1"/>
  <c r="W1351" i="1"/>
  <c r="W1374" i="1"/>
  <c r="W1396" i="1"/>
  <c r="W1422" i="1"/>
  <c r="W1444" i="1"/>
  <c r="W33" i="1"/>
  <c r="W64" i="1"/>
  <c r="W98" i="1"/>
  <c r="W134" i="1"/>
  <c r="W167" i="1"/>
  <c r="W194" i="1"/>
  <c r="W230" i="1"/>
  <c r="W260" i="1"/>
  <c r="W289" i="1"/>
  <c r="W322" i="1"/>
  <c r="W355" i="1"/>
  <c r="W385" i="1"/>
  <c r="W420" i="1"/>
  <c r="W449" i="1"/>
  <c r="W480" i="1"/>
  <c r="W516" i="1"/>
  <c r="W544" i="1"/>
  <c r="W574" i="1"/>
  <c r="W609" i="1"/>
  <c r="W642" i="1"/>
  <c r="W670" i="1"/>
  <c r="W705" i="1"/>
  <c r="W735" i="1"/>
  <c r="W767" i="1"/>
  <c r="W798" i="1"/>
  <c r="W831" i="1"/>
  <c r="W861" i="1"/>
  <c r="W896" i="1"/>
  <c r="W924" i="1"/>
  <c r="W956" i="1"/>
  <c r="W989" i="1"/>
  <c r="W1022" i="1"/>
  <c r="W1049" i="1"/>
  <c r="W1080" i="1"/>
  <c r="W1107" i="1"/>
  <c r="W1139" i="1"/>
  <c r="W1168" i="1"/>
  <c r="W1194" i="1"/>
  <c r="W1226" i="1"/>
  <c r="W1255" i="1"/>
  <c r="W1286" i="1"/>
  <c r="W1313" i="1"/>
  <c r="W1340" i="1"/>
  <c r="W1373" i="1"/>
  <c r="W1400" i="1"/>
  <c r="W1431" i="1"/>
  <c r="W1459" i="1"/>
  <c r="W1485" i="1"/>
  <c r="W1516" i="1"/>
  <c r="W1542" i="1"/>
  <c r="W1568" i="1"/>
  <c r="W1594" i="1"/>
  <c r="W1622" i="1"/>
  <c r="W1646" i="1"/>
  <c r="W1670" i="1"/>
  <c r="W1696" i="1"/>
  <c r="W1722" i="1"/>
  <c r="W1750" i="1"/>
  <c r="W1773" i="1"/>
  <c r="W1798" i="1"/>
  <c r="W34" i="1"/>
  <c r="W65" i="1"/>
  <c r="W99" i="1"/>
  <c r="W135" i="1"/>
  <c r="W168" i="1"/>
  <c r="W195" i="1"/>
  <c r="W231" i="1"/>
  <c r="W262" i="1"/>
  <c r="W292" i="1"/>
  <c r="W323" i="1"/>
  <c r="W356" i="1"/>
  <c r="W386" i="1"/>
  <c r="W422" i="1"/>
  <c r="W452" i="1"/>
  <c r="W482" i="1"/>
  <c r="W518" i="1"/>
  <c r="W547" i="1"/>
  <c r="W577" i="1"/>
  <c r="W610" i="1"/>
  <c r="W643" i="1"/>
  <c r="W671" i="1"/>
  <c r="W706" i="1"/>
  <c r="W736" i="1"/>
  <c r="W768" i="1"/>
  <c r="W799" i="1"/>
  <c r="W832" i="1"/>
  <c r="W862" i="1"/>
  <c r="W897" i="1"/>
  <c r="W926" i="1"/>
  <c r="W957" i="1"/>
  <c r="W990" i="1"/>
  <c r="W1023" i="1"/>
  <c r="W1050" i="1"/>
  <c r="W1081" i="1"/>
  <c r="W1108" i="1"/>
  <c r="W1140" i="1"/>
  <c r="W1169" i="1"/>
  <c r="W1195" i="1"/>
  <c r="W1228" i="1"/>
  <c r="W1258" i="1"/>
  <c r="W1287" i="1"/>
  <c r="W1314" i="1"/>
  <c r="W1342" i="1"/>
  <c r="W1375" i="1"/>
  <c r="W1404" i="1"/>
  <c r="W1432" i="1"/>
  <c r="W1460" i="1"/>
  <c r="W1487" i="1"/>
  <c r="W1517" i="1"/>
  <c r="W1543" i="1"/>
  <c r="W1569" i="1"/>
  <c r="W1597" i="1"/>
  <c r="W1623" i="1"/>
  <c r="W1647" i="1"/>
  <c r="W1671" i="1"/>
  <c r="W1697" i="1"/>
  <c r="W1724" i="1"/>
  <c r="W1751" i="1"/>
  <c r="W1774" i="1"/>
  <c r="W1799" i="1"/>
  <c r="W36" i="1"/>
  <c r="W66" i="1"/>
  <c r="W100" i="1"/>
  <c r="W137" i="1"/>
  <c r="W169" i="1"/>
  <c r="W196" i="1"/>
  <c r="W233" i="1"/>
  <c r="W263" i="1"/>
  <c r="W295" i="1"/>
  <c r="W331" i="1"/>
  <c r="W358" i="1"/>
  <c r="W387" i="1"/>
  <c r="W424" i="1"/>
  <c r="W454" i="1"/>
  <c r="W483" i="1"/>
  <c r="W520" i="1"/>
  <c r="W548" i="1"/>
  <c r="W578" i="1"/>
  <c r="W612" i="1"/>
  <c r="W644" i="1"/>
  <c r="W672" i="1"/>
  <c r="W708" i="1"/>
  <c r="W738" i="1"/>
  <c r="W769" i="1"/>
  <c r="W803" i="1"/>
  <c r="W833" i="1"/>
  <c r="W863" i="1"/>
  <c r="W899" i="1"/>
  <c r="W927" i="1"/>
  <c r="W958" i="1"/>
  <c r="W995" i="1"/>
  <c r="W1024" i="1"/>
  <c r="W1051" i="1"/>
  <c r="W1083" i="1"/>
  <c r="W1114" i="1"/>
  <c r="W1142" i="1"/>
  <c r="W1170" i="1"/>
  <c r="W1196" i="1"/>
  <c r="W1229" i="1"/>
  <c r="W1259" i="1"/>
  <c r="W1288" i="1"/>
  <c r="W1315" i="1"/>
  <c r="W1348" i="1"/>
  <c r="W1376" i="1"/>
  <c r="W1405" i="1"/>
  <c r="W1433" i="1"/>
  <c r="W1463" i="1"/>
  <c r="W1489" i="1"/>
  <c r="W1518" i="1"/>
  <c r="W1544" i="1"/>
  <c r="W1570" i="1"/>
  <c r="W1598" i="1"/>
  <c r="W1624" i="1"/>
  <c r="W1648" i="1"/>
  <c r="W1672" i="1"/>
  <c r="W1702" i="1"/>
  <c r="W1725" i="1"/>
  <c r="W1752" i="1"/>
  <c r="W1775" i="1"/>
  <c r="W1800" i="1"/>
  <c r="W17" i="1"/>
  <c r="W60" i="1"/>
  <c r="W102" i="1"/>
  <c r="W144" i="1"/>
  <c r="W185" i="1"/>
  <c r="W217" i="1"/>
  <c r="W258" i="1"/>
  <c r="W301" i="1"/>
  <c r="W337" i="1"/>
  <c r="W377" i="1"/>
  <c r="W412" i="1"/>
  <c r="W458" i="1"/>
  <c r="W497" i="1"/>
  <c r="W530" i="1"/>
  <c r="W571" i="1"/>
  <c r="W614" i="1"/>
  <c r="W649" i="1"/>
  <c r="W689" i="1"/>
  <c r="W730" i="1"/>
  <c r="W766" i="1"/>
  <c r="W810" i="1"/>
  <c r="W848" i="1"/>
  <c r="W882" i="1"/>
  <c r="W922" i="1"/>
  <c r="W967" i="1"/>
  <c r="W1003" i="1"/>
  <c r="W1040" i="1"/>
  <c r="W1071" i="1"/>
  <c r="W1115" i="1"/>
  <c r="W1149" i="1"/>
  <c r="W1186" i="1"/>
  <c r="W1216" i="1"/>
  <c r="W1252" i="1"/>
  <c r="W1291" i="1"/>
  <c r="W1330" i="1"/>
  <c r="W1360" i="1"/>
  <c r="W1398" i="1"/>
  <c r="W1435" i="1"/>
  <c r="W1472" i="1"/>
  <c r="W1502" i="1"/>
  <c r="W1537" i="1"/>
  <c r="W1571" i="1"/>
  <c r="W1606" i="1"/>
  <c r="W1633" i="1"/>
  <c r="W1665" i="1"/>
  <c r="W1695" i="1"/>
  <c r="W1731" i="1"/>
  <c r="W1758" i="1"/>
  <c r="W1790" i="1"/>
  <c r="W25" i="1"/>
  <c r="W76" i="1"/>
  <c r="W115" i="1"/>
  <c r="W152" i="1"/>
  <c r="W192" i="1"/>
  <c r="W235" i="1"/>
  <c r="W270" i="1"/>
  <c r="W313" i="1"/>
  <c r="W351" i="1"/>
  <c r="W391" i="1"/>
  <c r="W428" i="1"/>
  <c r="W467" i="1"/>
  <c r="W504" i="1"/>
  <c r="W543" i="1"/>
  <c r="W588" i="1"/>
  <c r="W624" i="1"/>
  <c r="W664" i="1"/>
  <c r="W697" i="1"/>
  <c r="W740" i="1"/>
  <c r="W780" i="1"/>
  <c r="W815" i="1"/>
  <c r="W858" i="1"/>
  <c r="W900" i="1"/>
  <c r="W936" i="1"/>
  <c r="W975" i="1"/>
  <c r="W1015" i="1"/>
  <c r="W1048" i="1"/>
  <c r="W1088" i="1"/>
  <c r="W1122" i="1"/>
  <c r="W1156" i="1"/>
  <c r="W1192" i="1"/>
  <c r="W1233" i="1"/>
  <c r="W1267" i="1"/>
  <c r="W1303" i="1"/>
  <c r="W1337" i="1"/>
  <c r="W1377" i="1"/>
  <c r="W1411" i="1"/>
  <c r="W1447" i="1"/>
  <c r="W1480" i="1"/>
  <c r="W1515" i="1"/>
  <c r="W1549" i="1"/>
  <c r="W1581" i="1"/>
  <c r="W1612" i="1"/>
  <c r="W1644" i="1"/>
  <c r="W1678" i="1"/>
  <c r="W1707" i="1"/>
  <c r="W1737" i="1"/>
  <c r="W1769" i="1"/>
  <c r="W1801" i="1"/>
  <c r="W13" i="1"/>
  <c r="W52" i="1"/>
  <c r="W110" i="1"/>
  <c r="W150" i="1"/>
  <c r="W193" i="1"/>
  <c r="W240" i="1"/>
  <c r="W283" i="1"/>
  <c r="W333" i="1"/>
  <c r="W374" i="1"/>
  <c r="W414" i="1"/>
  <c r="W461" i="1"/>
  <c r="W505" i="1"/>
  <c r="W553" i="1"/>
  <c r="W594" i="1"/>
  <c r="W641" i="1"/>
  <c r="W687" i="1"/>
  <c r="W731" i="1"/>
  <c r="W777" i="1"/>
  <c r="W816" i="1"/>
  <c r="W864" i="1"/>
  <c r="W906" i="1"/>
  <c r="W953" i="1"/>
  <c r="W999" i="1"/>
  <c r="W1042" i="1"/>
  <c r="W1085" i="1"/>
  <c r="W1123" i="1"/>
  <c r="W1163" i="1"/>
  <c r="W1209" i="1"/>
  <c r="W1245" i="1"/>
  <c r="W1289" i="1"/>
  <c r="W1331" i="1"/>
  <c r="W1370" i="1"/>
  <c r="W1412" i="1"/>
  <c r="W1452" i="1"/>
  <c r="W1496" i="1"/>
  <c r="W1527" i="1"/>
  <c r="W1564" i="1"/>
  <c r="W1607" i="1"/>
  <c r="W1641" i="1"/>
  <c r="W1681" i="1"/>
  <c r="W1713" i="1"/>
  <c r="W1745" i="1"/>
  <c r="W1786" i="1"/>
  <c r="W14" i="1"/>
  <c r="W59" i="1"/>
  <c r="W111" i="1"/>
  <c r="W151" i="1"/>
  <c r="W198" i="1"/>
  <c r="W241" i="1"/>
  <c r="W286" i="1"/>
  <c r="W334" i="1"/>
  <c r="W376" i="1"/>
  <c r="W425" i="1"/>
  <c r="W466" i="1"/>
  <c r="W506" i="1"/>
  <c r="W554" i="1"/>
  <c r="W598" i="1"/>
  <c r="W646" i="1"/>
  <c r="W688" i="1"/>
  <c r="W733" i="1"/>
  <c r="W779" i="1"/>
  <c r="W824" i="1"/>
  <c r="W871" i="1"/>
  <c r="W912" i="1"/>
  <c r="W954" i="1"/>
  <c r="W1000" i="1"/>
  <c r="W1043" i="1"/>
  <c r="W1086" i="1"/>
  <c r="W1124" i="1"/>
  <c r="W1167" i="1"/>
  <c r="W1210" i="1"/>
  <c r="W1246" i="1"/>
  <c r="W1290" i="1"/>
  <c r="W1332" i="1"/>
  <c r="W1372" i="1"/>
  <c r="W1415" i="1"/>
  <c r="W1453" i="1"/>
  <c r="W1497" i="1"/>
  <c r="W1528" i="1"/>
  <c r="W1567" i="1"/>
  <c r="W1609" i="1"/>
  <c r="W1643" i="1"/>
  <c r="W1682" i="1"/>
  <c r="W1714" i="1"/>
  <c r="W1753" i="1"/>
  <c r="W1787" i="1"/>
  <c r="W19" i="1"/>
  <c r="W71" i="1"/>
  <c r="W120" i="1"/>
  <c r="W166" i="1"/>
  <c r="W211" i="1"/>
  <c r="W252" i="1"/>
  <c r="W300" i="1"/>
  <c r="W339" i="1"/>
  <c r="W384" i="1"/>
  <c r="W433" i="1"/>
  <c r="W477" i="1"/>
  <c r="W523" i="1"/>
  <c r="W568" i="1"/>
  <c r="W605" i="1"/>
  <c r="W657" i="1"/>
  <c r="W696" i="1"/>
  <c r="W745" i="1"/>
  <c r="W790" i="1"/>
  <c r="W834" i="1"/>
  <c r="W879" i="1"/>
  <c r="W920" i="1"/>
  <c r="W970" i="1"/>
  <c r="W1007" i="1"/>
  <c r="W1057" i="1"/>
  <c r="W1095" i="1"/>
  <c r="W1134" i="1"/>
  <c r="W1176" i="1"/>
  <c r="W1214" i="1"/>
  <c r="W1261" i="1"/>
  <c r="W1299" i="1"/>
  <c r="W1339" i="1"/>
  <c r="W1382" i="1"/>
  <c r="W1424" i="1"/>
  <c r="W1466" i="1"/>
  <c r="W1501" i="1"/>
  <c r="W1540" i="1"/>
  <c r="W1579" i="1"/>
  <c r="W1614" i="1"/>
  <c r="W1652" i="1"/>
  <c r="W1687" i="1"/>
  <c r="W1719" i="1"/>
  <c r="W1757" i="1"/>
  <c r="W1792" i="1"/>
  <c r="W23" i="1"/>
  <c r="W77" i="1"/>
  <c r="W121" i="1"/>
  <c r="W170" i="1"/>
  <c r="W212" i="1"/>
  <c r="W253" i="1"/>
  <c r="W303" i="1"/>
  <c r="W340" i="1"/>
  <c r="W395" i="1"/>
  <c r="W434" i="1"/>
  <c r="W478" i="1"/>
  <c r="W524" i="1"/>
  <c r="W569" i="1"/>
  <c r="W615" i="1"/>
  <c r="W658" i="1"/>
  <c r="W698" i="1"/>
  <c r="W748" i="1"/>
  <c r="W791" i="1"/>
  <c r="W835" i="1"/>
  <c r="W880" i="1"/>
  <c r="W923" i="1"/>
  <c r="W973" i="1"/>
  <c r="W1016" i="1"/>
  <c r="W1059" i="1"/>
  <c r="W1099" i="1"/>
  <c r="W1136" i="1"/>
  <c r="W1180" i="1"/>
  <c r="W1217" i="1"/>
  <c r="W1264" i="1"/>
  <c r="W1306" i="1"/>
  <c r="W1350" i="1"/>
  <c r="W1385" i="1"/>
  <c r="W1425" i="1"/>
  <c r="W1467" i="1"/>
  <c r="W1503" i="1"/>
  <c r="W1545" i="1"/>
  <c r="W1585" i="1"/>
  <c r="W1617" i="1"/>
  <c r="W1654" i="1"/>
  <c r="W1688" i="1"/>
  <c r="W1726" i="1"/>
  <c r="W1759" i="1"/>
  <c r="W1794" i="1"/>
  <c r="W44" i="1"/>
  <c r="W113" i="1"/>
  <c r="W172" i="1"/>
  <c r="W224" i="1"/>
  <c r="W287" i="1"/>
  <c r="W353" i="1"/>
  <c r="W406" i="1"/>
  <c r="W470" i="1"/>
  <c r="W526" i="1"/>
  <c r="W590" i="1"/>
  <c r="W647" i="1"/>
  <c r="W713" i="1"/>
  <c r="W760" i="1"/>
  <c r="W825" i="1"/>
  <c r="W883" i="1"/>
  <c r="W943" i="1"/>
  <c r="W1004" i="1"/>
  <c r="W1064" i="1"/>
  <c r="W1116" i="1"/>
  <c r="W1171" i="1"/>
  <c r="W1224" i="1"/>
  <c r="W1277" i="1"/>
  <c r="W1334" i="1"/>
  <c r="W1390" i="1"/>
  <c r="W1443" i="1"/>
  <c r="W1498" i="1"/>
  <c r="W1550" i="1"/>
  <c r="W1593" i="1"/>
  <c r="W1645" i="1"/>
  <c r="W1690" i="1"/>
  <c r="W1738" i="1"/>
  <c r="W1788" i="1"/>
  <c r="W1791" i="1"/>
  <c r="W47" i="1"/>
  <c r="W45" i="1"/>
  <c r="W114" i="1"/>
  <c r="W173" i="1"/>
  <c r="W234" i="1"/>
  <c r="W288" i="1"/>
  <c r="W354" i="1"/>
  <c r="W407" i="1"/>
  <c r="W475" i="1"/>
  <c r="W529" i="1"/>
  <c r="W591" i="1"/>
  <c r="W648" i="1"/>
  <c r="W714" i="1"/>
  <c r="W761" i="1"/>
  <c r="W829" i="1"/>
  <c r="W884" i="1"/>
  <c r="W945" i="1"/>
  <c r="W1005" i="1"/>
  <c r="W1066" i="1"/>
  <c r="W1119" i="1"/>
  <c r="W1172" i="1"/>
  <c r="W1231" i="1"/>
  <c r="W1279" i="1"/>
  <c r="W1336" i="1"/>
  <c r="W1392" i="1"/>
  <c r="W1446" i="1"/>
  <c r="W1499" i="1"/>
  <c r="W1551" i="1"/>
  <c r="W1599" i="1"/>
  <c r="W1649" i="1"/>
  <c r="W1691" i="1"/>
  <c r="W1739" i="1"/>
  <c r="W1789" i="1"/>
  <c r="W46" i="1"/>
  <c r="W119" i="1"/>
  <c r="W175" i="1"/>
  <c r="W238" i="1"/>
  <c r="W296" i="1"/>
  <c r="W359" i="1"/>
  <c r="W408" i="1"/>
  <c r="W476" i="1"/>
  <c r="W531" i="1"/>
  <c r="W592" i="1"/>
  <c r="W650" i="1"/>
  <c r="W715" i="1"/>
  <c r="W770" i="1"/>
  <c r="W830" i="1"/>
  <c r="W886" i="1"/>
  <c r="W948" i="1"/>
  <c r="W1006" i="1"/>
  <c r="W1067" i="1"/>
  <c r="W1120" i="1"/>
  <c r="W1174" i="1"/>
  <c r="W1234" i="1"/>
  <c r="W1280" i="1"/>
  <c r="W1338" i="1"/>
  <c r="W1394" i="1"/>
  <c r="W1448" i="1"/>
  <c r="W1500" i="1"/>
  <c r="W1552" i="1"/>
  <c r="W1600" i="1"/>
  <c r="W1651" i="1"/>
  <c r="W1703" i="1"/>
  <c r="W1742" i="1"/>
  <c r="W63" i="1"/>
  <c r="W126" i="1"/>
  <c r="W188" i="1"/>
  <c r="W247" i="1"/>
  <c r="W312" i="1"/>
  <c r="W363" i="1"/>
  <c r="W427" i="1"/>
  <c r="W489" i="1"/>
  <c r="W542" i="1"/>
  <c r="W603" i="1"/>
  <c r="W666" i="1"/>
  <c r="W718" i="1"/>
  <c r="W786" i="1"/>
  <c r="W842" i="1"/>
  <c r="W903" i="1"/>
  <c r="W960" i="1"/>
  <c r="W1025" i="1"/>
  <c r="W1070" i="1"/>
  <c r="W1131" i="1"/>
  <c r="W1188" i="1"/>
  <c r="W1240" i="1"/>
  <c r="W1296" i="1"/>
  <c r="W1355" i="1"/>
  <c r="W1406" i="1"/>
  <c r="W1458" i="1"/>
  <c r="W1508" i="1"/>
  <c r="W1561" i="1"/>
  <c r="W1611" i="1"/>
  <c r="W1662" i="1"/>
  <c r="W1706" i="1"/>
  <c r="W1755" i="1"/>
  <c r="W1807" i="1"/>
  <c r="W78" i="1"/>
  <c r="W141" i="1"/>
  <c r="W190" i="1"/>
  <c r="W257" i="1"/>
  <c r="W315" i="1"/>
  <c r="W372" i="1"/>
  <c r="W496" i="1"/>
  <c r="W552" i="1"/>
  <c r="W621" i="1"/>
  <c r="W668" i="1"/>
  <c r="W792" i="1"/>
  <c r="W851" i="1"/>
  <c r="W905" i="1"/>
  <c r="W1028" i="1"/>
  <c r="W1078" i="1"/>
  <c r="W1191" i="1"/>
  <c r="W1244" i="1"/>
  <c r="W1357" i="1"/>
  <c r="W1468" i="1"/>
  <c r="W1520" i="1"/>
  <c r="W1618" i="1"/>
  <c r="W1709" i="1"/>
  <c r="W9" i="1"/>
  <c r="W70" i="1"/>
  <c r="W129" i="1"/>
  <c r="W189" i="1"/>
  <c r="W248" i="1"/>
  <c r="W314" i="1"/>
  <c r="W366" i="1"/>
  <c r="W432" i="1"/>
  <c r="W490" i="1"/>
  <c r="W551" i="1"/>
  <c r="W604" i="1"/>
  <c r="W667" i="1"/>
  <c r="W719" i="1"/>
  <c r="W787" i="1"/>
  <c r="W849" i="1"/>
  <c r="W904" i="1"/>
  <c r="W968" i="1"/>
  <c r="W1026" i="1"/>
  <c r="W1072" i="1"/>
  <c r="W1133" i="1"/>
  <c r="W1190" i="1"/>
  <c r="W1241" i="1"/>
  <c r="W1298" i="1"/>
  <c r="W1356" i="1"/>
  <c r="W1407" i="1"/>
  <c r="W1465" i="1"/>
  <c r="W1519" i="1"/>
  <c r="W1562" i="1"/>
  <c r="W1613" i="1"/>
  <c r="W1663" i="1"/>
  <c r="W1708" i="1"/>
  <c r="W1756" i="1"/>
  <c r="W1808" i="1"/>
  <c r="W435" i="1"/>
  <c r="W723" i="1"/>
  <c r="W974" i="1"/>
  <c r="W1143" i="1"/>
  <c r="W1307" i="1"/>
  <c r="W1410" i="1"/>
  <c r="W1563" i="1"/>
  <c r="W1664" i="1"/>
  <c r="W1763" i="1"/>
  <c r="W24" i="1"/>
  <c r="W142" i="1"/>
  <c r="W220" i="1"/>
  <c r="W318" i="1"/>
  <c r="W411" i="1"/>
  <c r="W507" i="1"/>
  <c r="W622" i="1"/>
  <c r="W695" i="1"/>
  <c r="W808" i="1"/>
  <c r="W889" i="1"/>
  <c r="W982" i="1"/>
  <c r="W1089" i="1"/>
  <c r="W1161" i="1"/>
  <c r="W1260" i="1"/>
  <c r="W1353" i="1"/>
  <c r="W1427" i="1"/>
  <c r="W1521" i="1"/>
  <c r="W1590" i="1"/>
  <c r="W1668" i="1"/>
  <c r="W1743" i="1"/>
  <c r="W156" i="1"/>
  <c r="W338" i="1"/>
  <c r="W444" i="1"/>
  <c r="W539" i="1"/>
  <c r="W813" i="1"/>
  <c r="W1018" i="1"/>
  <c r="W1101" i="1"/>
  <c r="W1272" i="1"/>
  <c r="W1451" i="1"/>
  <c r="W1626" i="1"/>
  <c r="W1686" i="1"/>
  <c r="W40" i="1"/>
  <c r="W143" i="1"/>
  <c r="W221" i="1"/>
  <c r="W332" i="1"/>
  <c r="W426" i="1"/>
  <c r="W521" i="1"/>
  <c r="W623" i="1"/>
  <c r="W712" i="1"/>
  <c r="W809" i="1"/>
  <c r="W902" i="1"/>
  <c r="W985" i="1"/>
  <c r="W1090" i="1"/>
  <c r="W1162" i="1"/>
  <c r="W1265" i="1"/>
  <c r="W1354" i="1"/>
  <c r="W1434" i="1"/>
  <c r="W1523" i="1"/>
  <c r="W1592" i="1"/>
  <c r="W1677" i="1"/>
  <c r="W1754" i="1"/>
  <c r="W1768" i="1"/>
  <c r="W43" i="1"/>
  <c r="W734" i="1"/>
  <c r="W1361" i="1"/>
  <c r="W41" i="1"/>
  <c r="W147" i="1"/>
  <c r="W239" i="1"/>
  <c r="W335" i="1"/>
  <c r="W439" i="1"/>
  <c r="W522" i="1"/>
  <c r="W625" i="1"/>
  <c r="W716" i="1"/>
  <c r="W811" i="1"/>
  <c r="W913" i="1"/>
  <c r="W996" i="1"/>
  <c r="W1094" i="1"/>
  <c r="W1182" i="1"/>
  <c r="W1268" i="1"/>
  <c r="W1358" i="1"/>
  <c r="W1440" i="1"/>
  <c r="W1524" i="1"/>
  <c r="W1603" i="1"/>
  <c r="W1683" i="1"/>
  <c r="W1764" i="1"/>
  <c r="W42" i="1"/>
  <c r="W148" i="1"/>
  <c r="W246" i="1"/>
  <c r="W336" i="1"/>
  <c r="W443" i="1"/>
  <c r="W525" i="1"/>
  <c r="W626" i="1"/>
  <c r="W717" i="1"/>
  <c r="W812" i="1"/>
  <c r="W914" i="1"/>
  <c r="W998" i="1"/>
  <c r="W1100" i="1"/>
  <c r="W1187" i="1"/>
  <c r="W1270" i="1"/>
  <c r="W1359" i="1"/>
  <c r="W1442" i="1"/>
  <c r="W1526" i="1"/>
  <c r="W1610" i="1"/>
  <c r="W1684" i="1"/>
  <c r="W266" i="1"/>
  <c r="W627" i="1"/>
  <c r="W919" i="1"/>
  <c r="W1193" i="1"/>
  <c r="W1531" i="1"/>
  <c r="W1770" i="1"/>
  <c r="W62" i="1"/>
  <c r="W158" i="1"/>
  <c r="W267" i="1"/>
  <c r="W350" i="1"/>
  <c r="W446" i="1"/>
  <c r="W540" i="1"/>
  <c r="W632" i="1"/>
  <c r="W739" i="1"/>
  <c r="W814" i="1"/>
  <c r="W932" i="1"/>
  <c r="W1021" i="1"/>
  <c r="W1102" i="1"/>
  <c r="W1203" i="1"/>
  <c r="W1276" i="1"/>
  <c r="W1362" i="1"/>
  <c r="W1455" i="1"/>
  <c r="W1535" i="1"/>
  <c r="W1627" i="1"/>
  <c r="W1689" i="1"/>
  <c r="W1772" i="1"/>
  <c r="W82" i="1"/>
  <c r="W162" i="1"/>
  <c r="W268" i="1"/>
  <c r="W360" i="1"/>
  <c r="W448" i="1"/>
  <c r="W557" i="1"/>
  <c r="W633" i="1"/>
  <c r="W744" i="1"/>
  <c r="W839" i="1"/>
  <c r="W934" i="1"/>
  <c r="W1030" i="1"/>
  <c r="W1103" i="1"/>
  <c r="W1206" i="1"/>
  <c r="W1281" i="1"/>
  <c r="W1378" i="1"/>
  <c r="W1473" i="1"/>
  <c r="W1538" i="1"/>
  <c r="W1629" i="1"/>
  <c r="W1704" i="1"/>
  <c r="W1776" i="1"/>
  <c r="W83" i="1"/>
  <c r="W171" i="1"/>
  <c r="W269" i="1"/>
  <c r="W361" i="1"/>
  <c r="W457" i="1"/>
  <c r="W561" i="1"/>
  <c r="W636" i="1"/>
  <c r="W752" i="1"/>
  <c r="W841" i="1"/>
  <c r="W935" i="1"/>
  <c r="W1031" i="1"/>
  <c r="W1105" i="1"/>
  <c r="W1207" i="1"/>
  <c r="W1294" i="1"/>
  <c r="W1379" i="1"/>
  <c r="W1476" i="1"/>
  <c r="W1546" i="1"/>
  <c r="W1630" i="1"/>
  <c r="W1705" i="1"/>
  <c r="W1777" i="1"/>
  <c r="W184" i="1"/>
  <c r="W378" i="1"/>
  <c r="W562" i="1"/>
  <c r="W753" i="1"/>
  <c r="W937" i="1"/>
  <c r="W1121" i="1"/>
  <c r="W1308" i="1"/>
  <c r="W1478" i="1"/>
  <c r="W1631" i="1"/>
  <c r="W1779" i="1"/>
  <c r="W877" i="1"/>
  <c r="W1586" i="1"/>
  <c r="W125" i="1"/>
  <c r="W317" i="1"/>
  <c r="W694" i="1"/>
  <c r="W1069" i="1"/>
  <c r="W1426" i="1"/>
  <c r="W187" i="1"/>
  <c r="W380" i="1"/>
  <c r="W570" i="1"/>
  <c r="W756" i="1"/>
  <c r="W941" i="1"/>
  <c r="W1126" i="1"/>
  <c r="W1309" i="1"/>
  <c r="W1479" i="1"/>
  <c r="W1632" i="1"/>
  <c r="W1780" i="1"/>
  <c r="W977" i="1"/>
  <c r="W459" i="1"/>
  <c r="W852" i="1"/>
  <c r="W460" i="1"/>
  <c r="W665" i="1"/>
  <c r="W1039" i="1"/>
  <c r="W1716" i="1"/>
  <c r="W281" i="1"/>
  <c r="W859" i="1"/>
  <c r="W1572" i="1"/>
  <c r="W93" i="1"/>
  <c r="W282" i="1"/>
  <c r="W484" i="1"/>
  <c r="W860" i="1"/>
  <c r="W1218" i="1"/>
  <c r="W1728" i="1"/>
  <c r="W306" i="1"/>
  <c r="W683" i="1"/>
  <c r="W1052" i="1"/>
  <c r="W1417" i="1"/>
  <c r="W500" i="1"/>
  <c r="W1418" i="1"/>
  <c r="W122" i="1"/>
  <c r="W316" i="1"/>
  <c r="W502" i="1"/>
  <c r="W690" i="1"/>
  <c r="W1068" i="1"/>
  <c r="W206" i="1"/>
  <c r="W381" i="1"/>
  <c r="W572" i="1"/>
  <c r="W758" i="1"/>
  <c r="W950" i="1"/>
  <c r="W1144" i="1"/>
  <c r="W1312" i="1"/>
  <c r="W1481" i="1"/>
  <c r="W1634" i="1"/>
  <c r="W1796" i="1"/>
  <c r="W207" i="1"/>
  <c r="W397" i="1"/>
  <c r="W573" i="1"/>
  <c r="W759" i="1"/>
  <c r="W955" i="1"/>
  <c r="W1145" i="1"/>
  <c r="W1316" i="1"/>
  <c r="W1482" i="1"/>
  <c r="W1640" i="1"/>
  <c r="W1806" i="1"/>
  <c r="W210" i="1"/>
  <c r="W399" i="1"/>
  <c r="W579" i="1"/>
  <c r="W776" i="1"/>
  <c r="W1150" i="1"/>
  <c r="W1320" i="1"/>
  <c r="W1483" i="1"/>
  <c r="W1655" i="1"/>
  <c r="W86" i="1"/>
  <c r="W663" i="1"/>
  <c r="W1211" i="1"/>
  <c r="W1380" i="1"/>
  <c r="W1555" i="1"/>
  <c r="W91" i="1"/>
  <c r="W1387" i="1"/>
  <c r="W479" i="1"/>
  <c r="W1046" i="1"/>
  <c r="W1395" i="1"/>
  <c r="W1577" i="1"/>
  <c r="W499" i="1"/>
  <c r="W1235" i="1"/>
  <c r="W1732" i="1"/>
  <c r="W307" i="1"/>
  <c r="W1063" i="1"/>
  <c r="W878" i="1"/>
  <c r="W1248" i="1"/>
  <c r="W1423" i="1"/>
  <c r="W1587" i="1"/>
  <c r="W1735" i="1"/>
  <c r="W503" i="1"/>
  <c r="W1251" i="1"/>
  <c r="W1736" i="1"/>
  <c r="W15" i="1"/>
  <c r="W214" i="1"/>
  <c r="W402" i="1"/>
  <c r="W587" i="1"/>
  <c r="W781" i="1"/>
  <c r="W978" i="1"/>
  <c r="W1151" i="1"/>
  <c r="W1322" i="1"/>
  <c r="W1495" i="1"/>
  <c r="W1661" i="1"/>
  <c r="W16" i="1"/>
  <c r="W215" i="1"/>
  <c r="W403" i="1"/>
  <c r="W593" i="1"/>
  <c r="W793" i="1"/>
  <c r="W979" i="1"/>
  <c r="W1153" i="1"/>
  <c r="W1323" i="1"/>
  <c r="W1504" i="1"/>
  <c r="W1666" i="1"/>
  <c r="W18" i="1"/>
  <c r="W216" i="1"/>
  <c r="W404" i="1"/>
  <c r="W599" i="1"/>
  <c r="W794" i="1"/>
  <c r="W980" i="1"/>
  <c r="W1155" i="1"/>
  <c r="W1327" i="1"/>
  <c r="W1506" i="1"/>
  <c r="W1667" i="1"/>
  <c r="W278" i="1"/>
  <c r="W1035" i="1"/>
  <c r="W1715" i="1"/>
  <c r="W279" i="1"/>
  <c r="W854" i="1"/>
  <c r="W1212" i="1"/>
  <c r="W1559" i="1"/>
  <c r="W92" i="1"/>
  <c r="W675" i="1"/>
  <c r="W1213" i="1"/>
  <c r="W1718" i="1"/>
  <c r="W682" i="1"/>
  <c r="W1047" i="1"/>
  <c r="W1399" i="1"/>
  <c r="W94" i="1"/>
  <c r="W872" i="1"/>
  <c r="W1578" i="1"/>
  <c r="W97" i="1"/>
  <c r="W685" i="1"/>
  <c r="W1236" i="1"/>
  <c r="W1734" i="1"/>
  <c r="W881" i="1"/>
  <c r="W1588" i="1"/>
  <c r="Z10" i="1"/>
  <c r="Z26" i="1"/>
  <c r="Z42" i="1"/>
  <c r="Z58" i="1"/>
  <c r="Z74" i="1"/>
  <c r="Z90" i="1"/>
  <c r="Z106" i="1"/>
  <c r="Z122" i="1"/>
  <c r="Z138" i="1"/>
  <c r="Z154" i="1"/>
  <c r="Z170" i="1"/>
  <c r="Z186" i="1"/>
  <c r="Z202" i="1"/>
  <c r="Z218" i="1"/>
  <c r="Z234" i="1"/>
  <c r="Z250" i="1"/>
  <c r="Z266" i="1"/>
  <c r="Z282" i="1"/>
  <c r="Z298" i="1"/>
  <c r="Z314" i="1"/>
  <c r="Z330" i="1"/>
  <c r="Z346" i="1"/>
  <c r="Z362" i="1"/>
  <c r="Z378" i="1"/>
  <c r="Z394" i="1"/>
  <c r="Z410" i="1"/>
  <c r="Z426" i="1"/>
  <c r="Z442" i="1"/>
  <c r="Z458" i="1"/>
  <c r="Z474" i="1"/>
  <c r="Z490" i="1"/>
  <c r="Z506" i="1"/>
  <c r="Z522" i="1"/>
  <c r="Z538" i="1"/>
  <c r="Z554" i="1"/>
  <c r="Z570" i="1"/>
  <c r="Z586" i="1"/>
  <c r="Z602" i="1"/>
  <c r="Z618" i="1"/>
  <c r="Z634" i="1"/>
  <c r="Z650" i="1"/>
  <c r="Z666" i="1"/>
  <c r="Z682" i="1"/>
  <c r="Z698" i="1"/>
  <c r="Z714" i="1"/>
  <c r="Z730" i="1"/>
  <c r="Z746" i="1"/>
  <c r="Z762" i="1"/>
  <c r="Z778" i="1"/>
  <c r="Z794" i="1"/>
  <c r="Z810" i="1"/>
  <c r="Z826" i="1"/>
  <c r="Z842" i="1"/>
  <c r="Z858" i="1"/>
  <c r="Z874" i="1"/>
  <c r="Z890" i="1"/>
  <c r="Z906" i="1"/>
  <c r="Z922" i="1"/>
  <c r="Z938" i="1"/>
  <c r="Z954" i="1"/>
  <c r="Z970" i="1"/>
  <c r="Z986" i="1"/>
  <c r="Z1002" i="1"/>
  <c r="Z1018" i="1"/>
  <c r="Z1034" i="1"/>
  <c r="Z1050" i="1"/>
  <c r="Z1066" i="1"/>
  <c r="Z1082" i="1"/>
  <c r="Z1098" i="1"/>
  <c r="Z1114" i="1"/>
  <c r="Z1130" i="1"/>
  <c r="Z1146" i="1"/>
  <c r="Z1162" i="1"/>
  <c r="Z1178" i="1"/>
  <c r="Z1194" i="1"/>
  <c r="Z1210" i="1"/>
  <c r="Z1226" i="1"/>
  <c r="Z1242" i="1"/>
  <c r="Z1258" i="1"/>
  <c r="Z1274" i="1"/>
  <c r="Z1290" i="1"/>
  <c r="Z1306" i="1"/>
  <c r="Z1322" i="1"/>
  <c r="Z1338" i="1"/>
  <c r="Z1354" i="1"/>
  <c r="Z15" i="1"/>
  <c r="Z31" i="1"/>
  <c r="Z47" i="1"/>
  <c r="Z63" i="1"/>
  <c r="Z79" i="1"/>
  <c r="Z95" i="1"/>
  <c r="Z111" i="1"/>
  <c r="Z127" i="1"/>
  <c r="Z143" i="1"/>
  <c r="Z159" i="1"/>
  <c r="Z175" i="1"/>
  <c r="Z191" i="1"/>
  <c r="Z207" i="1"/>
  <c r="Z223" i="1"/>
  <c r="Z239" i="1"/>
  <c r="Z255" i="1"/>
  <c r="Z271" i="1"/>
  <c r="Z287" i="1"/>
  <c r="Z303" i="1"/>
  <c r="Z319" i="1"/>
  <c r="Z335" i="1"/>
  <c r="Z351" i="1"/>
  <c r="Z367" i="1"/>
  <c r="Z383" i="1"/>
  <c r="Z399" i="1"/>
  <c r="Z415" i="1"/>
  <c r="Z431" i="1"/>
  <c r="Z447" i="1"/>
  <c r="Z463" i="1"/>
  <c r="Z479" i="1"/>
  <c r="Z495" i="1"/>
  <c r="Z511" i="1"/>
  <c r="Z527" i="1"/>
  <c r="Z543" i="1"/>
  <c r="Z559" i="1"/>
  <c r="Z575" i="1"/>
  <c r="Z591" i="1"/>
  <c r="Z607" i="1"/>
  <c r="Z623" i="1"/>
  <c r="Z639" i="1"/>
  <c r="Z655" i="1"/>
  <c r="Z671" i="1"/>
  <c r="Z687" i="1"/>
  <c r="Z703" i="1"/>
  <c r="Z719" i="1"/>
  <c r="Z735" i="1"/>
  <c r="Z751" i="1"/>
  <c r="Z767" i="1"/>
  <c r="Z783" i="1"/>
  <c r="Z799" i="1"/>
  <c r="Z815" i="1"/>
  <c r="Z831" i="1"/>
  <c r="Z847" i="1"/>
  <c r="Z863" i="1"/>
  <c r="Z879" i="1"/>
  <c r="Z895" i="1"/>
  <c r="Z911" i="1"/>
  <c r="Z927" i="1"/>
  <c r="Z943" i="1"/>
  <c r="Z959" i="1"/>
  <c r="Z975" i="1"/>
  <c r="Z991" i="1"/>
  <c r="Z1007" i="1"/>
  <c r="Z1023" i="1"/>
  <c r="Z1039" i="1"/>
  <c r="Z1055" i="1"/>
  <c r="Z1071" i="1"/>
  <c r="Z1087" i="1"/>
  <c r="Z1103" i="1"/>
  <c r="Z1119" i="1"/>
  <c r="Z1135" i="1"/>
  <c r="Z1151" i="1"/>
  <c r="Z1167" i="1"/>
  <c r="Z1183" i="1"/>
  <c r="Z1199" i="1"/>
  <c r="Z1215" i="1"/>
  <c r="Z1231" i="1"/>
  <c r="Z1247" i="1"/>
  <c r="Z1263" i="1"/>
  <c r="Z1279" i="1"/>
  <c r="Z1295" i="1"/>
  <c r="Z1311" i="1"/>
  <c r="Z1327" i="1"/>
  <c r="Z1343" i="1"/>
  <c r="Z1359" i="1"/>
  <c r="Z16" i="1"/>
  <c r="Z32" i="1"/>
  <c r="Z48" i="1"/>
  <c r="Z64" i="1"/>
  <c r="Z80" i="1"/>
  <c r="Z96" i="1"/>
  <c r="Z112" i="1"/>
  <c r="Z128" i="1"/>
  <c r="Z144" i="1"/>
  <c r="Z160" i="1"/>
  <c r="Z176" i="1"/>
  <c r="Z192" i="1"/>
  <c r="Z208" i="1"/>
  <c r="Z224" i="1"/>
  <c r="Z240" i="1"/>
  <c r="Z256" i="1"/>
  <c r="Z272" i="1"/>
  <c r="Z288" i="1"/>
  <c r="Z304" i="1"/>
  <c r="Z320" i="1"/>
  <c r="Z336" i="1"/>
  <c r="Z352" i="1"/>
  <c r="Z368" i="1"/>
  <c r="Z384" i="1"/>
  <c r="Z400" i="1"/>
  <c r="Z416" i="1"/>
  <c r="Z432" i="1"/>
  <c r="Z448" i="1"/>
  <c r="Z464" i="1"/>
  <c r="Z480" i="1"/>
  <c r="Z496" i="1"/>
  <c r="Z512" i="1"/>
  <c r="Z528" i="1"/>
  <c r="Z544" i="1"/>
  <c r="Z560" i="1"/>
  <c r="Z576" i="1"/>
  <c r="Z592" i="1"/>
  <c r="Z608" i="1"/>
  <c r="Z624" i="1"/>
  <c r="Z640" i="1"/>
  <c r="Z656" i="1"/>
  <c r="Z672" i="1"/>
  <c r="Z688" i="1"/>
  <c r="Z704" i="1"/>
  <c r="Z720" i="1"/>
  <c r="Z736" i="1"/>
  <c r="Z752" i="1"/>
  <c r="Z768" i="1"/>
  <c r="Z784" i="1"/>
  <c r="Z800" i="1"/>
  <c r="Z816" i="1"/>
  <c r="Z832" i="1"/>
  <c r="Z848" i="1"/>
  <c r="Z864" i="1"/>
  <c r="Z880" i="1"/>
  <c r="Z896" i="1"/>
  <c r="Z912" i="1"/>
  <c r="Z928" i="1"/>
  <c r="Z944" i="1"/>
  <c r="Z960" i="1"/>
  <c r="Z976" i="1"/>
  <c r="Z992" i="1"/>
  <c r="Z1008" i="1"/>
  <c r="Z1024" i="1"/>
  <c r="Z1040" i="1"/>
  <c r="Z1056" i="1"/>
  <c r="Z1072" i="1"/>
  <c r="Z1088" i="1"/>
  <c r="Z1104" i="1"/>
  <c r="Z1120" i="1"/>
  <c r="Z1136" i="1"/>
  <c r="Z1152" i="1"/>
  <c r="Z1168" i="1"/>
  <c r="Z1184" i="1"/>
  <c r="Z1200" i="1"/>
  <c r="Z1216" i="1"/>
  <c r="Z1232" i="1"/>
  <c r="Z1248" i="1"/>
  <c r="Z1264" i="1"/>
  <c r="Z1280" i="1"/>
  <c r="Z1296" i="1"/>
  <c r="Z1312" i="1"/>
  <c r="Z1328" i="1"/>
  <c r="Z1344" i="1"/>
  <c r="Z1360" i="1"/>
  <c r="Z11" i="1"/>
  <c r="Z30" i="1"/>
  <c r="Z51" i="1"/>
  <c r="Z70" i="1"/>
  <c r="Z89" i="1"/>
  <c r="Z109" i="1"/>
  <c r="Z130" i="1"/>
  <c r="Z149" i="1"/>
  <c r="Z168" i="1"/>
  <c r="Z188" i="1"/>
  <c r="Z209" i="1"/>
  <c r="Z228" i="1"/>
  <c r="Z247" i="1"/>
  <c r="Z267" i="1"/>
  <c r="Z286" i="1"/>
  <c r="Z307" i="1"/>
  <c r="Z326" i="1"/>
  <c r="Z345" i="1"/>
  <c r="Z365" i="1"/>
  <c r="Z386" i="1"/>
  <c r="Z405" i="1"/>
  <c r="Z424" i="1"/>
  <c r="Z444" i="1"/>
  <c r="Z465" i="1"/>
  <c r="Z484" i="1"/>
  <c r="Z503" i="1"/>
  <c r="Z523" i="1"/>
  <c r="Z542" i="1"/>
  <c r="Z563" i="1"/>
  <c r="Z582" i="1"/>
  <c r="Z601" i="1"/>
  <c r="Z621" i="1"/>
  <c r="Z642" i="1"/>
  <c r="Z661" i="1"/>
  <c r="Z680" i="1"/>
  <c r="Z700" i="1"/>
  <c r="Z721" i="1"/>
  <c r="Z740" i="1"/>
  <c r="Z759" i="1"/>
  <c r="Z779" i="1"/>
  <c r="Z798" i="1"/>
  <c r="Z819" i="1"/>
  <c r="Z838" i="1"/>
  <c r="Z857" i="1"/>
  <c r="Z877" i="1"/>
  <c r="Z898" i="1"/>
  <c r="Z917" i="1"/>
  <c r="Z936" i="1"/>
  <c r="Z956" i="1"/>
  <c r="Z977" i="1"/>
  <c r="Z996" i="1"/>
  <c r="Z1015" i="1"/>
  <c r="Z1035" i="1"/>
  <c r="Z1054" i="1"/>
  <c r="Z1075" i="1"/>
  <c r="Z1094" i="1"/>
  <c r="Z1113" i="1"/>
  <c r="Z1133" i="1"/>
  <c r="Z1154" i="1"/>
  <c r="Z1173" i="1"/>
  <c r="Z1192" i="1"/>
  <c r="Z1212" i="1"/>
  <c r="Z1233" i="1"/>
  <c r="Z1252" i="1"/>
  <c r="Z1271" i="1"/>
  <c r="Z1291" i="1"/>
  <c r="Z1310" i="1"/>
  <c r="Z1331" i="1"/>
  <c r="Z1350" i="1"/>
  <c r="Z1369" i="1"/>
  <c r="Z1385" i="1"/>
  <c r="Z1401" i="1"/>
  <c r="Z1417" i="1"/>
  <c r="Z1433" i="1"/>
  <c r="Z1449" i="1"/>
  <c r="Z1465" i="1"/>
  <c r="Z1481" i="1"/>
  <c r="Z1497" i="1"/>
  <c r="Z1513" i="1"/>
  <c r="Z1529" i="1"/>
  <c r="Z1545" i="1"/>
  <c r="Z1561" i="1"/>
  <c r="Z1577" i="1"/>
  <c r="Z1593" i="1"/>
  <c r="Z1609" i="1"/>
  <c r="Z1625" i="1"/>
  <c r="Z1641" i="1"/>
  <c r="Z1657" i="1"/>
  <c r="Z1673" i="1"/>
  <c r="Z1689" i="1"/>
  <c r="Z1705" i="1"/>
  <c r="Z1721" i="1"/>
  <c r="Z1737" i="1"/>
  <c r="Z1753" i="1"/>
  <c r="Z1769" i="1"/>
  <c r="Z1785" i="1"/>
  <c r="Z1801" i="1"/>
  <c r="Z12" i="1"/>
  <c r="Z33" i="1"/>
  <c r="Z52" i="1"/>
  <c r="Z71" i="1"/>
  <c r="Z91" i="1"/>
  <c r="Z110" i="1"/>
  <c r="Z131" i="1"/>
  <c r="Z150" i="1"/>
  <c r="Z169" i="1"/>
  <c r="Z189" i="1"/>
  <c r="Z210" i="1"/>
  <c r="Z229" i="1"/>
  <c r="Z248" i="1"/>
  <c r="Z268" i="1"/>
  <c r="Z289" i="1"/>
  <c r="Z308" i="1"/>
  <c r="Z327" i="1"/>
  <c r="Z347" i="1"/>
  <c r="Z366" i="1"/>
  <c r="Z387" i="1"/>
  <c r="Z406" i="1"/>
  <c r="Z425" i="1"/>
  <c r="Z445" i="1"/>
  <c r="Z466" i="1"/>
  <c r="Z485" i="1"/>
  <c r="Z504" i="1"/>
  <c r="Z524" i="1"/>
  <c r="Z545" i="1"/>
  <c r="Z564" i="1"/>
  <c r="Z583" i="1"/>
  <c r="Z603" i="1"/>
  <c r="Z622" i="1"/>
  <c r="Z643" i="1"/>
  <c r="Z662" i="1"/>
  <c r="Z681" i="1"/>
  <c r="Z701" i="1"/>
  <c r="Z722" i="1"/>
  <c r="Z741" i="1"/>
  <c r="Z760" i="1"/>
  <c r="Z780" i="1"/>
  <c r="Z801" i="1"/>
  <c r="Z820" i="1"/>
  <c r="Z839" i="1"/>
  <c r="Z859" i="1"/>
  <c r="Z878" i="1"/>
  <c r="Z899" i="1"/>
  <c r="Z918" i="1"/>
  <c r="Z937" i="1"/>
  <c r="Z957" i="1"/>
  <c r="Z978" i="1"/>
  <c r="Z997" i="1"/>
  <c r="Z1016" i="1"/>
  <c r="Z1036" i="1"/>
  <c r="Z1057" i="1"/>
  <c r="Z1076" i="1"/>
  <c r="Z1095" i="1"/>
  <c r="Z1115" i="1"/>
  <c r="Z1134" i="1"/>
  <c r="Z1155" i="1"/>
  <c r="Z1174" i="1"/>
  <c r="Z1193" i="1"/>
  <c r="Z1213" i="1"/>
  <c r="Z1234" i="1"/>
  <c r="Z1253" i="1"/>
  <c r="Z1272" i="1"/>
  <c r="Z1292" i="1"/>
  <c r="Z1313" i="1"/>
  <c r="Z1332" i="1"/>
  <c r="Z1351" i="1"/>
  <c r="Z1370" i="1"/>
  <c r="Z1386" i="1"/>
  <c r="Z1402" i="1"/>
  <c r="Z1418" i="1"/>
  <c r="Z1434" i="1"/>
  <c r="Z1450" i="1"/>
  <c r="Z1466" i="1"/>
  <c r="Z1482" i="1"/>
  <c r="Z1498" i="1"/>
  <c r="Z1514" i="1"/>
  <c r="Z1530" i="1"/>
  <c r="Z1546" i="1"/>
  <c r="Z1562" i="1"/>
  <c r="Z1578" i="1"/>
  <c r="Z1594" i="1"/>
  <c r="Z1610" i="1"/>
  <c r="Z13" i="1"/>
  <c r="Z36" i="1"/>
  <c r="Z57" i="1"/>
  <c r="Z81" i="1"/>
  <c r="Z102" i="1"/>
  <c r="Z124" i="1"/>
  <c r="Z147" i="1"/>
  <c r="Z171" i="1"/>
  <c r="Z194" i="1"/>
  <c r="Z215" i="1"/>
  <c r="Z237" i="1"/>
  <c r="Z260" i="1"/>
  <c r="Z281" i="1"/>
  <c r="Z305" i="1"/>
  <c r="Z328" i="1"/>
  <c r="Z350" i="1"/>
  <c r="Z373" i="1"/>
  <c r="Z395" i="1"/>
  <c r="Z418" i="1"/>
  <c r="Z439" i="1"/>
  <c r="Z461" i="1"/>
  <c r="Z486" i="1"/>
  <c r="Z508" i="1"/>
  <c r="Z531" i="1"/>
  <c r="Z552" i="1"/>
  <c r="Z574" i="1"/>
  <c r="Z597" i="1"/>
  <c r="Z619" i="1"/>
  <c r="Z644" i="1"/>
  <c r="Z665" i="1"/>
  <c r="Z689" i="1"/>
  <c r="Z710" i="1"/>
  <c r="Z732" i="1"/>
  <c r="Z755" i="1"/>
  <c r="Z776" i="1"/>
  <c r="Z802" i="1"/>
  <c r="Z823" i="1"/>
  <c r="Z845" i="1"/>
  <c r="Z868" i="1"/>
  <c r="Z889" i="1"/>
  <c r="Z913" i="1"/>
  <c r="Z934" i="1"/>
  <c r="Z958" i="1"/>
  <c r="Z981" i="1"/>
  <c r="Z1003" i="1"/>
  <c r="Z1026" i="1"/>
  <c r="Z1047" i="1"/>
  <c r="Z1069" i="1"/>
  <c r="Z1092" i="1"/>
  <c r="Z1116" i="1"/>
  <c r="Z1139" i="1"/>
  <c r="Z1160" i="1"/>
  <c r="Z1182" i="1"/>
  <c r="Z1205" i="1"/>
  <c r="Z1227" i="1"/>
  <c r="Z1250" i="1"/>
  <c r="Z1273" i="1"/>
  <c r="Z1297" i="1"/>
  <c r="Z1318" i="1"/>
  <c r="Z1340" i="1"/>
  <c r="Z1363" i="1"/>
  <c r="Z1381" i="1"/>
  <c r="Z1399" i="1"/>
  <c r="Z1419" i="1"/>
  <c r="Z1437" i="1"/>
  <c r="Z1455" i="1"/>
  <c r="Z1473" i="1"/>
  <c r="Z1491" i="1"/>
  <c r="Z1509" i="1"/>
  <c r="Z1527" i="1"/>
  <c r="Z1547" i="1"/>
  <c r="Z1565" i="1"/>
  <c r="Z1583" i="1"/>
  <c r="Z1601" i="1"/>
  <c r="Z1619" i="1"/>
  <c r="Z1636" i="1"/>
  <c r="Z1653" i="1"/>
  <c r="Z1670" i="1"/>
  <c r="Z1687" i="1"/>
  <c r="Z1704" i="1"/>
  <c r="Z1722" i="1"/>
  <c r="Z1739" i="1"/>
  <c r="Z1756" i="1"/>
  <c r="Z1773" i="1"/>
  <c r="Z1790" i="1"/>
  <c r="Z1807" i="1"/>
  <c r="Z14" i="1"/>
  <c r="Z37" i="1"/>
  <c r="Z59" i="1"/>
  <c r="Z82" i="1"/>
  <c r="Z103" i="1"/>
  <c r="Z125" i="1"/>
  <c r="Z148" i="1"/>
  <c r="Z172" i="1"/>
  <c r="Z195" i="1"/>
  <c r="Z216" i="1"/>
  <c r="Z238" i="1"/>
  <c r="Z261" i="1"/>
  <c r="Z283" i="1"/>
  <c r="Z306" i="1"/>
  <c r="Z329" i="1"/>
  <c r="Z353" i="1"/>
  <c r="Z374" i="1"/>
  <c r="Z396" i="1"/>
  <c r="Z419" i="1"/>
  <c r="Z440" i="1"/>
  <c r="Z462" i="1"/>
  <c r="Z487" i="1"/>
  <c r="Z509" i="1"/>
  <c r="Z532" i="1"/>
  <c r="Z553" i="1"/>
  <c r="Z577" i="1"/>
  <c r="Z598" i="1"/>
  <c r="Z620" i="1"/>
  <c r="Z645" i="1"/>
  <c r="Z667" i="1"/>
  <c r="Z690" i="1"/>
  <c r="Z711" i="1"/>
  <c r="Z733" i="1"/>
  <c r="Z756" i="1"/>
  <c r="Z777" i="1"/>
  <c r="Z803" i="1"/>
  <c r="Z824" i="1"/>
  <c r="Z846" i="1"/>
  <c r="Z869" i="1"/>
  <c r="Z891" i="1"/>
  <c r="Z914" i="1"/>
  <c r="Z935" i="1"/>
  <c r="Z961" i="1"/>
  <c r="Z982" i="1"/>
  <c r="Z1004" i="1"/>
  <c r="Z1027" i="1"/>
  <c r="Z1048" i="1"/>
  <c r="Z1070" i="1"/>
  <c r="Z1093" i="1"/>
  <c r="Z1117" i="1"/>
  <c r="Z1140" i="1"/>
  <c r="Z1161" i="1"/>
  <c r="Z1185" i="1"/>
  <c r="Z1206" i="1"/>
  <c r="Z1228" i="1"/>
  <c r="Z1251" i="1"/>
  <c r="Z1275" i="1"/>
  <c r="Z1298" i="1"/>
  <c r="Z1319" i="1"/>
  <c r="Z1341" i="1"/>
  <c r="Z1364" i="1"/>
  <c r="Z1382" i="1"/>
  <c r="Z1400" i="1"/>
  <c r="Z1420" i="1"/>
  <c r="Z1438" i="1"/>
  <c r="Z1456" i="1"/>
  <c r="Z1474" i="1"/>
  <c r="Z1492" i="1"/>
  <c r="Z1510" i="1"/>
  <c r="Z1528" i="1"/>
  <c r="Z1548" i="1"/>
  <c r="Z1566" i="1"/>
  <c r="Z1584" i="1"/>
  <c r="Z1602" i="1"/>
  <c r="Z1620" i="1"/>
  <c r="Z1637" i="1"/>
  <c r="Z1654" i="1"/>
  <c r="Z1671" i="1"/>
  <c r="Z1688" i="1"/>
  <c r="Z1706" i="1"/>
  <c r="Z1723" i="1"/>
  <c r="Z1740" i="1"/>
  <c r="Z1757" i="1"/>
  <c r="Z1774" i="1"/>
  <c r="Z1791" i="1"/>
  <c r="Z9" i="1"/>
  <c r="Z17" i="1"/>
  <c r="Z40" i="1"/>
  <c r="Z66" i="1"/>
  <c r="Z92" i="1"/>
  <c r="Z117" i="1"/>
  <c r="Z141" i="1"/>
  <c r="Z166" i="1"/>
  <c r="Z196" i="1"/>
  <c r="Z220" i="1"/>
  <c r="Z245" i="1"/>
  <c r="Z273" i="1"/>
  <c r="Z296" i="1"/>
  <c r="Z322" i="1"/>
  <c r="Z348" i="1"/>
  <c r="Z375" i="1"/>
  <c r="Z401" i="1"/>
  <c r="Z427" i="1"/>
  <c r="Z452" i="1"/>
  <c r="Z476" i="1"/>
  <c r="Z501" i="1"/>
  <c r="Z529" i="1"/>
  <c r="Z555" i="1"/>
  <c r="Z580" i="1"/>
  <c r="Z606" i="1"/>
  <c r="Z631" i="1"/>
  <c r="Z657" i="1"/>
  <c r="Z683" i="1"/>
  <c r="Z708" i="1"/>
  <c r="Z734" i="1"/>
  <c r="Z761" i="1"/>
  <c r="Z787" i="1"/>
  <c r="Z811" i="1"/>
  <c r="Z836" i="1"/>
  <c r="Z862" i="1"/>
  <c r="Z887" i="1"/>
  <c r="Z915" i="1"/>
  <c r="Z941" i="1"/>
  <c r="Z966" i="1"/>
  <c r="Z990" i="1"/>
  <c r="Z1017" i="1"/>
  <c r="Z1043" i="1"/>
  <c r="Z1067" i="1"/>
  <c r="Z1096" i="1"/>
  <c r="Z1122" i="1"/>
  <c r="Z1145" i="1"/>
  <c r="Z1171" i="1"/>
  <c r="Z1197" i="1"/>
  <c r="Z1222" i="1"/>
  <c r="Z1246" i="1"/>
  <c r="Z1276" i="1"/>
  <c r="Z1301" i="1"/>
  <c r="Z1325" i="1"/>
  <c r="Z1352" i="1"/>
  <c r="Z1375" i="1"/>
  <c r="Z1395" i="1"/>
  <c r="Z1415" i="1"/>
  <c r="Z1439" i="1"/>
  <c r="Z1459" i="1"/>
  <c r="Z1479" i="1"/>
  <c r="Z1501" i="1"/>
  <c r="Z1521" i="1"/>
  <c r="Z1541" i="1"/>
  <c r="Z1563" i="1"/>
  <c r="Z1585" i="1"/>
  <c r="Z1605" i="1"/>
  <c r="Z1626" i="1"/>
  <c r="Z1645" i="1"/>
  <c r="Z1664" i="1"/>
  <c r="Z1683" i="1"/>
  <c r="Z1702" i="1"/>
  <c r="Z1724" i="1"/>
  <c r="Z1743" i="1"/>
  <c r="Z1762" i="1"/>
  <c r="Z1781" i="1"/>
  <c r="Z1800" i="1"/>
  <c r="Z18" i="1"/>
  <c r="Z41" i="1"/>
  <c r="Z67" i="1"/>
  <c r="Z93" i="1"/>
  <c r="Z118" i="1"/>
  <c r="Z142" i="1"/>
  <c r="Z167" i="1"/>
  <c r="Z197" i="1"/>
  <c r="Z221" i="1"/>
  <c r="Z246" i="1"/>
  <c r="Z274" i="1"/>
  <c r="Z297" i="1"/>
  <c r="Z323" i="1"/>
  <c r="Z349" i="1"/>
  <c r="Z376" i="1"/>
  <c r="Z402" i="1"/>
  <c r="Z428" i="1"/>
  <c r="Z453" i="1"/>
  <c r="Z477" i="1"/>
  <c r="Z502" i="1"/>
  <c r="Z530" i="1"/>
  <c r="Z556" i="1"/>
  <c r="Z581" i="1"/>
  <c r="Z609" i="1"/>
  <c r="Z632" i="1"/>
  <c r="Z658" i="1"/>
  <c r="Z684" i="1"/>
  <c r="Z709" i="1"/>
  <c r="Z737" i="1"/>
  <c r="Z763" i="1"/>
  <c r="Z788" i="1"/>
  <c r="Z812" i="1"/>
  <c r="Z837" i="1"/>
  <c r="Z865" i="1"/>
  <c r="Z888" i="1"/>
  <c r="Z916" i="1"/>
  <c r="Z942" i="1"/>
  <c r="Z967" i="1"/>
  <c r="Z993" i="1"/>
  <c r="Z1019" i="1"/>
  <c r="Z1044" i="1"/>
  <c r="Z1068" i="1"/>
  <c r="Z1097" i="1"/>
  <c r="Z1123" i="1"/>
  <c r="Z1147" i="1"/>
  <c r="Z1172" i="1"/>
  <c r="Z19" i="1"/>
  <c r="Z45" i="1"/>
  <c r="Z75" i="1"/>
  <c r="Z104" i="1"/>
  <c r="Z134" i="1"/>
  <c r="Z162" i="1"/>
  <c r="Z190" i="1"/>
  <c r="Z222" i="1"/>
  <c r="Z252" i="1"/>
  <c r="Z279" i="1"/>
  <c r="Z311" i="1"/>
  <c r="Z339" i="1"/>
  <c r="Z369" i="1"/>
  <c r="Z397" i="1"/>
  <c r="Z429" i="1"/>
  <c r="Z456" i="1"/>
  <c r="Z488" i="1"/>
  <c r="Z516" i="1"/>
  <c r="Z546" i="1"/>
  <c r="Z572" i="1"/>
  <c r="Z604" i="1"/>
  <c r="Z633" i="1"/>
  <c r="Z663" i="1"/>
  <c r="Z693" i="1"/>
  <c r="Z723" i="1"/>
  <c r="Z749" i="1"/>
  <c r="Z781" i="1"/>
  <c r="Z808" i="1"/>
  <c r="Z840" i="1"/>
  <c r="Z870" i="1"/>
  <c r="Z900" i="1"/>
  <c r="Z926" i="1"/>
  <c r="Z953" i="1"/>
  <c r="Z985" i="1"/>
  <c r="Z1013" i="1"/>
  <c r="Z1045" i="1"/>
  <c r="Z1077" i="1"/>
  <c r="Z1105" i="1"/>
  <c r="Z1131" i="1"/>
  <c r="Z1163" i="1"/>
  <c r="Z1190" i="1"/>
  <c r="Z1219" i="1"/>
  <c r="Z1244" i="1"/>
  <c r="Z1270" i="1"/>
  <c r="Z1302" i="1"/>
  <c r="Z1329" i="1"/>
  <c r="Z1356" i="1"/>
  <c r="Z1379" i="1"/>
  <c r="Z1404" i="1"/>
  <c r="Z1425" i="1"/>
  <c r="Z1446" i="1"/>
  <c r="Z1469" i="1"/>
  <c r="Z1490" i="1"/>
  <c r="Z1515" i="1"/>
  <c r="Z1536" i="1"/>
  <c r="Z1557" i="1"/>
  <c r="Z1580" i="1"/>
  <c r="Z1603" i="1"/>
  <c r="Z1624" i="1"/>
  <c r="Z1646" i="1"/>
  <c r="Z1666" i="1"/>
  <c r="Z1686" i="1"/>
  <c r="Z1709" i="1"/>
  <c r="Z1729" i="1"/>
  <c r="Z1749" i="1"/>
  <c r="Z1770" i="1"/>
  <c r="Z1792" i="1"/>
  <c r="Z20" i="1"/>
  <c r="Z46" i="1"/>
  <c r="Z76" i="1"/>
  <c r="Z105" i="1"/>
  <c r="Z135" i="1"/>
  <c r="Z163" i="1"/>
  <c r="Z193" i="1"/>
  <c r="Z225" i="1"/>
  <c r="Z253" i="1"/>
  <c r="Z280" i="1"/>
  <c r="Z312" i="1"/>
  <c r="Z340" i="1"/>
  <c r="Z370" i="1"/>
  <c r="Z398" i="1"/>
  <c r="Z430" i="1"/>
  <c r="Z457" i="1"/>
  <c r="Z489" i="1"/>
  <c r="Z517" i="1"/>
  <c r="Z547" i="1"/>
  <c r="Z573" i="1"/>
  <c r="Z605" i="1"/>
  <c r="Z635" i="1"/>
  <c r="Z664" i="1"/>
  <c r="Z694" i="1"/>
  <c r="Z724" i="1"/>
  <c r="Z750" i="1"/>
  <c r="Z782" i="1"/>
  <c r="Z809" i="1"/>
  <c r="Z841" i="1"/>
  <c r="Z871" i="1"/>
  <c r="Z901" i="1"/>
  <c r="Z929" i="1"/>
  <c r="Z955" i="1"/>
  <c r="Z987" i="1"/>
  <c r="Z1014" i="1"/>
  <c r="Z1046" i="1"/>
  <c r="Z1078" i="1"/>
  <c r="Z1106" i="1"/>
  <c r="Z1132" i="1"/>
  <c r="Z1164" i="1"/>
  <c r="Z1191" i="1"/>
  <c r="Z1220" i="1"/>
  <c r="Z1245" i="1"/>
  <c r="Z1277" i="1"/>
  <c r="Z1303" i="1"/>
  <c r="Z1330" i="1"/>
  <c r="Z1357" i="1"/>
  <c r="Z1380" i="1"/>
  <c r="Z1405" i="1"/>
  <c r="Z1426" i="1"/>
  <c r="Z1447" i="1"/>
  <c r="Z1470" i="1"/>
  <c r="Z1493" i="1"/>
  <c r="Z1516" i="1"/>
  <c r="Z1537" i="1"/>
  <c r="Z1558" i="1"/>
  <c r="Z1581" i="1"/>
  <c r="Z1604" i="1"/>
  <c r="Z1627" i="1"/>
  <c r="Z1647" i="1"/>
  <c r="Z1667" i="1"/>
  <c r="Z1690" i="1"/>
  <c r="Z1710" i="1"/>
  <c r="Z1730" i="1"/>
  <c r="Z1750" i="1"/>
  <c r="Z1771" i="1"/>
  <c r="Z1793" i="1"/>
  <c r="Z21" i="1"/>
  <c r="Z53" i="1"/>
  <c r="Z85" i="1"/>
  <c r="Z119" i="1"/>
  <c r="Z153" i="1"/>
  <c r="Z183" i="1"/>
  <c r="Z217" i="1"/>
  <c r="Z254" i="1"/>
  <c r="Z290" i="1"/>
  <c r="Z318" i="1"/>
  <c r="Z356" i="1"/>
  <c r="Z388" i="1"/>
  <c r="Z420" i="1"/>
  <c r="Z454" i="1"/>
  <c r="Z491" i="1"/>
  <c r="Z520" i="1"/>
  <c r="Z557" i="1"/>
  <c r="Z589" i="1"/>
  <c r="Z625" i="1"/>
  <c r="Z653" i="1"/>
  <c r="Z691" i="1"/>
  <c r="Z725" i="1"/>
  <c r="Z757" i="1"/>
  <c r="Z791" i="1"/>
  <c r="Z825" i="1"/>
  <c r="Z855" i="1"/>
  <c r="Z892" i="1"/>
  <c r="Z924" i="1"/>
  <c r="Z962" i="1"/>
  <c r="Z994" i="1"/>
  <c r="Z1028" i="1"/>
  <c r="Z1060" i="1"/>
  <c r="Z1090" i="1"/>
  <c r="Z1126" i="1"/>
  <c r="Z1158" i="1"/>
  <c r="Z1195" i="1"/>
  <c r="Z1224" i="1"/>
  <c r="Z1257" i="1"/>
  <c r="Z1286" i="1"/>
  <c r="Z1317" i="1"/>
  <c r="Z1348" i="1"/>
  <c r="Z1377" i="1"/>
  <c r="Z1406" i="1"/>
  <c r="Z1429" i="1"/>
  <c r="Z1454" i="1"/>
  <c r="Z1480" i="1"/>
  <c r="Z1505" i="1"/>
  <c r="Z1532" i="1"/>
  <c r="Z1555" i="1"/>
  <c r="Z1582" i="1"/>
  <c r="Z1608" i="1"/>
  <c r="Z1632" i="1"/>
  <c r="Z1656" i="1"/>
  <c r="Z1679" i="1"/>
  <c r="Z1701" i="1"/>
  <c r="Z1727" i="1"/>
  <c r="Z1751" i="1"/>
  <c r="Z1776" i="1"/>
  <c r="Z1798" i="1"/>
  <c r="Z22" i="1"/>
  <c r="Z54" i="1"/>
  <c r="Z86" i="1"/>
  <c r="Z120" i="1"/>
  <c r="Z155" i="1"/>
  <c r="Z184" i="1"/>
  <c r="Z219" i="1"/>
  <c r="Z257" i="1"/>
  <c r="Z291" i="1"/>
  <c r="Z321" i="1"/>
  <c r="Z357" i="1"/>
  <c r="Z389" i="1"/>
  <c r="Z421" i="1"/>
  <c r="Z455" i="1"/>
  <c r="Z492" i="1"/>
  <c r="Z521" i="1"/>
  <c r="Z558" i="1"/>
  <c r="Z590" i="1"/>
  <c r="Z626" i="1"/>
  <c r="Z654" i="1"/>
  <c r="Z692" i="1"/>
  <c r="Z726" i="1"/>
  <c r="Z758" i="1"/>
  <c r="Z792" i="1"/>
  <c r="Z827" i="1"/>
  <c r="Z856" i="1"/>
  <c r="Z893" i="1"/>
  <c r="Z925" i="1"/>
  <c r="Z963" i="1"/>
  <c r="Z995" i="1"/>
  <c r="Z1029" i="1"/>
  <c r="Z1061" i="1"/>
  <c r="Z1091" i="1"/>
  <c r="Z1127" i="1"/>
  <c r="Z1159" i="1"/>
  <c r="Z1196" i="1"/>
  <c r="Z1225" i="1"/>
  <c r="Z1259" i="1"/>
  <c r="Z1287" i="1"/>
  <c r="Z1320" i="1"/>
  <c r="Z1349" i="1"/>
  <c r="Z1378" i="1"/>
  <c r="Z1407" i="1"/>
  <c r="Z1430" i="1"/>
  <c r="Z1457" i="1"/>
  <c r="Z1483" i="1"/>
  <c r="Z1506" i="1"/>
  <c r="Z1533" i="1"/>
  <c r="Z1556" i="1"/>
  <c r="Z1586" i="1"/>
  <c r="Z1611" i="1"/>
  <c r="Z1633" i="1"/>
  <c r="Z1658" i="1"/>
  <c r="Z1680" i="1"/>
  <c r="Z1703" i="1"/>
  <c r="Z1728" i="1"/>
  <c r="Z1752" i="1"/>
  <c r="Z1777" i="1"/>
  <c r="Z1799" i="1"/>
  <c r="Z23" i="1"/>
  <c r="Z60" i="1"/>
  <c r="Z98" i="1"/>
  <c r="Z136" i="1"/>
  <c r="Z177" i="1"/>
  <c r="Z211" i="1"/>
  <c r="Z249" i="1"/>
  <c r="Z292" i="1"/>
  <c r="Z331" i="1"/>
  <c r="Z363" i="1"/>
  <c r="Z407" i="1"/>
  <c r="Z441" i="1"/>
  <c r="Z478" i="1"/>
  <c r="Z518" i="1"/>
  <c r="Z561" i="1"/>
  <c r="Z595" i="1"/>
  <c r="Z636" i="1"/>
  <c r="Z674" i="1"/>
  <c r="Z712" i="1"/>
  <c r="Z747" i="1"/>
  <c r="Z789" i="1"/>
  <c r="Z828" i="1"/>
  <c r="Z866" i="1"/>
  <c r="Z904" i="1"/>
  <c r="Z945" i="1"/>
  <c r="Z979" i="1"/>
  <c r="Z1020" i="1"/>
  <c r="Z1058" i="1"/>
  <c r="Z1099" i="1"/>
  <c r="Z1137" i="1"/>
  <c r="Z1175" i="1"/>
  <c r="Z1208" i="1"/>
  <c r="Z1241" i="1"/>
  <c r="Z1282" i="1"/>
  <c r="Z1315" i="1"/>
  <c r="Z1353" i="1"/>
  <c r="Z1387" i="1"/>
  <c r="Z1412" i="1"/>
  <c r="Z1442" i="1"/>
  <c r="Z1471" i="1"/>
  <c r="Z1500" i="1"/>
  <c r="Z1526" i="1"/>
  <c r="Z1559" i="1"/>
  <c r="Z1589" i="1"/>
  <c r="Z1616" i="1"/>
  <c r="Z1643" i="1"/>
  <c r="Z1672" i="1"/>
  <c r="Z1697" i="1"/>
  <c r="Z1725" i="1"/>
  <c r="Z1754" i="1"/>
  <c r="Z1780" i="1"/>
  <c r="Z1806" i="1"/>
  <c r="Z24" i="1"/>
  <c r="Z61" i="1"/>
  <c r="Z99" i="1"/>
  <c r="Z137" i="1"/>
  <c r="Z178" i="1"/>
  <c r="Z212" i="1"/>
  <c r="Z251" i="1"/>
  <c r="Z293" i="1"/>
  <c r="Z332" i="1"/>
  <c r="Z364" i="1"/>
  <c r="Z408" i="1"/>
  <c r="Z443" i="1"/>
  <c r="Z481" i="1"/>
  <c r="Z519" i="1"/>
  <c r="Z562" i="1"/>
  <c r="Z596" i="1"/>
  <c r="Z637" i="1"/>
  <c r="Z675" i="1"/>
  <c r="Z713" i="1"/>
  <c r="Z748" i="1"/>
  <c r="Z790" i="1"/>
  <c r="Z829" i="1"/>
  <c r="Z867" i="1"/>
  <c r="Z905" i="1"/>
  <c r="Z946" i="1"/>
  <c r="Z980" i="1"/>
  <c r="Z1021" i="1"/>
  <c r="Z1059" i="1"/>
  <c r="Z1100" i="1"/>
  <c r="Z1138" i="1"/>
  <c r="Z1176" i="1"/>
  <c r="Z1209" i="1"/>
  <c r="Z1243" i="1"/>
  <c r="Z1283" i="1"/>
  <c r="Z1316" i="1"/>
  <c r="Z1355" i="1"/>
  <c r="Z1388" i="1"/>
  <c r="Z1413" i="1"/>
  <c r="Z1443" i="1"/>
  <c r="Z1472" i="1"/>
  <c r="Z1502" i="1"/>
  <c r="Z1531" i="1"/>
  <c r="Z1560" i="1"/>
  <c r="Z1590" i="1"/>
  <c r="Z1617" i="1"/>
  <c r="Z1644" i="1"/>
  <c r="Z1674" i="1"/>
  <c r="Z1698" i="1"/>
  <c r="Z1726" i="1"/>
  <c r="Z1755" i="1"/>
  <c r="Z1782" i="1"/>
  <c r="Z25" i="1"/>
  <c r="Z62" i="1"/>
  <c r="Z100" i="1"/>
  <c r="Z139" i="1"/>
  <c r="Z179" i="1"/>
  <c r="Z213" i="1"/>
  <c r="Z258" i="1"/>
  <c r="Z294" i="1"/>
  <c r="Z333" i="1"/>
  <c r="Z371" i="1"/>
  <c r="Z409" i="1"/>
  <c r="Z446" i="1"/>
  <c r="Z482" i="1"/>
  <c r="Z525" i="1"/>
  <c r="Z565" i="1"/>
  <c r="Z599" i="1"/>
  <c r="Z638" i="1"/>
  <c r="Z676" i="1"/>
  <c r="Z715" i="1"/>
  <c r="Z753" i="1"/>
  <c r="Z793" i="1"/>
  <c r="Z830" i="1"/>
  <c r="Z872" i="1"/>
  <c r="Z907" i="1"/>
  <c r="Z947" i="1"/>
  <c r="Z983" i="1"/>
  <c r="Z1022" i="1"/>
  <c r="Z1062" i="1"/>
  <c r="Z1101" i="1"/>
  <c r="Z1141" i="1"/>
  <c r="Z1177" i="1"/>
  <c r="Z1211" i="1"/>
  <c r="Z1249" i="1"/>
  <c r="Z1284" i="1"/>
  <c r="Z1321" i="1"/>
  <c r="Z1358" i="1"/>
  <c r="Z1389" i="1"/>
  <c r="Z1414" i="1"/>
  <c r="Z1444" i="1"/>
  <c r="Z1475" i="1"/>
  <c r="Z1503" i="1"/>
  <c r="Z1534" i="1"/>
  <c r="Z1564" i="1"/>
  <c r="Z1591" i="1"/>
  <c r="Z1618" i="1"/>
  <c r="Z1648" i="1"/>
  <c r="Z1675" i="1"/>
  <c r="Z1699" i="1"/>
  <c r="Z1731" i="1"/>
  <c r="Z1758" i="1"/>
  <c r="Z1783" i="1"/>
  <c r="Z27" i="1"/>
  <c r="Z72" i="1"/>
  <c r="Z116" i="1"/>
  <c r="Z164" i="1"/>
  <c r="Z206" i="1"/>
  <c r="Z263" i="1"/>
  <c r="Z309" i="1"/>
  <c r="Z355" i="1"/>
  <c r="Z403" i="1"/>
  <c r="Z450" i="1"/>
  <c r="Z498" i="1"/>
  <c r="Z540" i="1"/>
  <c r="Z588" i="1"/>
  <c r="Z641" i="1"/>
  <c r="Z685" i="1"/>
  <c r="Z731" i="1"/>
  <c r="Z774" i="1"/>
  <c r="Z822" i="1"/>
  <c r="Z876" i="1"/>
  <c r="Z921" i="1"/>
  <c r="Z969" i="1"/>
  <c r="Z1011" i="1"/>
  <c r="Z1064" i="1"/>
  <c r="Z1110" i="1"/>
  <c r="Z1156" i="1"/>
  <c r="Z1203" i="1"/>
  <c r="Z1254" i="1"/>
  <c r="Z1293" i="1"/>
  <c r="Z1336" i="1"/>
  <c r="Z1374" i="1"/>
  <c r="Z1411" i="1"/>
  <c r="Z1451" i="1"/>
  <c r="Z1486" i="1"/>
  <c r="Z1520" i="1"/>
  <c r="Z1553" i="1"/>
  <c r="Z1595" i="1"/>
  <c r="Z1629" i="1"/>
  <c r="Z1661" i="1"/>
  <c r="Z1694" i="1"/>
  <c r="Z1732" i="1"/>
  <c r="Z1763" i="1"/>
  <c r="Z1795" i="1"/>
  <c r="Z28" i="1"/>
  <c r="Z73" i="1"/>
  <c r="Z121" i="1"/>
  <c r="Z165" i="1"/>
  <c r="Z214" i="1"/>
  <c r="Z264" i="1"/>
  <c r="Z310" i="1"/>
  <c r="Z358" i="1"/>
  <c r="Z404" i="1"/>
  <c r="Z451" i="1"/>
  <c r="Z499" i="1"/>
  <c r="Z541" i="1"/>
  <c r="Z593" i="1"/>
  <c r="Z646" i="1"/>
  <c r="Z686" i="1"/>
  <c r="Z738" i="1"/>
  <c r="Z775" i="1"/>
  <c r="Z833" i="1"/>
  <c r="Z881" i="1"/>
  <c r="Z923" i="1"/>
  <c r="Z971" i="1"/>
  <c r="Z1012" i="1"/>
  <c r="Z1065" i="1"/>
  <c r="Z1111" i="1"/>
  <c r="Z1157" i="1"/>
  <c r="Z1204" i="1"/>
  <c r="Z1255" i="1"/>
  <c r="Z1294" i="1"/>
  <c r="Z1337" i="1"/>
  <c r="Z1376" i="1"/>
  <c r="Z1416" i="1"/>
  <c r="Z1452" i="1"/>
  <c r="Z1487" i="1"/>
  <c r="Z1522" i="1"/>
  <c r="Z1554" i="1"/>
  <c r="Z1596" i="1"/>
  <c r="Z1630" i="1"/>
  <c r="Z1662" i="1"/>
  <c r="Z1695" i="1"/>
  <c r="Z1733" i="1"/>
  <c r="Z1764" i="1"/>
  <c r="Z1796" i="1"/>
  <c r="Z29" i="1"/>
  <c r="Z77" i="1"/>
  <c r="Z123" i="1"/>
  <c r="Z173" i="1"/>
  <c r="Z226" i="1"/>
  <c r="Z265" i="1"/>
  <c r="Z313" i="1"/>
  <c r="Z359" i="1"/>
  <c r="Z411" i="1"/>
  <c r="Z459" i="1"/>
  <c r="Z500" i="1"/>
  <c r="Z548" i="1"/>
  <c r="Z594" i="1"/>
  <c r="Z647" i="1"/>
  <c r="Z695" i="1"/>
  <c r="Z739" i="1"/>
  <c r="Z785" i="1"/>
  <c r="Z834" i="1"/>
  <c r="Z882" i="1"/>
  <c r="Z930" i="1"/>
  <c r="Z972" i="1"/>
  <c r="Z1025" i="1"/>
  <c r="Z1073" i="1"/>
  <c r="Z1112" i="1"/>
  <c r="Z1165" i="1"/>
  <c r="Z1207" i="1"/>
  <c r="Z1256" i="1"/>
  <c r="Z1299" i="1"/>
  <c r="Z1339" i="1"/>
  <c r="Z1383" i="1"/>
  <c r="Z1421" i="1"/>
  <c r="Z1453" i="1"/>
  <c r="Z1488" i="1"/>
  <c r="Z1523" i="1"/>
  <c r="Z1567" i="1"/>
  <c r="Z1597" i="1"/>
  <c r="Z1631" i="1"/>
  <c r="Z1663" i="1"/>
  <c r="Z1696" i="1"/>
  <c r="Z1734" i="1"/>
  <c r="Z1765" i="1"/>
  <c r="Z1797" i="1"/>
  <c r="Z38" i="1"/>
  <c r="Z84" i="1"/>
  <c r="Z132" i="1"/>
  <c r="Z181" i="1"/>
  <c r="Z231" i="1"/>
  <c r="Z275" i="1"/>
  <c r="Z317" i="1"/>
  <c r="Z372" i="1"/>
  <c r="Z414" i="1"/>
  <c r="Z468" i="1"/>
  <c r="Z510" i="1"/>
  <c r="Z551" i="1"/>
  <c r="Z611" i="1"/>
  <c r="Z651" i="1"/>
  <c r="Z699" i="1"/>
  <c r="Z744" i="1"/>
  <c r="Z796" i="1"/>
  <c r="Z844" i="1"/>
  <c r="Z885" i="1"/>
  <c r="Z933" i="1"/>
  <c r="Z984" i="1"/>
  <c r="Z1032" i="1"/>
  <c r="Z1080" i="1"/>
  <c r="Z1124" i="1"/>
  <c r="Z1170" i="1"/>
  <c r="Z1218" i="1"/>
  <c r="Z1262" i="1"/>
  <c r="Z1305" i="1"/>
  <c r="Z1346" i="1"/>
  <c r="Z1391" i="1"/>
  <c r="Z1424" i="1"/>
  <c r="Z1461" i="1"/>
  <c r="Z1495" i="1"/>
  <c r="Z1535" i="1"/>
  <c r="Z1570" i="1"/>
  <c r="Z1600" i="1"/>
  <c r="Z1638" i="1"/>
  <c r="Z1669" i="1"/>
  <c r="Z1708" i="1"/>
  <c r="Z1738" i="1"/>
  <c r="Z1768" i="1"/>
  <c r="Z1804" i="1"/>
  <c r="Z34" i="1"/>
  <c r="Z94" i="1"/>
  <c r="Z156" i="1"/>
  <c r="Z227" i="1"/>
  <c r="Z278" i="1"/>
  <c r="Z342" i="1"/>
  <c r="Z412" i="1"/>
  <c r="Z471" i="1"/>
  <c r="Z535" i="1"/>
  <c r="Z600" i="1"/>
  <c r="Z660" i="1"/>
  <c r="Z718" i="1"/>
  <c r="Z786" i="1"/>
  <c r="Z851" i="1"/>
  <c r="Z909" i="1"/>
  <c r="Z973" i="1"/>
  <c r="Z1038" i="1"/>
  <c r="Z1102" i="1"/>
  <c r="Z1166" i="1"/>
  <c r="Z1229" i="1"/>
  <c r="Z1281" i="1"/>
  <c r="Z1342" i="1"/>
  <c r="Z1394" i="1"/>
  <c r="Z1440" i="1"/>
  <c r="Z1489" i="1"/>
  <c r="Z1540" i="1"/>
  <c r="Z1579" i="1"/>
  <c r="Z1634" i="1"/>
  <c r="Z1678" i="1"/>
  <c r="Z1717" i="1"/>
  <c r="Z1766" i="1"/>
  <c r="Z35" i="1"/>
  <c r="Z97" i="1"/>
  <c r="Z157" i="1"/>
  <c r="Z230" i="1"/>
  <c r="Z284" i="1"/>
  <c r="Z343" i="1"/>
  <c r="Z413" i="1"/>
  <c r="Z472" i="1"/>
  <c r="Z536" i="1"/>
  <c r="Z610" i="1"/>
  <c r="Z668" i="1"/>
  <c r="Z727" i="1"/>
  <c r="Z795" i="1"/>
  <c r="Z852" i="1"/>
  <c r="Z910" i="1"/>
  <c r="Z974" i="1"/>
  <c r="Z1041" i="1"/>
  <c r="Z1107" i="1"/>
  <c r="Z1169" i="1"/>
  <c r="Z1230" i="1"/>
  <c r="Z1285" i="1"/>
  <c r="Z1345" i="1"/>
  <c r="Z1396" i="1"/>
  <c r="Z1441" i="1"/>
  <c r="Z1494" i="1"/>
  <c r="Z1542" i="1"/>
  <c r="Z1587" i="1"/>
  <c r="Z1635" i="1"/>
  <c r="Z1681" i="1"/>
  <c r="Z1718" i="1"/>
  <c r="Z1767" i="1"/>
  <c r="Z39" i="1"/>
  <c r="Z101" i="1"/>
  <c r="Z158" i="1"/>
  <c r="Z232" i="1"/>
  <c r="Z285" i="1"/>
  <c r="Z344" i="1"/>
  <c r="Z417" i="1"/>
  <c r="Z473" i="1"/>
  <c r="Z537" i="1"/>
  <c r="Z612" i="1"/>
  <c r="Z669" i="1"/>
  <c r="Z728" i="1"/>
  <c r="Z797" i="1"/>
  <c r="Z853" i="1"/>
  <c r="Z919" i="1"/>
  <c r="Z988" i="1"/>
  <c r="Z1042" i="1"/>
  <c r="Z1108" i="1"/>
  <c r="Z1179" i="1"/>
  <c r="Z1235" i="1"/>
  <c r="Z1288" i="1"/>
  <c r="Z1347" i="1"/>
  <c r="Z1397" i="1"/>
  <c r="Z1445" i="1"/>
  <c r="Z1496" i="1"/>
  <c r="Z1543" i="1"/>
  <c r="Z1588" i="1"/>
  <c r="Z1639" i="1"/>
  <c r="Z1682" i="1"/>
  <c r="Z1719" i="1"/>
  <c r="Z1772" i="1"/>
  <c r="Z43" i="1"/>
  <c r="Z114" i="1"/>
  <c r="Z198" i="1"/>
  <c r="Z269" i="1"/>
  <c r="Z341" i="1"/>
  <c r="Z433" i="1"/>
  <c r="Z505" i="1"/>
  <c r="Z578" i="1"/>
  <c r="Z652" i="1"/>
  <c r="Z742" i="1"/>
  <c r="Z813" i="1"/>
  <c r="Z886" i="1"/>
  <c r="Z964" i="1"/>
  <c r="Z1049" i="1"/>
  <c r="Z1125" i="1"/>
  <c r="Z1198" i="1"/>
  <c r="Z1267" i="1"/>
  <c r="Z1335" i="1"/>
  <c r="Z1408" i="1"/>
  <c r="Z1464" i="1"/>
  <c r="Z1519" i="1"/>
  <c r="Z1575" i="1"/>
  <c r="Z1642" i="1"/>
  <c r="Z1693" i="1"/>
  <c r="Z1746" i="1"/>
  <c r="Z1803" i="1"/>
  <c r="Z44" i="1"/>
  <c r="Z115" i="1"/>
  <c r="Z199" i="1"/>
  <c r="Z270" i="1"/>
  <c r="Z354" i="1"/>
  <c r="Z434" i="1"/>
  <c r="Z507" i="1"/>
  <c r="Z579" i="1"/>
  <c r="Z659" i="1"/>
  <c r="Z743" i="1"/>
  <c r="Z814" i="1"/>
  <c r="Z894" i="1"/>
  <c r="Z965" i="1"/>
  <c r="Z1051" i="1"/>
  <c r="Z1128" i="1"/>
  <c r="Z1201" i="1"/>
  <c r="Z1268" i="1"/>
  <c r="Z1361" i="1"/>
  <c r="Z1409" i="1"/>
  <c r="Z1467" i="1"/>
  <c r="Z1524" i="1"/>
  <c r="Z1576" i="1"/>
  <c r="Z1649" i="1"/>
  <c r="Z1700" i="1"/>
  <c r="Z1747" i="1"/>
  <c r="Z1805" i="1"/>
  <c r="Z49" i="1"/>
  <c r="Z126" i="1"/>
  <c r="Z200" i="1"/>
  <c r="Z276" i="1"/>
  <c r="Z360" i="1"/>
  <c r="Z435" i="1"/>
  <c r="Z513" i="1"/>
  <c r="Z584" i="1"/>
  <c r="Z670" i="1"/>
  <c r="Z745" i="1"/>
  <c r="Z817" i="1"/>
  <c r="Z897" i="1"/>
  <c r="Z968" i="1"/>
  <c r="Z1052" i="1"/>
  <c r="Z1129" i="1"/>
  <c r="Z1202" i="1"/>
  <c r="Z1269" i="1"/>
  <c r="Z1362" i="1"/>
  <c r="Z1410" i="1"/>
  <c r="Z1468" i="1"/>
  <c r="Z1525" i="1"/>
  <c r="Z1592" i="1"/>
  <c r="Z1650" i="1"/>
  <c r="Z1707" i="1"/>
  <c r="Z1748" i="1"/>
  <c r="Z56" i="1"/>
  <c r="Z140" i="1"/>
  <c r="Z204" i="1"/>
  <c r="Z299" i="1"/>
  <c r="Z379" i="1"/>
  <c r="Z438" i="1"/>
  <c r="Z526" i="1"/>
  <c r="Z613" i="1"/>
  <c r="Z678" i="1"/>
  <c r="Z765" i="1"/>
  <c r="Z835" i="1"/>
  <c r="Z908" i="1"/>
  <c r="Z999" i="1"/>
  <c r="Z1074" i="1"/>
  <c r="Z1144" i="1"/>
  <c r="Z1221" i="1"/>
  <c r="Z1300" i="1"/>
  <c r="Z1367" i="1"/>
  <c r="Z1427" i="1"/>
  <c r="Z1478" i="1"/>
  <c r="Z1544" i="1"/>
  <c r="Z1606" i="1"/>
  <c r="Z1655" i="1"/>
  <c r="Z1713" i="1"/>
  <c r="Z1761" i="1"/>
  <c r="Z50" i="1"/>
  <c r="Z151" i="1"/>
  <c r="Z243" i="1"/>
  <c r="Z361" i="1"/>
  <c r="Z467" i="1"/>
  <c r="Z567" i="1"/>
  <c r="Z673" i="1"/>
  <c r="Z770" i="1"/>
  <c r="Z873" i="1"/>
  <c r="Z989" i="1"/>
  <c r="Z1083" i="1"/>
  <c r="Z1186" i="1"/>
  <c r="Z1278" i="1"/>
  <c r="Z1372" i="1"/>
  <c r="Z1458" i="1"/>
  <c r="Z1538" i="1"/>
  <c r="Z1613" i="1"/>
  <c r="Z1684" i="1"/>
  <c r="Z1759" i="1"/>
  <c r="Z55" i="1"/>
  <c r="Z152" i="1"/>
  <c r="Z244" i="1"/>
  <c r="Z377" i="1"/>
  <c r="Z469" i="1"/>
  <c r="Z568" i="1"/>
  <c r="Z677" i="1"/>
  <c r="Z771" i="1"/>
  <c r="Z875" i="1"/>
  <c r="Z998" i="1"/>
  <c r="Z1084" i="1"/>
  <c r="Z1187" i="1"/>
  <c r="Z1289" i="1"/>
  <c r="Z1373" i="1"/>
  <c r="Z1460" i="1"/>
  <c r="Z1539" i="1"/>
  <c r="Z1614" i="1"/>
  <c r="Z1685" i="1"/>
  <c r="Z1760" i="1"/>
  <c r="Z78" i="1"/>
  <c r="Z182" i="1"/>
  <c r="Z295" i="1"/>
  <c r="Z385" i="1"/>
  <c r="Z493" i="1"/>
  <c r="Z587" i="1"/>
  <c r="Z702" i="1"/>
  <c r="Z805" i="1"/>
  <c r="Z903" i="1"/>
  <c r="Z1006" i="1"/>
  <c r="Z1109" i="1"/>
  <c r="Z1217" i="1"/>
  <c r="Z1309" i="1"/>
  <c r="Z1393" i="1"/>
  <c r="Z1477" i="1"/>
  <c r="Z1552" i="1"/>
  <c r="Z1623" i="1"/>
  <c r="Z1712" i="1"/>
  <c r="Z1784" i="1"/>
  <c r="Z83" i="1"/>
  <c r="Z185" i="1"/>
  <c r="Z300" i="1"/>
  <c r="Z390" i="1"/>
  <c r="Z494" i="1"/>
  <c r="Z614" i="1"/>
  <c r="Z705" i="1"/>
  <c r="Z806" i="1"/>
  <c r="Z920" i="1"/>
  <c r="Z1009" i="1"/>
  <c r="Z1118" i="1"/>
  <c r="Z1223" i="1"/>
  <c r="Z1314" i="1"/>
  <c r="Z1398" i="1"/>
  <c r="Z1484" i="1"/>
  <c r="Z1568" i="1"/>
  <c r="Z1628" i="1"/>
  <c r="Z1714" i="1"/>
  <c r="Z1786" i="1"/>
  <c r="Z65" i="1"/>
  <c r="Z201" i="1"/>
  <c r="Z325" i="1"/>
  <c r="Z470" i="1"/>
  <c r="Z616" i="1"/>
  <c r="Z754" i="1"/>
  <c r="Z883" i="1"/>
  <c r="Z1030" i="1"/>
  <c r="Z1150" i="1"/>
  <c r="Z1304" i="1"/>
  <c r="Z1422" i="1"/>
  <c r="Z1511" i="1"/>
  <c r="Z1615" i="1"/>
  <c r="Z1716" i="1"/>
  <c r="Z205" i="1"/>
  <c r="Z87" i="1"/>
  <c r="Z338" i="1"/>
  <c r="Z497" i="1"/>
  <c r="Z628" i="1"/>
  <c r="Z769" i="1"/>
  <c r="Z931" i="1"/>
  <c r="Z1037" i="1"/>
  <c r="Z1181" i="1"/>
  <c r="Z1323" i="1"/>
  <c r="Z1431" i="1"/>
  <c r="Z1518" i="1"/>
  <c r="Z1640" i="1"/>
  <c r="Z1736" i="1"/>
  <c r="Z68" i="1"/>
  <c r="Z203" i="1"/>
  <c r="Z334" i="1"/>
  <c r="Z475" i="1"/>
  <c r="Z617" i="1"/>
  <c r="Z764" i="1"/>
  <c r="Z884" i="1"/>
  <c r="Z1031" i="1"/>
  <c r="Z1153" i="1"/>
  <c r="Z1307" i="1"/>
  <c r="Z1423" i="1"/>
  <c r="Z1512" i="1"/>
  <c r="Z1621" i="1"/>
  <c r="Z1720" i="1"/>
  <c r="Z69" i="1"/>
  <c r="Z337" i="1"/>
  <c r="Z483" i="1"/>
  <c r="Z627" i="1"/>
  <c r="Z766" i="1"/>
  <c r="Z902" i="1"/>
  <c r="Z1033" i="1"/>
  <c r="Z1180" i="1"/>
  <c r="Z1308" i="1"/>
  <c r="Z1428" i="1"/>
  <c r="Z1517" i="1"/>
  <c r="Z1622" i="1"/>
  <c r="Z1735" i="1"/>
  <c r="Z233" i="1"/>
  <c r="Z107" i="1"/>
  <c r="Z236" i="1"/>
  <c r="Z381" i="1"/>
  <c r="Z515" i="1"/>
  <c r="Z630" i="1"/>
  <c r="Z773" i="1"/>
  <c r="Z939" i="1"/>
  <c r="Z1063" i="1"/>
  <c r="Z1189" i="1"/>
  <c r="Z1326" i="1"/>
  <c r="Z1435" i="1"/>
  <c r="Z1550" i="1"/>
  <c r="Z1652" i="1"/>
  <c r="Z1742" i="1"/>
  <c r="Z242" i="1"/>
  <c r="Z108" i="1"/>
  <c r="Z241" i="1"/>
  <c r="Z382" i="1"/>
  <c r="Z533" i="1"/>
  <c r="Z648" i="1"/>
  <c r="Z804" i="1"/>
  <c r="Z940" i="1"/>
  <c r="Z1079" i="1"/>
  <c r="Z1214" i="1"/>
  <c r="Z1333" i="1"/>
  <c r="Z1436" i="1"/>
  <c r="Z1551" i="1"/>
  <c r="Z1659" i="1"/>
  <c r="Z1744" i="1"/>
  <c r="Z113" i="1"/>
  <c r="Z391" i="1"/>
  <c r="Z534" i="1"/>
  <c r="Z649" i="1"/>
  <c r="Z807" i="1"/>
  <c r="Z948" i="1"/>
  <c r="Z1081" i="1"/>
  <c r="Z1236" i="1"/>
  <c r="Z1334" i="1"/>
  <c r="Z1448" i="1"/>
  <c r="Z1569" i="1"/>
  <c r="Z1660" i="1"/>
  <c r="Z1745" i="1"/>
  <c r="Z259" i="1"/>
  <c r="Z88" i="1"/>
  <c r="Z324" i="1"/>
  <c r="Z571" i="1"/>
  <c r="Z849" i="1"/>
  <c r="Z1086" i="1"/>
  <c r="Z1324" i="1"/>
  <c r="Z1507" i="1"/>
  <c r="Z1691" i="1"/>
  <c r="Z393" i="1"/>
  <c r="Z146" i="1"/>
  <c r="Z1143" i="1"/>
  <c r="Z1741" i="1"/>
  <c r="Z129" i="1"/>
  <c r="Z380" i="1"/>
  <c r="Z585" i="1"/>
  <c r="Z850" i="1"/>
  <c r="Z1089" i="1"/>
  <c r="Z1365" i="1"/>
  <c r="Z1508" i="1"/>
  <c r="Z1692" i="1"/>
  <c r="Z629" i="1"/>
  <c r="Z679" i="1"/>
  <c r="Z861" i="1"/>
  <c r="Z1371" i="1"/>
  <c r="Z1572" i="1"/>
  <c r="Z133" i="1"/>
  <c r="Z392" i="1"/>
  <c r="Z615" i="1"/>
  <c r="Z854" i="1"/>
  <c r="Z1121" i="1"/>
  <c r="Z1366" i="1"/>
  <c r="Z1549" i="1"/>
  <c r="Z1711" i="1"/>
  <c r="Z145" i="1"/>
  <c r="Z860" i="1"/>
  <c r="Z1142" i="1"/>
  <c r="Z1368" i="1"/>
  <c r="Z1571" i="1"/>
  <c r="Z1715" i="1"/>
  <c r="Z422" i="1"/>
  <c r="Z161" i="1"/>
  <c r="Z423" i="1"/>
  <c r="Z696" i="1"/>
  <c r="Z932" i="1"/>
  <c r="Z1148" i="1"/>
  <c r="Z1384" i="1"/>
  <c r="Z1573" i="1"/>
  <c r="Z1775" i="1"/>
  <c r="Z174" i="1"/>
  <c r="Z436" i="1"/>
  <c r="Z697" i="1"/>
  <c r="Z949" i="1"/>
  <c r="Z1149" i="1"/>
  <c r="Z1390" i="1"/>
  <c r="Z1574" i="1"/>
  <c r="Z1778" i="1"/>
  <c r="Z180" i="1"/>
  <c r="Z437" i="1"/>
  <c r="Z706" i="1"/>
  <c r="Z950" i="1"/>
  <c r="Z1188" i="1"/>
  <c r="Z1392" i="1"/>
  <c r="Z1598" i="1"/>
  <c r="Z1779" i="1"/>
  <c r="Z187" i="1"/>
  <c r="Z707" i="1"/>
  <c r="Z1237" i="1"/>
  <c r="Z1599" i="1"/>
  <c r="Z729" i="1"/>
  <c r="Z301" i="1"/>
  <c r="Z1787" i="1"/>
  <c r="Z1802" i="1"/>
  <c r="Z566" i="1"/>
  <c r="Z569" i="1"/>
  <c r="Z235" i="1"/>
  <c r="Z716" i="1"/>
  <c r="Z1238" i="1"/>
  <c r="Z1607" i="1"/>
  <c r="Z277" i="1"/>
  <c r="Z772" i="1"/>
  <c r="Z1403" i="1"/>
  <c r="Z1432" i="1"/>
  <c r="Z1462" i="1"/>
  <c r="Z539" i="1"/>
  <c r="Z1794" i="1"/>
  <c r="Z1005" i="1"/>
  <c r="Z550" i="1"/>
  <c r="Z1053" i="1"/>
  <c r="Z262" i="1"/>
  <c r="Z717" i="1"/>
  <c r="Z1239" i="1"/>
  <c r="Z1612" i="1"/>
  <c r="Z1240" i="1"/>
  <c r="Z1651" i="1"/>
  <c r="Z1260" i="1"/>
  <c r="Z1665" i="1"/>
  <c r="Z951" i="1"/>
  <c r="Z460" i="1"/>
  <c r="Z1000" i="1"/>
  <c r="Z1789" i="1"/>
  <c r="Z1463" i="1"/>
  <c r="Z1476" i="1"/>
  <c r="Z1010" i="1"/>
  <c r="Z1499" i="1"/>
  <c r="Z1504" i="1"/>
  <c r="Z302" i="1"/>
  <c r="Z818" i="1"/>
  <c r="Z1261" i="1"/>
  <c r="Z1668" i="1"/>
  <c r="Z315" i="1"/>
  <c r="Z821" i="1"/>
  <c r="Z1265" i="1"/>
  <c r="Z1676" i="1"/>
  <c r="Z316" i="1"/>
  <c r="Z843" i="1"/>
  <c r="Z1266" i="1"/>
  <c r="Z1677" i="1"/>
  <c r="Z449" i="1"/>
  <c r="Z952" i="1"/>
  <c r="Z1788" i="1"/>
  <c r="Z514" i="1"/>
  <c r="Z1001" i="1"/>
  <c r="Z549" i="1"/>
  <c r="Z1485" i="1"/>
  <c r="Z1085" i="1"/>
</calcChain>
</file>

<file path=xl/sharedStrings.xml><?xml version="1.0" encoding="utf-8"?>
<sst xmlns="http://schemas.openxmlformats.org/spreadsheetml/2006/main" count="1942" uniqueCount="111">
  <si>
    <t>This file contains the WLTC cycles for validation 2, based on the following preliminary vehicle classification:</t>
  </si>
  <si>
    <t xml:space="preserve">it shall proceed at full throttle until the reference speed profile is reached again. This test shall be repeated at least 3 times. Additionally, the same vehicle can be tested 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</si>
  <si>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</si>
  <si>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</si>
  <si>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</si>
  <si>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</si>
  <si>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</si>
  <si>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</si>
  <si>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</si>
  <si>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</si>
  <si>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</si>
  <si>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</si>
  <si>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</si>
  <si>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</si>
  <si>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</si>
  <si>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</si>
  <si>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</si>
  <si>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</si>
  <si>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</si>
  <si>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</si>
  <si>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m/s</t>
  </si>
  <si>
    <t>km/h</t>
  </si>
  <si>
    <t>m/s²</t>
  </si>
  <si>
    <t>km/h/s</t>
  </si>
  <si>
    <t>m</t>
  </si>
  <si>
    <t>Low</t>
    <phoneticPr fontId="0"/>
  </si>
  <si>
    <t>Middle</t>
    <phoneticPr fontId="0"/>
  </si>
  <si>
    <t>High</t>
    <phoneticPr fontId="0"/>
  </si>
  <si>
    <t>Extra-high</t>
    <phoneticPr fontId="0"/>
  </si>
  <si>
    <t>Frontal Area</t>
  </si>
  <si>
    <t>m^2</t>
  </si>
  <si>
    <t>test mass for 1 person</t>
  </si>
  <si>
    <t>kg</t>
  </si>
  <si>
    <t xml:space="preserve">Hp </t>
  </si>
  <si>
    <t>Power</t>
  </si>
  <si>
    <t>w</t>
  </si>
  <si>
    <t>w / kerb</t>
  </si>
  <si>
    <t>mph</t>
  </si>
  <si>
    <t>max speed in kmh</t>
  </si>
  <si>
    <t>kmh</t>
  </si>
  <si>
    <t>Cumlative Distance</t>
  </si>
  <si>
    <t>Kwh</t>
  </si>
  <si>
    <t>J</t>
  </si>
  <si>
    <t>N</t>
  </si>
  <si>
    <t>Change in Distance</t>
  </si>
  <si>
    <t>Kinetic Energy</t>
  </si>
  <si>
    <t>Watts</t>
  </si>
  <si>
    <t>Total Energy Required</t>
  </si>
  <si>
    <t>Kw</t>
  </si>
  <si>
    <t>Cumalitive Braking</t>
  </si>
  <si>
    <t xml:space="preserve">Cumalitive Tractive Energy </t>
  </si>
  <si>
    <t>Recoverable Energy</t>
  </si>
  <si>
    <t>Cumlative  Energy</t>
  </si>
  <si>
    <t>Kj</t>
  </si>
  <si>
    <t>Total Power</t>
  </si>
  <si>
    <t>Cumlative Total Power</t>
  </si>
  <si>
    <t>kw</t>
  </si>
  <si>
    <t>kj</t>
  </si>
  <si>
    <t>rpm</t>
  </si>
  <si>
    <t>Amount</t>
  </si>
  <si>
    <t>940 Charateristics</t>
  </si>
  <si>
    <t>%</t>
  </si>
  <si>
    <t>Unit</t>
  </si>
  <si>
    <t>Data</t>
  </si>
  <si>
    <t>Flyweel Data</t>
  </si>
  <si>
    <t>Mass</t>
  </si>
  <si>
    <t>Diameter</t>
  </si>
  <si>
    <t>cm</t>
  </si>
  <si>
    <t>Recovered Energy</t>
  </si>
  <si>
    <t xml:space="preserve">Inertia </t>
  </si>
  <si>
    <t>Margin for Error Percentage</t>
  </si>
  <si>
    <t>Power Required with Margin</t>
  </si>
  <si>
    <t>3 Full Events</t>
  </si>
  <si>
    <t>Volvo 940 Estate</t>
  </si>
  <si>
    <t>Frontal Height</t>
  </si>
  <si>
    <t>frontal Width</t>
  </si>
  <si>
    <t xml:space="preserve">Coeffient rolling resistence </t>
  </si>
  <si>
    <t>Rolling Resistance</t>
  </si>
  <si>
    <t>Coeffiecent of Drag</t>
  </si>
  <si>
    <t>Max Speed</t>
  </si>
  <si>
    <t>Total Tractive</t>
  </si>
  <si>
    <t>Total Breaking</t>
  </si>
  <si>
    <t>Total Losses</t>
  </si>
  <si>
    <t>Max Breaking</t>
  </si>
  <si>
    <t>Energy</t>
  </si>
  <si>
    <t xml:space="preserve">Total Breaking Time </t>
  </si>
  <si>
    <t>Breaking Events</t>
  </si>
  <si>
    <t>Average Breaking Event Period</t>
  </si>
  <si>
    <t>Flywheel Efficiency</t>
  </si>
  <si>
    <t>Output Gear Train Efficiency</t>
  </si>
  <si>
    <t>CVT Efficiency</t>
  </si>
  <si>
    <t>Electrical Efficiency</t>
  </si>
  <si>
    <t>Overall Efficiency</t>
  </si>
  <si>
    <t>Usuable Energy</t>
  </si>
  <si>
    <t>Max Power Output</t>
  </si>
  <si>
    <t>Energy Captured per Breaking Event</t>
  </si>
  <si>
    <t>Flywheel Speed After One Event</t>
  </si>
  <si>
    <t>No. of Breaking Events to Fully Charge</t>
  </si>
  <si>
    <t>13s discharge</t>
  </si>
  <si>
    <t>Power Required</t>
  </si>
  <si>
    <t>Breaking Events (s)</t>
  </si>
  <si>
    <t>2.0l B200F</t>
  </si>
  <si>
    <t>Engine</t>
  </si>
  <si>
    <t xml:space="preserve">Roll </t>
  </si>
  <si>
    <t xml:space="preserve">Acceleration </t>
  </si>
  <si>
    <t xml:space="preserve">Aero </t>
  </si>
  <si>
    <t xml:space="preserve">Total </t>
  </si>
  <si>
    <t xml:space="preserve">Tractive energy </t>
  </si>
  <si>
    <t xml:space="preserve">braking energy </t>
  </si>
  <si>
    <t>Sum of Each Braking Event</t>
  </si>
  <si>
    <t>Kerb 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</si>
</sst>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E4CE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indexed="64"/>
      </right>
      <top/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/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  <xf numFmtId="0" fontId="6" fillId="0" borderId="0" applyNumberFormat="0" applyFill="0" applyBorder="0" applyAlignment="0" applyProtection="0"/>
  </cellStyleXfs>
  <cellXfs count="7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0" fillId="7" borderId="0" xfId="0" applyFill="1"/>
    <xf numFmtId="0" fontId="3" fillId="8" borderId="0" xfId="0" applyFont="1" applyFill="1"/>
    <xf numFmtId="0" fontId="0" fillId="8" borderId="0" xfId="0" applyFill="1"/>
    <xf numFmtId="0" fontId="1" fillId="9" borderId="1" xfId="0" applyFont="1" applyFill="1" applyBorder="1" applyAlignment="1">
      <alignment horizontal="center" vertical="center" wrapText="1"/>
    </xf>
    <xf numFmtId="0" fontId="6" fillId="0" borderId="0" xfId="3"/>
    <xf numFmtId="164" fontId="1" fillId="10" borderId="1" xfId="0" applyNumberFormat="1" applyFont="1" applyFill="1" applyBorder="1" applyAlignment="1">
      <alignment vertical="center"/>
    </xf>
    <xf numFmtId="0" fontId="1" fillId="10" borderId="1" xfId="0" applyFont="1" applyFill="1" applyBorder="1" applyAlignment="1">
      <alignment horizontal="center" vertical="center"/>
    </xf>
    <xf numFmtId="2" fontId="0" fillId="11" borderId="1" xfId="0" applyNumberFormat="1" applyFill="1" applyBorder="1"/>
    <xf numFmtId="2" fontId="0" fillId="12" borderId="1" xfId="0" applyNumberFormat="1" applyFill="1" applyBorder="1"/>
    <xf numFmtId="0" fontId="0" fillId="8" borderId="1" xfId="0" applyFill="1" applyBorder="1"/>
    <xf numFmtId="0" fontId="1" fillId="8" borderId="1" xfId="0" applyFont="1" applyFill="1" applyBorder="1" applyAlignment="1">
      <alignment horizontal="center" vertical="center" wrapText="1"/>
    </xf>
    <xf numFmtId="2" fontId="0" fillId="8" borderId="1" xfId="0" applyNumberFormat="1" applyFill="1" applyBorder="1"/>
    <xf numFmtId="2" fontId="0" fillId="13" borderId="1" xfId="0" applyNumberFormat="1" applyFill="1" applyBorder="1"/>
    <xf numFmtId="0" fontId="0" fillId="13" borderId="1" xfId="0" applyFill="1" applyBorder="1"/>
    <xf numFmtId="2" fontId="0" fillId="14" borderId="1" xfId="0" applyNumberFormat="1" applyFill="1" applyBorder="1"/>
    <xf numFmtId="0" fontId="0" fillId="16" borderId="1" xfId="0" applyFill="1" applyBorder="1"/>
    <xf numFmtId="2" fontId="0" fillId="15" borderId="1" xfId="0" applyNumberFormat="1" applyFill="1" applyBorder="1"/>
    <xf numFmtId="0" fontId="0" fillId="9" borderId="1" xfId="0" applyFill="1" applyBorder="1"/>
    <xf numFmtId="1" fontId="0" fillId="16" borderId="1" xfId="0" applyNumberFormat="1" applyFill="1" applyBorder="1"/>
    <xf numFmtId="0" fontId="0" fillId="0" borderId="1" xfId="0" applyBorder="1"/>
    <xf numFmtId="0" fontId="0" fillId="0" borderId="3" xfId="0" applyBorder="1"/>
    <xf numFmtId="0" fontId="0" fillId="0" borderId="6" xfId="0" applyBorder="1"/>
    <xf numFmtId="0" fontId="0" fillId="0" borderId="6" xfId="0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0" fillId="11" borderId="6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2" fontId="0" fillId="13" borderId="2" xfId="0" applyNumberFormat="1" applyFill="1" applyBorder="1"/>
    <xf numFmtId="2" fontId="0" fillId="13" borderId="6" xfId="0" applyNumberFormat="1" applyFill="1" applyBorder="1"/>
    <xf numFmtId="0" fontId="0" fillId="11" borderId="1" xfId="0" applyFill="1" applyBorder="1" applyAlignment="1">
      <alignment horizontal="center" wrapText="1"/>
    </xf>
    <xf numFmtId="0" fontId="0" fillId="11" borderId="4" xfId="0" applyFill="1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0" fillId="7" borderId="13" xfId="0" applyFill="1" applyBorder="1"/>
    <xf numFmtId="0" fontId="0" fillId="0" borderId="13" xfId="0" applyBorder="1"/>
    <xf numFmtId="0" fontId="6" fillId="7" borderId="13" xfId="3" applyFill="1" applyBorder="1"/>
    <xf numFmtId="0" fontId="0" fillId="0" borderId="14" xfId="0" applyBorder="1"/>
    <xf numFmtId="0" fontId="0" fillId="11" borderId="6" xfId="0" applyFill="1" applyBorder="1" applyAlignment="1">
      <alignment horizontal="center"/>
    </xf>
    <xf numFmtId="0" fontId="0" fillId="7" borderId="14" xfId="0" applyFill="1" applyBorder="1"/>
    <xf numFmtId="0" fontId="0" fillId="7" borderId="10" xfId="0" applyFill="1" applyBorder="1"/>
    <xf numFmtId="2" fontId="0" fillId="0" borderId="6" xfId="0" applyNumberFormat="1" applyBorder="1"/>
    <xf numFmtId="0" fontId="0" fillId="7" borderId="15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11" borderId="6" xfId="0" applyFill="1" applyBorder="1" applyAlignment="1">
      <alignment horizontal="right"/>
    </xf>
  </cellXfs>
  <cellStyles count="4">
    <cellStyle name="Hyperlink" xfId="3" builtinId="8"/>
    <cellStyle name="Normal" xfId="0" builtinId="0"/>
    <cellStyle name="Per 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FE4CE5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 Chart Showing Tractive</a:t>
            </a:r>
            <a:r>
              <a:rPr lang="en-US" u="sng" baseline="0"/>
              <a:t> Energy, Braking Energy And Recoverable Energy Against Elapsed Time</a:t>
            </a:r>
            <a:endParaRPr lang="en-US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Energy</c:v>
          </c:tx>
          <c:spPr>
            <a:ln w="254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WLTC_class_3!$Q$8:$Q$1808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8.0441764883562674E-6</c:v>
                </c:pt>
                <c:pt idx="13">
                  <c:v>1.7494968129160972E-4</c:v>
                </c:pt>
                <c:pt idx="14">
                  <c:v>9.7375147383023841E-4</c:v>
                </c:pt>
                <c:pt idx="15">
                  <c:v>2.3581950442753156E-3</c:v>
                </c:pt>
                <c:pt idx="16">
                  <c:v>4.0410381793112918E-3</c:v>
                </c:pt>
                <c:pt idx="17">
                  <c:v>6.6652075278845375E-3</c:v>
                </c:pt>
                <c:pt idx="18">
                  <c:v>1.0225749617682352E-2</c:v>
                </c:pt>
                <c:pt idx="19">
                  <c:v>1.3086335611504154E-2</c:v>
                </c:pt>
                <c:pt idx="20">
                  <c:v>1.443350142243323E-2</c:v>
                </c:pt>
                <c:pt idx="21">
                  <c:v>1.5207877510473543E-2</c:v>
                </c:pt>
                <c:pt idx="22">
                  <c:v>1.5941812925451708E-2</c:v>
                </c:pt>
                <c:pt idx="23">
                  <c:v>1.673873181493319E-2</c:v>
                </c:pt>
                <c:pt idx="24">
                  <c:v>1.8123567924117078E-2</c:v>
                </c:pt>
                <c:pt idx="25">
                  <c:v>2.0006170649480546E-2</c:v>
                </c:pt>
                <c:pt idx="26">
                  <c:v>2.2226336906849588E-2</c:v>
                </c:pt>
                <c:pt idx="27">
                  <c:v>2.540410434124684E-2</c:v>
                </c:pt>
                <c:pt idx="28">
                  <c:v>2.9014986885812281E-2</c:v>
                </c:pt>
                <c:pt idx="29">
                  <c:v>3.2699276345001325E-2</c:v>
                </c:pt>
                <c:pt idx="30">
                  <c:v>3.5722613237734922E-2</c:v>
                </c:pt>
                <c:pt idx="31">
                  <c:v>3.7860749759763751E-2</c:v>
                </c:pt>
                <c:pt idx="32">
                  <c:v>3.961740004528419E-2</c:v>
                </c:pt>
                <c:pt idx="33">
                  <c:v>4.1186843599917977E-2</c:v>
                </c:pt>
                <c:pt idx="34">
                  <c:v>4.2412146834685339E-2</c:v>
                </c:pt>
                <c:pt idx="35">
                  <c:v>4.2412146834685339E-2</c:v>
                </c:pt>
                <c:pt idx="36">
                  <c:v>4.2412146834685339E-2</c:v>
                </c:pt>
                <c:pt idx="37">
                  <c:v>4.2412146834685339E-2</c:v>
                </c:pt>
                <c:pt idx="38">
                  <c:v>4.2412146834685339E-2</c:v>
                </c:pt>
                <c:pt idx="39">
                  <c:v>4.2412146834685339E-2</c:v>
                </c:pt>
                <c:pt idx="40">
                  <c:v>4.2412146834685339E-2</c:v>
                </c:pt>
                <c:pt idx="41">
                  <c:v>4.2412146834685339E-2</c:v>
                </c:pt>
                <c:pt idx="42">
                  <c:v>4.2412146834685339E-2</c:v>
                </c:pt>
                <c:pt idx="43">
                  <c:v>4.2412146834685339E-2</c:v>
                </c:pt>
                <c:pt idx="44">
                  <c:v>4.2412146834685339E-2</c:v>
                </c:pt>
                <c:pt idx="45">
                  <c:v>4.2412146834685339E-2</c:v>
                </c:pt>
                <c:pt idx="46">
                  <c:v>4.2412146834685339E-2</c:v>
                </c:pt>
                <c:pt idx="47">
                  <c:v>4.2412146834685339E-2</c:v>
                </c:pt>
                <c:pt idx="48">
                  <c:v>4.2412146834685339E-2</c:v>
                </c:pt>
                <c:pt idx="49">
                  <c:v>4.2412146834685339E-2</c:v>
                </c:pt>
                <c:pt idx="50">
                  <c:v>4.2412146834685339E-2</c:v>
                </c:pt>
                <c:pt idx="51">
                  <c:v>4.2412146834685339E-2</c:v>
                </c:pt>
                <c:pt idx="52">
                  <c:v>4.2412146834685339E-2</c:v>
                </c:pt>
                <c:pt idx="53">
                  <c:v>4.2412146834685339E-2</c:v>
                </c:pt>
                <c:pt idx="54">
                  <c:v>4.2412146834685339E-2</c:v>
                </c:pt>
                <c:pt idx="55">
                  <c:v>4.2412146834685339E-2</c:v>
                </c:pt>
                <c:pt idx="56">
                  <c:v>4.2412146834685339E-2</c:v>
                </c:pt>
                <c:pt idx="57">
                  <c:v>4.2621531745564968E-2</c:v>
                </c:pt>
                <c:pt idx="58">
                  <c:v>4.2897502148540281E-2</c:v>
                </c:pt>
                <c:pt idx="59">
                  <c:v>4.3555991227004251E-2</c:v>
                </c:pt>
                <c:pt idx="60">
                  <c:v>4.4399635810771373E-2</c:v>
                </c:pt>
                <c:pt idx="61">
                  <c:v>4.489850436789871E-2</c:v>
                </c:pt>
                <c:pt idx="62">
                  <c:v>4.5338801707897107E-2</c:v>
                </c:pt>
                <c:pt idx="63">
                  <c:v>4.586831760644007E-2</c:v>
                </c:pt>
                <c:pt idx="64">
                  <c:v>4.6541956383871694E-2</c:v>
                </c:pt>
                <c:pt idx="65">
                  <c:v>4.7067571363366013E-2</c:v>
                </c:pt>
                <c:pt idx="66">
                  <c:v>4.7482722454659586E-2</c:v>
                </c:pt>
                <c:pt idx="67">
                  <c:v>4.8392774303363632E-2</c:v>
                </c:pt>
                <c:pt idx="68">
                  <c:v>5.027492816412793E-2</c:v>
                </c:pt>
                <c:pt idx="69">
                  <c:v>5.2972041855694124E-2</c:v>
                </c:pt>
                <c:pt idx="70">
                  <c:v>5.6240627316077603E-2</c:v>
                </c:pt>
                <c:pt idx="71">
                  <c:v>5.968523689235336E-2</c:v>
                </c:pt>
                <c:pt idx="72">
                  <c:v>6.2659995411586469E-2</c:v>
                </c:pt>
                <c:pt idx="73">
                  <c:v>6.4842492537526455E-2</c:v>
                </c:pt>
                <c:pt idx="74">
                  <c:v>6.6573510298999133E-2</c:v>
                </c:pt>
                <c:pt idx="75">
                  <c:v>6.8294822447527631E-2</c:v>
                </c:pt>
                <c:pt idx="76">
                  <c:v>7.0195097965512931E-2</c:v>
                </c:pt>
                <c:pt idx="77">
                  <c:v>7.2032885735681756E-2</c:v>
                </c:pt>
                <c:pt idx="78">
                  <c:v>7.3330162665603743E-2</c:v>
                </c:pt>
                <c:pt idx="79">
                  <c:v>7.3330162665603743E-2</c:v>
                </c:pt>
                <c:pt idx="80">
                  <c:v>7.3330162665603743E-2</c:v>
                </c:pt>
                <c:pt idx="81">
                  <c:v>7.3330162665603743E-2</c:v>
                </c:pt>
                <c:pt idx="82">
                  <c:v>7.3330162665603743E-2</c:v>
                </c:pt>
                <c:pt idx="83">
                  <c:v>7.3330162665603743E-2</c:v>
                </c:pt>
                <c:pt idx="84">
                  <c:v>7.3330162665603743E-2</c:v>
                </c:pt>
                <c:pt idx="85">
                  <c:v>7.3330162665603743E-2</c:v>
                </c:pt>
                <c:pt idx="86">
                  <c:v>7.3330162665603743E-2</c:v>
                </c:pt>
                <c:pt idx="87">
                  <c:v>7.3330162665603743E-2</c:v>
                </c:pt>
                <c:pt idx="88">
                  <c:v>7.3330162665603743E-2</c:v>
                </c:pt>
                <c:pt idx="89">
                  <c:v>7.3330162665603743E-2</c:v>
                </c:pt>
                <c:pt idx="90">
                  <c:v>7.3330162665603743E-2</c:v>
                </c:pt>
                <c:pt idx="91">
                  <c:v>7.3330162665603743E-2</c:v>
                </c:pt>
                <c:pt idx="92">
                  <c:v>7.3330162665603743E-2</c:v>
                </c:pt>
                <c:pt idx="93">
                  <c:v>7.3330162665603743E-2</c:v>
                </c:pt>
                <c:pt idx="94">
                  <c:v>7.3330162665603743E-2</c:v>
                </c:pt>
                <c:pt idx="95">
                  <c:v>7.3330162665603743E-2</c:v>
                </c:pt>
                <c:pt idx="96">
                  <c:v>7.3330162665603743E-2</c:v>
                </c:pt>
                <c:pt idx="97">
                  <c:v>7.3330162665603743E-2</c:v>
                </c:pt>
                <c:pt idx="98">
                  <c:v>7.3330162665603743E-2</c:v>
                </c:pt>
                <c:pt idx="99">
                  <c:v>7.3330162665603743E-2</c:v>
                </c:pt>
                <c:pt idx="100">
                  <c:v>7.3330162665603743E-2</c:v>
                </c:pt>
                <c:pt idx="101">
                  <c:v>7.3330162665603743E-2</c:v>
                </c:pt>
                <c:pt idx="102">
                  <c:v>7.3330162665603743E-2</c:v>
                </c:pt>
                <c:pt idx="103">
                  <c:v>7.3330162665603743E-2</c:v>
                </c:pt>
                <c:pt idx="104">
                  <c:v>7.3330162665603743E-2</c:v>
                </c:pt>
                <c:pt idx="105">
                  <c:v>7.3330162665603743E-2</c:v>
                </c:pt>
                <c:pt idx="106">
                  <c:v>7.3330162665603743E-2</c:v>
                </c:pt>
                <c:pt idx="107">
                  <c:v>7.3330162665603743E-2</c:v>
                </c:pt>
                <c:pt idx="108">
                  <c:v>7.3330162665603743E-2</c:v>
                </c:pt>
                <c:pt idx="109">
                  <c:v>7.3330162665603743E-2</c:v>
                </c:pt>
                <c:pt idx="110">
                  <c:v>7.3330162665603743E-2</c:v>
                </c:pt>
                <c:pt idx="111">
                  <c:v>7.3330162665603743E-2</c:v>
                </c:pt>
                <c:pt idx="112">
                  <c:v>7.3330162665603743E-2</c:v>
                </c:pt>
                <c:pt idx="113">
                  <c:v>7.3330162665603743E-2</c:v>
                </c:pt>
                <c:pt idx="114">
                  <c:v>7.3330162665603743E-2</c:v>
                </c:pt>
                <c:pt idx="115">
                  <c:v>7.3330162665603743E-2</c:v>
                </c:pt>
                <c:pt idx="116">
                  <c:v>7.3330162665603743E-2</c:v>
                </c:pt>
                <c:pt idx="117">
                  <c:v>7.3330162665603743E-2</c:v>
                </c:pt>
                <c:pt idx="118">
                  <c:v>7.3330162665603743E-2</c:v>
                </c:pt>
                <c:pt idx="119">
                  <c:v>7.3330162665603743E-2</c:v>
                </c:pt>
                <c:pt idx="120">
                  <c:v>7.3330162665603743E-2</c:v>
                </c:pt>
                <c:pt idx="121">
                  <c:v>7.3330162665603743E-2</c:v>
                </c:pt>
                <c:pt idx="122">
                  <c:v>7.3330162665603743E-2</c:v>
                </c:pt>
                <c:pt idx="123">
                  <c:v>7.3330162665603743E-2</c:v>
                </c:pt>
                <c:pt idx="124">
                  <c:v>7.3330162665603743E-2</c:v>
                </c:pt>
                <c:pt idx="125">
                  <c:v>7.3330162665603743E-2</c:v>
                </c:pt>
                <c:pt idx="126">
                  <c:v>7.3330162665603743E-2</c:v>
                </c:pt>
                <c:pt idx="127">
                  <c:v>7.3330162665603743E-2</c:v>
                </c:pt>
                <c:pt idx="128">
                  <c:v>7.3330162665603743E-2</c:v>
                </c:pt>
                <c:pt idx="129">
                  <c:v>7.3330162665603743E-2</c:v>
                </c:pt>
                <c:pt idx="130">
                  <c:v>7.3330162665603743E-2</c:v>
                </c:pt>
                <c:pt idx="131">
                  <c:v>7.3330162665603743E-2</c:v>
                </c:pt>
                <c:pt idx="132">
                  <c:v>7.3330162665603743E-2</c:v>
                </c:pt>
                <c:pt idx="133">
                  <c:v>7.3330162665603743E-2</c:v>
                </c:pt>
                <c:pt idx="134">
                  <c:v>7.3330162665603743E-2</c:v>
                </c:pt>
                <c:pt idx="135">
                  <c:v>7.3330162665603743E-2</c:v>
                </c:pt>
                <c:pt idx="136">
                  <c:v>7.3330162665603743E-2</c:v>
                </c:pt>
                <c:pt idx="137">
                  <c:v>7.3330162665603743E-2</c:v>
                </c:pt>
                <c:pt idx="138">
                  <c:v>7.3338869136330781E-2</c:v>
                </c:pt>
                <c:pt idx="139">
                  <c:v>7.3547435744894821E-2</c:v>
                </c:pt>
                <c:pt idx="140">
                  <c:v>7.4611524935737569E-2</c:v>
                </c:pt>
                <c:pt idx="141">
                  <c:v>7.6752650018423435E-2</c:v>
                </c:pt>
                <c:pt idx="142">
                  <c:v>7.8918250142005514E-2</c:v>
                </c:pt>
                <c:pt idx="143">
                  <c:v>8.026084526966866E-2</c:v>
                </c:pt>
                <c:pt idx="144">
                  <c:v>8.1149480093796883E-2</c:v>
                </c:pt>
                <c:pt idx="145">
                  <c:v>8.2424857603292087E-2</c:v>
                </c:pt>
                <c:pt idx="146">
                  <c:v>8.4470267556861156E-2</c:v>
                </c:pt>
                <c:pt idx="147">
                  <c:v>8.6884117939281566E-2</c:v>
                </c:pt>
                <c:pt idx="148">
                  <c:v>8.9021634245647227E-2</c:v>
                </c:pt>
                <c:pt idx="149">
                  <c:v>9.0460059377993382E-2</c:v>
                </c:pt>
                <c:pt idx="150">
                  <c:v>9.0993554628137449E-2</c:v>
                </c:pt>
                <c:pt idx="151">
                  <c:v>9.0993554628137449E-2</c:v>
                </c:pt>
                <c:pt idx="152">
                  <c:v>9.0993554628137449E-2</c:v>
                </c:pt>
                <c:pt idx="153">
                  <c:v>9.0993554628137449E-2</c:v>
                </c:pt>
                <c:pt idx="154">
                  <c:v>9.0993554628137449E-2</c:v>
                </c:pt>
                <c:pt idx="155">
                  <c:v>9.0993554628137449E-2</c:v>
                </c:pt>
                <c:pt idx="156">
                  <c:v>9.0993554628137449E-2</c:v>
                </c:pt>
                <c:pt idx="157">
                  <c:v>9.1589456901045876E-2</c:v>
                </c:pt>
                <c:pt idx="158">
                  <c:v>9.2841547782319053E-2</c:v>
                </c:pt>
                <c:pt idx="159">
                  <c:v>9.4772353934121256E-2</c:v>
                </c:pt>
                <c:pt idx="160">
                  <c:v>9.7101427941356913E-2</c:v>
                </c:pt>
                <c:pt idx="161">
                  <c:v>9.9512457237103003E-2</c:v>
                </c:pt>
                <c:pt idx="162">
                  <c:v>0.10164063016104644</c:v>
                </c:pt>
                <c:pt idx="163">
                  <c:v>0.10386139367279912</c:v>
                </c:pt>
                <c:pt idx="164">
                  <c:v>0.1059998888303734</c:v>
                </c:pt>
                <c:pt idx="165">
                  <c:v>0.10779947925811478</c:v>
                </c:pt>
                <c:pt idx="166">
                  <c:v>0.10939694063710076</c:v>
                </c:pt>
                <c:pt idx="167">
                  <c:v>0.11160560921284153</c:v>
                </c:pt>
                <c:pt idx="168">
                  <c:v>0.11448551976160425</c:v>
                </c:pt>
                <c:pt idx="169">
                  <c:v>0.11680521331183535</c:v>
                </c:pt>
                <c:pt idx="170">
                  <c:v>0.11754540751845936</c:v>
                </c:pt>
                <c:pt idx="171">
                  <c:v>0.11754540751845936</c:v>
                </c:pt>
                <c:pt idx="172">
                  <c:v>0.11754540751845936</c:v>
                </c:pt>
                <c:pt idx="173">
                  <c:v>0.11754540751845936</c:v>
                </c:pt>
                <c:pt idx="174">
                  <c:v>0.11754540751845936</c:v>
                </c:pt>
                <c:pt idx="175">
                  <c:v>0.11754540751845936</c:v>
                </c:pt>
                <c:pt idx="176">
                  <c:v>0.118142634291967</c:v>
                </c:pt>
                <c:pt idx="177">
                  <c:v>0.11966244680806205</c:v>
                </c:pt>
                <c:pt idx="178">
                  <c:v>0.12157796997817466</c:v>
                </c:pt>
                <c:pt idx="179">
                  <c:v>0.12287135267224919</c:v>
                </c:pt>
                <c:pt idx="180">
                  <c:v>0.12344928019105544</c:v>
                </c:pt>
                <c:pt idx="181">
                  <c:v>0.12344928019105544</c:v>
                </c:pt>
                <c:pt idx="182">
                  <c:v>0.12344928019105544</c:v>
                </c:pt>
                <c:pt idx="183">
                  <c:v>0.12344928019105544</c:v>
                </c:pt>
                <c:pt idx="184">
                  <c:v>0.12344928019105544</c:v>
                </c:pt>
                <c:pt idx="185">
                  <c:v>0.12344928019105544</c:v>
                </c:pt>
                <c:pt idx="186">
                  <c:v>0.12344928019105544</c:v>
                </c:pt>
                <c:pt idx="187">
                  <c:v>0.12344928019105544</c:v>
                </c:pt>
                <c:pt idx="188">
                  <c:v>0.12344928019105544</c:v>
                </c:pt>
                <c:pt idx="189">
                  <c:v>0.12344928019105544</c:v>
                </c:pt>
                <c:pt idx="190">
                  <c:v>0.12344928019105544</c:v>
                </c:pt>
                <c:pt idx="191">
                  <c:v>0.12344928019105544</c:v>
                </c:pt>
                <c:pt idx="192">
                  <c:v>0.12344928019105544</c:v>
                </c:pt>
                <c:pt idx="193">
                  <c:v>0.12344928019105544</c:v>
                </c:pt>
                <c:pt idx="194">
                  <c:v>0.12344928019105544</c:v>
                </c:pt>
                <c:pt idx="195">
                  <c:v>0.12344928019105544</c:v>
                </c:pt>
                <c:pt idx="196">
                  <c:v>0.12344928019105544</c:v>
                </c:pt>
                <c:pt idx="197">
                  <c:v>0.12344928019105544</c:v>
                </c:pt>
                <c:pt idx="198">
                  <c:v>0.12369840275625606</c:v>
                </c:pt>
                <c:pt idx="199">
                  <c:v>0.12406182304642464</c:v>
                </c:pt>
                <c:pt idx="200">
                  <c:v>0.12454787289994762</c:v>
                </c:pt>
                <c:pt idx="201">
                  <c:v>0.12518828440923369</c:v>
                </c:pt>
                <c:pt idx="202">
                  <c:v>0.12599985308885486</c:v>
                </c:pt>
                <c:pt idx="203">
                  <c:v>0.12730458360617605</c:v>
                </c:pt>
                <c:pt idx="204">
                  <c:v>0.1290319942921121</c:v>
                </c:pt>
                <c:pt idx="205">
                  <c:v>0.13099983838301363</c:v>
                </c:pt>
                <c:pt idx="206">
                  <c:v>0.13357157536612468</c:v>
                </c:pt>
                <c:pt idx="207">
                  <c:v>0.13653481273802481</c:v>
                </c:pt>
                <c:pt idx="208">
                  <c:v>0.13946520939263352</c:v>
                </c:pt>
                <c:pt idx="209">
                  <c:v>0.1429115365641013</c:v>
                </c:pt>
                <c:pt idx="210">
                  <c:v>0.14666567550792572</c:v>
                </c:pt>
                <c:pt idx="211">
                  <c:v>0.1497515399319837</c:v>
                </c:pt>
                <c:pt idx="212">
                  <c:v>0.15234274015625909</c:v>
                </c:pt>
                <c:pt idx="213">
                  <c:v>0.15462942646161798</c:v>
                </c:pt>
                <c:pt idx="214">
                  <c:v>0.1571266291301722</c:v>
                </c:pt>
                <c:pt idx="215">
                  <c:v>0.16030029805968576</c:v>
                </c:pt>
                <c:pt idx="216">
                  <c:v>0.16408227856686533</c:v>
                </c:pt>
                <c:pt idx="217">
                  <c:v>0.16806657926256888</c:v>
                </c:pt>
                <c:pt idx="218">
                  <c:v>0.17183131671433485</c:v>
                </c:pt>
                <c:pt idx="219">
                  <c:v>0.1751553849576088</c:v>
                </c:pt>
                <c:pt idx="220">
                  <c:v>0.17797596183791239</c:v>
                </c:pt>
                <c:pt idx="221">
                  <c:v>0.18016153934367346</c:v>
                </c:pt>
                <c:pt idx="222">
                  <c:v>0.18193047915912808</c:v>
                </c:pt>
                <c:pt idx="223">
                  <c:v>0.18363063028783547</c:v>
                </c:pt>
                <c:pt idx="224">
                  <c:v>0.18534522507322196</c:v>
                </c:pt>
                <c:pt idx="225">
                  <c:v>0.18734842888425426</c:v>
                </c:pt>
                <c:pt idx="226">
                  <c:v>0.18947470390092688</c:v>
                </c:pt>
                <c:pt idx="227">
                  <c:v>0.19153744822414029</c:v>
                </c:pt>
                <c:pt idx="228">
                  <c:v>0.19353524129992025</c:v>
                </c:pt>
                <c:pt idx="229">
                  <c:v>0.19536838919920158</c:v>
                </c:pt>
                <c:pt idx="230">
                  <c:v>0.19684254236500981</c:v>
                </c:pt>
                <c:pt idx="231">
                  <c:v>0.19684254236500981</c:v>
                </c:pt>
                <c:pt idx="232">
                  <c:v>0.19684254236500981</c:v>
                </c:pt>
                <c:pt idx="233">
                  <c:v>0.19684254236500981</c:v>
                </c:pt>
                <c:pt idx="234">
                  <c:v>0.19684254236500981</c:v>
                </c:pt>
                <c:pt idx="235">
                  <c:v>0.19684254236500981</c:v>
                </c:pt>
                <c:pt idx="236">
                  <c:v>0.19684254236500981</c:v>
                </c:pt>
                <c:pt idx="237">
                  <c:v>0.19684254236500981</c:v>
                </c:pt>
                <c:pt idx="238">
                  <c:v>0.19684254236500981</c:v>
                </c:pt>
                <c:pt idx="239">
                  <c:v>0.19684254236500981</c:v>
                </c:pt>
                <c:pt idx="240">
                  <c:v>0.19684254236500981</c:v>
                </c:pt>
                <c:pt idx="241">
                  <c:v>0.19684254236500981</c:v>
                </c:pt>
                <c:pt idx="242">
                  <c:v>0.19684254236500981</c:v>
                </c:pt>
                <c:pt idx="243">
                  <c:v>0.19684254236500981</c:v>
                </c:pt>
                <c:pt idx="244">
                  <c:v>0.19684254236500981</c:v>
                </c:pt>
                <c:pt idx="245">
                  <c:v>0.19684254236500981</c:v>
                </c:pt>
                <c:pt idx="246">
                  <c:v>0.19684254236500981</c:v>
                </c:pt>
                <c:pt idx="247">
                  <c:v>0.19684254236500981</c:v>
                </c:pt>
                <c:pt idx="248">
                  <c:v>0.19684254236500981</c:v>
                </c:pt>
                <c:pt idx="249">
                  <c:v>0.19684254236500981</c:v>
                </c:pt>
                <c:pt idx="250">
                  <c:v>0.19684254236500981</c:v>
                </c:pt>
                <c:pt idx="251">
                  <c:v>0.19684254236500981</c:v>
                </c:pt>
                <c:pt idx="252">
                  <c:v>0.19684254236500981</c:v>
                </c:pt>
                <c:pt idx="253">
                  <c:v>0.19684254236500981</c:v>
                </c:pt>
                <c:pt idx="254">
                  <c:v>0.19684254236500981</c:v>
                </c:pt>
                <c:pt idx="255">
                  <c:v>0.19684254236500981</c:v>
                </c:pt>
                <c:pt idx="256">
                  <c:v>0.19684254236500981</c:v>
                </c:pt>
                <c:pt idx="257">
                  <c:v>0.19684254236500981</c:v>
                </c:pt>
                <c:pt idx="258">
                  <c:v>0.19790576876470803</c:v>
                </c:pt>
                <c:pt idx="259">
                  <c:v>0.19967929983810925</c:v>
                </c:pt>
                <c:pt idx="260">
                  <c:v>0.20176052618327442</c:v>
                </c:pt>
                <c:pt idx="261">
                  <c:v>0.2040350961505607</c:v>
                </c:pt>
                <c:pt idx="262">
                  <c:v>0.20673388802927747</c:v>
                </c:pt>
                <c:pt idx="263">
                  <c:v>0.21037874865438633</c:v>
                </c:pt>
                <c:pt idx="264">
                  <c:v>0.21485050167850464</c:v>
                </c:pt>
                <c:pt idx="265">
                  <c:v>0.21930491557530746</c:v>
                </c:pt>
                <c:pt idx="266">
                  <c:v>0.22297891871919368</c:v>
                </c:pt>
                <c:pt idx="267">
                  <c:v>0.22629867498973996</c:v>
                </c:pt>
                <c:pt idx="268">
                  <c:v>0.22959758697822633</c:v>
                </c:pt>
                <c:pt idx="269">
                  <c:v>0.23258724206484549</c:v>
                </c:pt>
                <c:pt idx="270">
                  <c:v>0.23463155032950569</c:v>
                </c:pt>
                <c:pt idx="271">
                  <c:v>0.23463155032950569</c:v>
                </c:pt>
                <c:pt idx="272">
                  <c:v>0.23463155032950569</c:v>
                </c:pt>
                <c:pt idx="273">
                  <c:v>0.23463155032950569</c:v>
                </c:pt>
                <c:pt idx="274">
                  <c:v>0.23463155032950569</c:v>
                </c:pt>
                <c:pt idx="275">
                  <c:v>0.23463155032950569</c:v>
                </c:pt>
                <c:pt idx="276">
                  <c:v>0.23463155032950569</c:v>
                </c:pt>
                <c:pt idx="277">
                  <c:v>0.23463155032950569</c:v>
                </c:pt>
                <c:pt idx="278">
                  <c:v>0.23463155032950569</c:v>
                </c:pt>
                <c:pt idx="279">
                  <c:v>0.23463155032950569</c:v>
                </c:pt>
                <c:pt idx="280">
                  <c:v>0.23463155032950569</c:v>
                </c:pt>
                <c:pt idx="281">
                  <c:v>0.23540048719813922</c:v>
                </c:pt>
                <c:pt idx="282">
                  <c:v>0.23813765917539323</c:v>
                </c:pt>
                <c:pt idx="283">
                  <c:v>0.24172727735233418</c:v>
                </c:pt>
                <c:pt idx="284">
                  <c:v>0.24592022327758398</c:v>
                </c:pt>
                <c:pt idx="285">
                  <c:v>0.25050950530817462</c:v>
                </c:pt>
                <c:pt idx="286">
                  <c:v>0.2551963838354192</c:v>
                </c:pt>
                <c:pt idx="287">
                  <c:v>0.26032655083851819</c:v>
                </c:pt>
                <c:pt idx="288">
                  <c:v>0.26590754612971329</c:v>
                </c:pt>
                <c:pt idx="289">
                  <c:v>0.27085109274523417</c:v>
                </c:pt>
                <c:pt idx="290">
                  <c:v>0.27381931419923461</c:v>
                </c:pt>
                <c:pt idx="291">
                  <c:v>0.27381931419923461</c:v>
                </c:pt>
                <c:pt idx="292">
                  <c:v>0.27381931419923461</c:v>
                </c:pt>
                <c:pt idx="293">
                  <c:v>0.27381931419923461</c:v>
                </c:pt>
                <c:pt idx="294">
                  <c:v>0.27381931419923461</c:v>
                </c:pt>
                <c:pt idx="295">
                  <c:v>0.27381931419923461</c:v>
                </c:pt>
                <c:pt idx="296">
                  <c:v>0.27381931419923461</c:v>
                </c:pt>
                <c:pt idx="297">
                  <c:v>0.27498491601890701</c:v>
                </c:pt>
                <c:pt idx="298">
                  <c:v>0.27623973658343776</c:v>
                </c:pt>
                <c:pt idx="299">
                  <c:v>0.27726746851274464</c:v>
                </c:pt>
                <c:pt idx="300">
                  <c:v>0.27726746851274464</c:v>
                </c:pt>
                <c:pt idx="301">
                  <c:v>0.27726746851274464</c:v>
                </c:pt>
                <c:pt idx="302">
                  <c:v>0.27726746851274464</c:v>
                </c:pt>
                <c:pt idx="303">
                  <c:v>0.27726746851274464</c:v>
                </c:pt>
                <c:pt idx="304">
                  <c:v>0.27726746851274464</c:v>
                </c:pt>
                <c:pt idx="305">
                  <c:v>0.27726746851274464</c:v>
                </c:pt>
                <c:pt idx="306">
                  <c:v>0.27726746851274464</c:v>
                </c:pt>
                <c:pt idx="307">
                  <c:v>0.27726746851274464</c:v>
                </c:pt>
                <c:pt idx="308">
                  <c:v>0.27726746851274464</c:v>
                </c:pt>
                <c:pt idx="309">
                  <c:v>0.27726746851274464</c:v>
                </c:pt>
                <c:pt idx="310">
                  <c:v>0.27726746851274464</c:v>
                </c:pt>
                <c:pt idx="311">
                  <c:v>0.27726746851274464</c:v>
                </c:pt>
                <c:pt idx="312">
                  <c:v>0.27726746851274464</c:v>
                </c:pt>
                <c:pt idx="313">
                  <c:v>0.27726746851274464</c:v>
                </c:pt>
                <c:pt idx="314">
                  <c:v>0.27726746851274464</c:v>
                </c:pt>
                <c:pt idx="315">
                  <c:v>0.27726746851274464</c:v>
                </c:pt>
                <c:pt idx="316">
                  <c:v>0.27726746851274464</c:v>
                </c:pt>
                <c:pt idx="317">
                  <c:v>0.27726746851274464</c:v>
                </c:pt>
                <c:pt idx="318">
                  <c:v>0.27726746851274464</c:v>
                </c:pt>
                <c:pt idx="319">
                  <c:v>0.27726746851274464</c:v>
                </c:pt>
                <c:pt idx="320">
                  <c:v>0.27726746851274464</c:v>
                </c:pt>
                <c:pt idx="321">
                  <c:v>0.27726746851274464</c:v>
                </c:pt>
                <c:pt idx="322">
                  <c:v>0.27726746851274464</c:v>
                </c:pt>
                <c:pt idx="323">
                  <c:v>0.27726746851274464</c:v>
                </c:pt>
                <c:pt idx="324">
                  <c:v>0.27726746851274464</c:v>
                </c:pt>
                <c:pt idx="325">
                  <c:v>0.27726746851274464</c:v>
                </c:pt>
                <c:pt idx="326">
                  <c:v>0.27726746851274464</c:v>
                </c:pt>
                <c:pt idx="327">
                  <c:v>0.27726746851274464</c:v>
                </c:pt>
                <c:pt idx="328">
                  <c:v>0.27726746851274464</c:v>
                </c:pt>
                <c:pt idx="329">
                  <c:v>0.27726746851274464</c:v>
                </c:pt>
                <c:pt idx="330">
                  <c:v>0.27726746851274464</c:v>
                </c:pt>
                <c:pt idx="331">
                  <c:v>0.27726746851274464</c:v>
                </c:pt>
                <c:pt idx="332">
                  <c:v>0.27726746851274464</c:v>
                </c:pt>
                <c:pt idx="333">
                  <c:v>0.27726746851274464</c:v>
                </c:pt>
                <c:pt idx="334">
                  <c:v>0.27726746851274464</c:v>
                </c:pt>
                <c:pt idx="335">
                  <c:v>0.27726746851274464</c:v>
                </c:pt>
                <c:pt idx="336">
                  <c:v>0.27726746851274464</c:v>
                </c:pt>
                <c:pt idx="337">
                  <c:v>0.27726746851274464</c:v>
                </c:pt>
                <c:pt idx="338">
                  <c:v>0.27771526419391768</c:v>
                </c:pt>
                <c:pt idx="339">
                  <c:v>0.2787529922654266</c:v>
                </c:pt>
                <c:pt idx="340">
                  <c:v>0.28066379564512661</c:v>
                </c:pt>
                <c:pt idx="341">
                  <c:v>0.28314614471691513</c:v>
                </c:pt>
                <c:pt idx="342">
                  <c:v>0.28503302233630273</c:v>
                </c:pt>
                <c:pt idx="343">
                  <c:v>0.2858758749482892</c:v>
                </c:pt>
                <c:pt idx="344">
                  <c:v>0.28643669343979672</c:v>
                </c:pt>
                <c:pt idx="345">
                  <c:v>0.28725600737454265</c:v>
                </c:pt>
                <c:pt idx="346">
                  <c:v>0.2881077345080581</c:v>
                </c:pt>
                <c:pt idx="347">
                  <c:v>0.28879054327141879</c:v>
                </c:pt>
                <c:pt idx="348">
                  <c:v>0.28966773153104114</c:v>
                </c:pt>
                <c:pt idx="349">
                  <c:v>0.29052105930860023</c:v>
                </c:pt>
                <c:pt idx="350">
                  <c:v>0.29115585688583806</c:v>
                </c:pt>
                <c:pt idx="351">
                  <c:v>0.29115585688583806</c:v>
                </c:pt>
                <c:pt idx="352">
                  <c:v>0.29115585688583806</c:v>
                </c:pt>
                <c:pt idx="353">
                  <c:v>0.29115585688583806</c:v>
                </c:pt>
                <c:pt idx="354">
                  <c:v>0.29115585688583806</c:v>
                </c:pt>
                <c:pt idx="355">
                  <c:v>0.29164666531139855</c:v>
                </c:pt>
                <c:pt idx="356">
                  <c:v>0.29218841054810141</c:v>
                </c:pt>
                <c:pt idx="357">
                  <c:v>0.29218841054810141</c:v>
                </c:pt>
                <c:pt idx="358">
                  <c:v>0.29218841054810141</c:v>
                </c:pt>
                <c:pt idx="359">
                  <c:v>0.29218841054810141</c:v>
                </c:pt>
                <c:pt idx="360">
                  <c:v>0.29218841054810141</c:v>
                </c:pt>
                <c:pt idx="361">
                  <c:v>0.29218841054810141</c:v>
                </c:pt>
                <c:pt idx="362">
                  <c:v>0.29218841054810141</c:v>
                </c:pt>
                <c:pt idx="363">
                  <c:v>0.29218841054810141</c:v>
                </c:pt>
                <c:pt idx="364">
                  <c:v>0.29218841054810141</c:v>
                </c:pt>
                <c:pt idx="365">
                  <c:v>0.29249774852340105</c:v>
                </c:pt>
                <c:pt idx="366">
                  <c:v>0.29294658282301972</c:v>
                </c:pt>
                <c:pt idx="367">
                  <c:v>0.29368587110116401</c:v>
                </c:pt>
                <c:pt idx="368">
                  <c:v>0.29482490362356201</c:v>
                </c:pt>
                <c:pt idx="369">
                  <c:v>0.29600143577851912</c:v>
                </c:pt>
                <c:pt idx="370">
                  <c:v>0.29673784217047661</c:v>
                </c:pt>
                <c:pt idx="371">
                  <c:v>0.29673784217047661</c:v>
                </c:pt>
                <c:pt idx="372">
                  <c:v>0.29673784217047661</c:v>
                </c:pt>
                <c:pt idx="373">
                  <c:v>0.29673784217047661</c:v>
                </c:pt>
                <c:pt idx="374">
                  <c:v>0.29673784217047661</c:v>
                </c:pt>
                <c:pt idx="375">
                  <c:v>0.29673784217047661</c:v>
                </c:pt>
                <c:pt idx="376">
                  <c:v>0.29673784217047661</c:v>
                </c:pt>
                <c:pt idx="377">
                  <c:v>0.29673784217047661</c:v>
                </c:pt>
                <c:pt idx="378">
                  <c:v>0.29673784217047661</c:v>
                </c:pt>
                <c:pt idx="379">
                  <c:v>0.29673784217047661</c:v>
                </c:pt>
                <c:pt idx="380">
                  <c:v>0.29673784217047661</c:v>
                </c:pt>
                <c:pt idx="381">
                  <c:v>0.29673784217047661</c:v>
                </c:pt>
                <c:pt idx="382">
                  <c:v>0.29673784217047661</c:v>
                </c:pt>
                <c:pt idx="383">
                  <c:v>0.29673784217047661</c:v>
                </c:pt>
                <c:pt idx="384">
                  <c:v>0.29673784217047661</c:v>
                </c:pt>
                <c:pt idx="385">
                  <c:v>0.29673784217047661</c:v>
                </c:pt>
                <c:pt idx="386">
                  <c:v>0.29673784217047661</c:v>
                </c:pt>
                <c:pt idx="387">
                  <c:v>0.29673784217047661</c:v>
                </c:pt>
                <c:pt idx="388">
                  <c:v>0.29673784217047661</c:v>
                </c:pt>
                <c:pt idx="389">
                  <c:v>0.29673784217047661</c:v>
                </c:pt>
                <c:pt idx="390">
                  <c:v>0.29673784217047661</c:v>
                </c:pt>
                <c:pt idx="391">
                  <c:v>0.29673784217047661</c:v>
                </c:pt>
                <c:pt idx="392">
                  <c:v>0.29676126438058914</c:v>
                </c:pt>
                <c:pt idx="393">
                  <c:v>0.29693615741612472</c:v>
                </c:pt>
                <c:pt idx="394">
                  <c:v>0.29748716954918658</c:v>
                </c:pt>
                <c:pt idx="395">
                  <c:v>0.29861969419120404</c:v>
                </c:pt>
                <c:pt idx="396">
                  <c:v>0.30046381177782128</c:v>
                </c:pt>
                <c:pt idx="397">
                  <c:v>0.30304092523854925</c:v>
                </c:pt>
                <c:pt idx="398">
                  <c:v>0.30594911054539076</c:v>
                </c:pt>
                <c:pt idx="399">
                  <c:v>0.30816469934171514</c:v>
                </c:pt>
                <c:pt idx="400">
                  <c:v>0.30911475765844493</c:v>
                </c:pt>
                <c:pt idx="401">
                  <c:v>0.30911475765844493</c:v>
                </c:pt>
                <c:pt idx="402">
                  <c:v>0.30911475765844493</c:v>
                </c:pt>
                <c:pt idx="403">
                  <c:v>0.30911475765844493</c:v>
                </c:pt>
                <c:pt idx="404">
                  <c:v>0.30911475765844493</c:v>
                </c:pt>
                <c:pt idx="405">
                  <c:v>0.30911475765844493</c:v>
                </c:pt>
                <c:pt idx="406">
                  <c:v>0.30911475765844493</c:v>
                </c:pt>
                <c:pt idx="407">
                  <c:v>0.30911475765844493</c:v>
                </c:pt>
                <c:pt idx="408">
                  <c:v>0.30911475765844493</c:v>
                </c:pt>
                <c:pt idx="409">
                  <c:v>0.30911475765844493</c:v>
                </c:pt>
                <c:pt idx="410">
                  <c:v>0.30911475765844493</c:v>
                </c:pt>
                <c:pt idx="411">
                  <c:v>0.30936110409571449</c:v>
                </c:pt>
                <c:pt idx="412">
                  <c:v>0.30965821972596724</c:v>
                </c:pt>
                <c:pt idx="413">
                  <c:v>0.31000998274253116</c:v>
                </c:pt>
                <c:pt idx="414">
                  <c:v>0.31054463958803524</c:v>
                </c:pt>
                <c:pt idx="415">
                  <c:v>0.31140615606383609</c:v>
                </c:pt>
                <c:pt idx="416">
                  <c:v>0.31243784125306356</c:v>
                </c:pt>
                <c:pt idx="417">
                  <c:v>0.31320850972283998</c:v>
                </c:pt>
                <c:pt idx="418">
                  <c:v>0.31349048907060062</c:v>
                </c:pt>
                <c:pt idx="419">
                  <c:v>0.31349048907060062</c:v>
                </c:pt>
                <c:pt idx="420">
                  <c:v>0.31349048907060062</c:v>
                </c:pt>
                <c:pt idx="421">
                  <c:v>0.31349048907060062</c:v>
                </c:pt>
                <c:pt idx="422">
                  <c:v>0.31349048907060062</c:v>
                </c:pt>
                <c:pt idx="423">
                  <c:v>0.31397253723945018</c:v>
                </c:pt>
                <c:pt idx="424">
                  <c:v>0.314963547866561</c:v>
                </c:pt>
                <c:pt idx="425">
                  <c:v>0.31692162835886895</c:v>
                </c:pt>
                <c:pt idx="426">
                  <c:v>0.32033304041569882</c:v>
                </c:pt>
                <c:pt idx="427">
                  <c:v>0.32480521466996926</c:v>
                </c:pt>
                <c:pt idx="428">
                  <c:v>0.32841546848532238</c:v>
                </c:pt>
                <c:pt idx="429">
                  <c:v>0.32997508482230409</c:v>
                </c:pt>
                <c:pt idx="430">
                  <c:v>0.32997508482230409</c:v>
                </c:pt>
                <c:pt idx="431">
                  <c:v>0.32997508482230409</c:v>
                </c:pt>
                <c:pt idx="432">
                  <c:v>0.32997508482230409</c:v>
                </c:pt>
                <c:pt idx="433">
                  <c:v>0.32997508482230409</c:v>
                </c:pt>
                <c:pt idx="434">
                  <c:v>0.32997508482230409</c:v>
                </c:pt>
                <c:pt idx="435">
                  <c:v>0.32997508482230409</c:v>
                </c:pt>
                <c:pt idx="436">
                  <c:v>0.32997508482230409</c:v>
                </c:pt>
                <c:pt idx="437">
                  <c:v>0.32997508482230409</c:v>
                </c:pt>
                <c:pt idx="438">
                  <c:v>0.32997508482230409</c:v>
                </c:pt>
                <c:pt idx="439">
                  <c:v>0.32997508482230409</c:v>
                </c:pt>
                <c:pt idx="440">
                  <c:v>0.32997508482230409</c:v>
                </c:pt>
                <c:pt idx="441">
                  <c:v>0.32997508482230409</c:v>
                </c:pt>
                <c:pt idx="442">
                  <c:v>0.32997508482230409</c:v>
                </c:pt>
                <c:pt idx="443">
                  <c:v>0.32997508482230409</c:v>
                </c:pt>
                <c:pt idx="444">
                  <c:v>0.32997508482230409</c:v>
                </c:pt>
                <c:pt idx="445">
                  <c:v>0.32997508482230409</c:v>
                </c:pt>
                <c:pt idx="446">
                  <c:v>0.32997508482230409</c:v>
                </c:pt>
                <c:pt idx="447">
                  <c:v>0.32997508482230409</c:v>
                </c:pt>
                <c:pt idx="448">
                  <c:v>0.32997508482230409</c:v>
                </c:pt>
                <c:pt idx="449">
                  <c:v>0.32997508482230409</c:v>
                </c:pt>
                <c:pt idx="450">
                  <c:v>0.32997508482230409</c:v>
                </c:pt>
                <c:pt idx="451">
                  <c:v>0.32997508482230409</c:v>
                </c:pt>
                <c:pt idx="452">
                  <c:v>0.32997508482230409</c:v>
                </c:pt>
                <c:pt idx="453">
                  <c:v>0.32997508482230409</c:v>
                </c:pt>
                <c:pt idx="454">
                  <c:v>0.32997508482230409</c:v>
                </c:pt>
                <c:pt idx="455">
                  <c:v>0.32997508482230409</c:v>
                </c:pt>
                <c:pt idx="456">
                  <c:v>0.32997508482230409</c:v>
                </c:pt>
                <c:pt idx="457">
                  <c:v>0.32997508482230409</c:v>
                </c:pt>
                <c:pt idx="458">
                  <c:v>0.32997508482230409</c:v>
                </c:pt>
                <c:pt idx="459">
                  <c:v>0.32997508482230409</c:v>
                </c:pt>
                <c:pt idx="460">
                  <c:v>0.32997508482230409</c:v>
                </c:pt>
                <c:pt idx="461">
                  <c:v>0.32997508482230409</c:v>
                </c:pt>
                <c:pt idx="462">
                  <c:v>0.32997508482230409</c:v>
                </c:pt>
                <c:pt idx="463">
                  <c:v>0.32997508482230409</c:v>
                </c:pt>
                <c:pt idx="464">
                  <c:v>0.32997508482230409</c:v>
                </c:pt>
                <c:pt idx="465">
                  <c:v>0.32997508482230409</c:v>
                </c:pt>
                <c:pt idx="466">
                  <c:v>0.32997508482230409</c:v>
                </c:pt>
                <c:pt idx="467">
                  <c:v>0.32997508482230409</c:v>
                </c:pt>
                <c:pt idx="468">
                  <c:v>0.32997508482230409</c:v>
                </c:pt>
                <c:pt idx="469">
                  <c:v>0.32997508482230409</c:v>
                </c:pt>
                <c:pt idx="470">
                  <c:v>0.32997508482230409</c:v>
                </c:pt>
                <c:pt idx="471">
                  <c:v>0.32997508482230409</c:v>
                </c:pt>
                <c:pt idx="472">
                  <c:v>0.32997508482230409</c:v>
                </c:pt>
                <c:pt idx="473">
                  <c:v>0.32997508482230409</c:v>
                </c:pt>
                <c:pt idx="474">
                  <c:v>0.32997508482230409</c:v>
                </c:pt>
                <c:pt idx="475">
                  <c:v>0.32997508482230409</c:v>
                </c:pt>
                <c:pt idx="476">
                  <c:v>0.32997508482230409</c:v>
                </c:pt>
                <c:pt idx="477">
                  <c:v>0.32997508482230409</c:v>
                </c:pt>
                <c:pt idx="478">
                  <c:v>0.32997508482230409</c:v>
                </c:pt>
                <c:pt idx="479">
                  <c:v>0.32997508482230409</c:v>
                </c:pt>
                <c:pt idx="480">
                  <c:v>0.32997508482230409</c:v>
                </c:pt>
                <c:pt idx="481">
                  <c:v>0.32997508482230409</c:v>
                </c:pt>
                <c:pt idx="482">
                  <c:v>0.32997508482230409</c:v>
                </c:pt>
                <c:pt idx="483">
                  <c:v>0.32997508482230409</c:v>
                </c:pt>
                <c:pt idx="484">
                  <c:v>0.32997508482230409</c:v>
                </c:pt>
                <c:pt idx="485">
                  <c:v>0.32997508482230409</c:v>
                </c:pt>
                <c:pt idx="486">
                  <c:v>0.32997508482230409</c:v>
                </c:pt>
                <c:pt idx="487">
                  <c:v>0.32997508482230409</c:v>
                </c:pt>
                <c:pt idx="488">
                  <c:v>0.32997508482230409</c:v>
                </c:pt>
                <c:pt idx="489">
                  <c:v>0.32997508482230409</c:v>
                </c:pt>
                <c:pt idx="490">
                  <c:v>0.32997508482230409</c:v>
                </c:pt>
                <c:pt idx="491">
                  <c:v>0.32997508482230409</c:v>
                </c:pt>
                <c:pt idx="492">
                  <c:v>0.32997508482230409</c:v>
                </c:pt>
                <c:pt idx="493">
                  <c:v>0.32997508482230409</c:v>
                </c:pt>
                <c:pt idx="494">
                  <c:v>0.32997508482230409</c:v>
                </c:pt>
                <c:pt idx="495">
                  <c:v>0.32997508482230409</c:v>
                </c:pt>
                <c:pt idx="496">
                  <c:v>0.32997508482230409</c:v>
                </c:pt>
                <c:pt idx="497">
                  <c:v>0.32997508482230409</c:v>
                </c:pt>
                <c:pt idx="498">
                  <c:v>0.32997508482230409</c:v>
                </c:pt>
                <c:pt idx="499">
                  <c:v>0.32997508482230409</c:v>
                </c:pt>
                <c:pt idx="500">
                  <c:v>0.32997508482230409</c:v>
                </c:pt>
                <c:pt idx="501">
                  <c:v>0.32997508482230409</c:v>
                </c:pt>
                <c:pt idx="502">
                  <c:v>0.32997508482230409</c:v>
                </c:pt>
                <c:pt idx="503">
                  <c:v>0.32997508482230409</c:v>
                </c:pt>
                <c:pt idx="504">
                  <c:v>0.32997508482230409</c:v>
                </c:pt>
                <c:pt idx="505">
                  <c:v>0.32997508482230409</c:v>
                </c:pt>
                <c:pt idx="506">
                  <c:v>0.32997508482230409</c:v>
                </c:pt>
                <c:pt idx="507">
                  <c:v>0.32997508482230409</c:v>
                </c:pt>
                <c:pt idx="508">
                  <c:v>0.32997508482230409</c:v>
                </c:pt>
                <c:pt idx="509">
                  <c:v>0.32997508482230409</c:v>
                </c:pt>
                <c:pt idx="510">
                  <c:v>0.32997508482230409</c:v>
                </c:pt>
                <c:pt idx="511">
                  <c:v>0.32997508482230409</c:v>
                </c:pt>
                <c:pt idx="512">
                  <c:v>0.33000181850361004</c:v>
                </c:pt>
                <c:pt idx="513">
                  <c:v>0.33028454564216592</c:v>
                </c:pt>
                <c:pt idx="514">
                  <c:v>0.33138133480792892</c:v>
                </c:pt>
                <c:pt idx="515">
                  <c:v>0.33352130104564742</c:v>
                </c:pt>
                <c:pt idx="516">
                  <c:v>0.33615759860406402</c:v>
                </c:pt>
                <c:pt idx="517">
                  <c:v>0.33816059786766717</c:v>
                </c:pt>
                <c:pt idx="518">
                  <c:v>0.33896243051344088</c:v>
                </c:pt>
                <c:pt idx="519">
                  <c:v>0.33896243051344088</c:v>
                </c:pt>
                <c:pt idx="520">
                  <c:v>0.33896243051344088</c:v>
                </c:pt>
                <c:pt idx="521">
                  <c:v>0.33896243051344088</c:v>
                </c:pt>
                <c:pt idx="522">
                  <c:v>0.33896243051344088</c:v>
                </c:pt>
                <c:pt idx="523">
                  <c:v>0.33896243051344088</c:v>
                </c:pt>
                <c:pt idx="524">
                  <c:v>0.33896243051344088</c:v>
                </c:pt>
                <c:pt idx="525">
                  <c:v>0.33896243051344088</c:v>
                </c:pt>
                <c:pt idx="526">
                  <c:v>0.33896243051344088</c:v>
                </c:pt>
                <c:pt idx="527">
                  <c:v>0.33896243051344088</c:v>
                </c:pt>
                <c:pt idx="528">
                  <c:v>0.33896243051344088</c:v>
                </c:pt>
                <c:pt idx="529">
                  <c:v>0.33896243051344088</c:v>
                </c:pt>
                <c:pt idx="530">
                  <c:v>0.33896243051344088</c:v>
                </c:pt>
                <c:pt idx="531">
                  <c:v>0.33896243051344088</c:v>
                </c:pt>
                <c:pt idx="532">
                  <c:v>0.33896243051344088</c:v>
                </c:pt>
                <c:pt idx="533">
                  <c:v>0.33896881895433256</c:v>
                </c:pt>
                <c:pt idx="534">
                  <c:v>0.33904291825174349</c:v>
                </c:pt>
                <c:pt idx="535">
                  <c:v>0.33929357975710417</c:v>
                </c:pt>
                <c:pt idx="536">
                  <c:v>0.33978725063929338</c:v>
                </c:pt>
                <c:pt idx="537">
                  <c:v>0.34094682314123809</c:v>
                </c:pt>
                <c:pt idx="538">
                  <c:v>0.34339160820566655</c:v>
                </c:pt>
                <c:pt idx="539">
                  <c:v>0.3467813354346424</c:v>
                </c:pt>
                <c:pt idx="540">
                  <c:v>0.34927528293929511</c:v>
                </c:pt>
                <c:pt idx="541">
                  <c:v>0.35018069033585075</c:v>
                </c:pt>
                <c:pt idx="542">
                  <c:v>0.35018069033585075</c:v>
                </c:pt>
                <c:pt idx="543">
                  <c:v>0.35018069033585075</c:v>
                </c:pt>
                <c:pt idx="544">
                  <c:v>0.35018069033585075</c:v>
                </c:pt>
                <c:pt idx="545">
                  <c:v>0.35018069033585075</c:v>
                </c:pt>
                <c:pt idx="546">
                  <c:v>0.35018069033585075</c:v>
                </c:pt>
                <c:pt idx="547">
                  <c:v>0.35018069033585075</c:v>
                </c:pt>
                <c:pt idx="548">
                  <c:v>0.35018069033585075</c:v>
                </c:pt>
                <c:pt idx="549">
                  <c:v>0.35018069033585075</c:v>
                </c:pt>
                <c:pt idx="550">
                  <c:v>0.35018069033585075</c:v>
                </c:pt>
                <c:pt idx="551">
                  <c:v>0.35018069033585075</c:v>
                </c:pt>
                <c:pt idx="552">
                  <c:v>0.35018069033585075</c:v>
                </c:pt>
                <c:pt idx="553">
                  <c:v>0.35018069033585075</c:v>
                </c:pt>
                <c:pt idx="554">
                  <c:v>0.35018069033585075</c:v>
                </c:pt>
                <c:pt idx="555">
                  <c:v>0.35018069033585075</c:v>
                </c:pt>
                <c:pt idx="556">
                  <c:v>0.35038860420133938</c:v>
                </c:pt>
                <c:pt idx="557">
                  <c:v>0.35070999784209123</c:v>
                </c:pt>
                <c:pt idx="558">
                  <c:v>0.3511582498647795</c:v>
                </c:pt>
                <c:pt idx="559">
                  <c:v>0.35199017620438877</c:v>
                </c:pt>
                <c:pt idx="560">
                  <c:v>0.35288511216152479</c:v>
                </c:pt>
                <c:pt idx="561">
                  <c:v>0.35324502461652724</c:v>
                </c:pt>
                <c:pt idx="562">
                  <c:v>0.35324502461652724</c:v>
                </c:pt>
                <c:pt idx="563">
                  <c:v>0.35324502461652724</c:v>
                </c:pt>
                <c:pt idx="564">
                  <c:v>0.35324502461652724</c:v>
                </c:pt>
                <c:pt idx="565">
                  <c:v>0.35324502461652724</c:v>
                </c:pt>
                <c:pt idx="566">
                  <c:v>0.35324502461652724</c:v>
                </c:pt>
                <c:pt idx="567">
                  <c:v>0.35324502461652724</c:v>
                </c:pt>
                <c:pt idx="568">
                  <c:v>0.35324502461652724</c:v>
                </c:pt>
                <c:pt idx="569">
                  <c:v>0.35324502461652724</c:v>
                </c:pt>
                <c:pt idx="570">
                  <c:v>0.35324502461652724</c:v>
                </c:pt>
                <c:pt idx="571">
                  <c:v>0.35324502461652724</c:v>
                </c:pt>
                <c:pt idx="572">
                  <c:v>0.35324502461652724</c:v>
                </c:pt>
                <c:pt idx="573">
                  <c:v>0.35324502461652724</c:v>
                </c:pt>
                <c:pt idx="574">
                  <c:v>0.35324502461652724</c:v>
                </c:pt>
                <c:pt idx="575">
                  <c:v>0.35324502461652724</c:v>
                </c:pt>
                <c:pt idx="576">
                  <c:v>0.35324502461652724</c:v>
                </c:pt>
                <c:pt idx="577">
                  <c:v>0.35324502461652724</c:v>
                </c:pt>
                <c:pt idx="578">
                  <c:v>0.35324502461652724</c:v>
                </c:pt>
                <c:pt idx="579">
                  <c:v>0.35324502461652724</c:v>
                </c:pt>
                <c:pt idx="580">
                  <c:v>0.35324502461652724</c:v>
                </c:pt>
                <c:pt idx="581">
                  <c:v>0.35324502461652724</c:v>
                </c:pt>
                <c:pt idx="582">
                  <c:v>0.35324502461652724</c:v>
                </c:pt>
                <c:pt idx="583">
                  <c:v>0.35324502461652724</c:v>
                </c:pt>
                <c:pt idx="584">
                  <c:v>0.35324502461652724</c:v>
                </c:pt>
                <c:pt idx="585">
                  <c:v>0.35324502461652724</c:v>
                </c:pt>
                <c:pt idx="586">
                  <c:v>0.35324502461652724</c:v>
                </c:pt>
                <c:pt idx="587">
                  <c:v>0.35324502461652724</c:v>
                </c:pt>
                <c:pt idx="588">
                  <c:v>0.35324502461652724</c:v>
                </c:pt>
                <c:pt idx="589">
                  <c:v>0.35324502461652724</c:v>
                </c:pt>
                <c:pt idx="590">
                  <c:v>0.35324502461652724</c:v>
                </c:pt>
                <c:pt idx="591">
                  <c:v>0.35324502461652724</c:v>
                </c:pt>
                <c:pt idx="592">
                  <c:v>0.35324502461652724</c:v>
                </c:pt>
                <c:pt idx="593">
                  <c:v>0.35324502461652724</c:v>
                </c:pt>
                <c:pt idx="594">
                  <c:v>0.35324502461652724</c:v>
                </c:pt>
                <c:pt idx="595">
                  <c:v>0.35324502461652724</c:v>
                </c:pt>
                <c:pt idx="596">
                  <c:v>0.35324502461652724</c:v>
                </c:pt>
                <c:pt idx="597">
                  <c:v>0.35324502461652724</c:v>
                </c:pt>
                <c:pt idx="598">
                  <c:v>0.35324502461652724</c:v>
                </c:pt>
                <c:pt idx="599">
                  <c:v>0.35324502461652724</c:v>
                </c:pt>
                <c:pt idx="600">
                  <c:v>0.35324502461652724</c:v>
                </c:pt>
                <c:pt idx="601">
                  <c:v>0.35329187116316851</c:v>
                </c:pt>
                <c:pt idx="602">
                  <c:v>0.35344937897493867</c:v>
                </c:pt>
                <c:pt idx="603">
                  <c:v>0.35406397135491408</c:v>
                </c:pt>
                <c:pt idx="604">
                  <c:v>0.35559229082641886</c:v>
                </c:pt>
                <c:pt idx="605">
                  <c:v>0.35828757389494315</c:v>
                </c:pt>
                <c:pt idx="606">
                  <c:v>0.36225317544461488</c:v>
                </c:pt>
                <c:pt idx="607">
                  <c:v>0.36712573012010163</c:v>
                </c:pt>
                <c:pt idx="608">
                  <c:v>0.37227090136484897</c:v>
                </c:pt>
                <c:pt idx="609">
                  <c:v>0.37759296576447121</c:v>
                </c:pt>
                <c:pt idx="610">
                  <c:v>0.38343066256317232</c:v>
                </c:pt>
                <c:pt idx="611">
                  <c:v>0.38957081683560923</c:v>
                </c:pt>
                <c:pt idx="612">
                  <c:v>0.39456285848748018</c:v>
                </c:pt>
                <c:pt idx="613">
                  <c:v>0.39730482255881022</c:v>
                </c:pt>
                <c:pt idx="614">
                  <c:v>0.3983815309334906</c:v>
                </c:pt>
                <c:pt idx="615">
                  <c:v>0.3983815309334906</c:v>
                </c:pt>
                <c:pt idx="616">
                  <c:v>0.3983815309334906</c:v>
                </c:pt>
                <c:pt idx="617">
                  <c:v>0.3983815309334906</c:v>
                </c:pt>
                <c:pt idx="618">
                  <c:v>0.3983815309334906</c:v>
                </c:pt>
                <c:pt idx="619">
                  <c:v>0.3983815309334906</c:v>
                </c:pt>
                <c:pt idx="620">
                  <c:v>0.3983815309334906</c:v>
                </c:pt>
                <c:pt idx="621">
                  <c:v>0.3983815309334906</c:v>
                </c:pt>
                <c:pt idx="622">
                  <c:v>0.3983815309334906</c:v>
                </c:pt>
                <c:pt idx="623">
                  <c:v>0.39923621496685024</c:v>
                </c:pt>
                <c:pt idx="624">
                  <c:v>0.40061275998949164</c:v>
                </c:pt>
                <c:pt idx="625">
                  <c:v>0.40231343408136255</c:v>
                </c:pt>
                <c:pt idx="626">
                  <c:v>0.4038167911518768</c:v>
                </c:pt>
                <c:pt idx="627">
                  <c:v>0.40487662192187956</c:v>
                </c:pt>
                <c:pt idx="628">
                  <c:v>0.40487662192187956</c:v>
                </c:pt>
                <c:pt idx="629">
                  <c:v>0.40578412501698524</c:v>
                </c:pt>
                <c:pt idx="630">
                  <c:v>0.40715278119213039</c:v>
                </c:pt>
                <c:pt idx="631">
                  <c:v>0.40924252865273242</c:v>
                </c:pt>
                <c:pt idx="632">
                  <c:v>0.41186366264287416</c:v>
                </c:pt>
                <c:pt idx="633">
                  <c:v>0.41489067041245414</c:v>
                </c:pt>
                <c:pt idx="634">
                  <c:v>0.41810743038635922</c:v>
                </c:pt>
                <c:pt idx="635">
                  <c:v>0.42108496349119062</c:v>
                </c:pt>
                <c:pt idx="636">
                  <c:v>0.42335191511663789</c:v>
                </c:pt>
                <c:pt idx="637">
                  <c:v>0.42476491331873878</c:v>
                </c:pt>
                <c:pt idx="638">
                  <c:v>0.42476491331873878</c:v>
                </c:pt>
                <c:pt idx="639">
                  <c:v>0.42476491331873878</c:v>
                </c:pt>
                <c:pt idx="640">
                  <c:v>0.42476491331873878</c:v>
                </c:pt>
                <c:pt idx="641">
                  <c:v>0.42616094802031768</c:v>
                </c:pt>
                <c:pt idx="642">
                  <c:v>0.42872116387743897</c:v>
                </c:pt>
                <c:pt idx="643">
                  <c:v>0.43171870489329156</c:v>
                </c:pt>
                <c:pt idx="644">
                  <c:v>0.43395878295644896</c:v>
                </c:pt>
                <c:pt idx="645">
                  <c:v>0.43575679448148164</c:v>
                </c:pt>
                <c:pt idx="646">
                  <c:v>0.43766738253253784</c:v>
                </c:pt>
                <c:pt idx="647">
                  <c:v>0.43959880593332612</c:v>
                </c:pt>
                <c:pt idx="648">
                  <c:v>0.44136345750523093</c:v>
                </c:pt>
                <c:pt idx="649">
                  <c:v>0.44266694210402091</c:v>
                </c:pt>
                <c:pt idx="650">
                  <c:v>0.44266694210402091</c:v>
                </c:pt>
                <c:pt idx="651">
                  <c:v>0.44266694210402091</c:v>
                </c:pt>
                <c:pt idx="652">
                  <c:v>0.44266694210402091</c:v>
                </c:pt>
                <c:pt idx="653">
                  <c:v>0.44266694210402091</c:v>
                </c:pt>
                <c:pt idx="654">
                  <c:v>0.44266694210402091</c:v>
                </c:pt>
                <c:pt idx="655">
                  <c:v>0.44266694210402091</c:v>
                </c:pt>
                <c:pt idx="656">
                  <c:v>0.44266694210402091</c:v>
                </c:pt>
                <c:pt idx="657">
                  <c:v>0.44266694210402091</c:v>
                </c:pt>
                <c:pt idx="658">
                  <c:v>0.44266694210402091</c:v>
                </c:pt>
                <c:pt idx="659">
                  <c:v>0.44266694210402091</c:v>
                </c:pt>
                <c:pt idx="660">
                  <c:v>0.44266694210402091</c:v>
                </c:pt>
                <c:pt idx="661">
                  <c:v>0.44266694210402091</c:v>
                </c:pt>
                <c:pt idx="662">
                  <c:v>0.44266694210402091</c:v>
                </c:pt>
                <c:pt idx="663">
                  <c:v>0.44266694210402091</c:v>
                </c:pt>
                <c:pt idx="664">
                  <c:v>0.44266694210402091</c:v>
                </c:pt>
                <c:pt idx="665">
                  <c:v>0.44266694210402091</c:v>
                </c:pt>
                <c:pt idx="666">
                  <c:v>0.44323732934377796</c:v>
                </c:pt>
                <c:pt idx="667">
                  <c:v>0.44492085427898986</c:v>
                </c:pt>
                <c:pt idx="668">
                  <c:v>0.44806391890011105</c:v>
                </c:pt>
                <c:pt idx="669">
                  <c:v>0.45183659843529861</c:v>
                </c:pt>
                <c:pt idx="670">
                  <c:v>0.45631662111658294</c:v>
                </c:pt>
                <c:pt idx="671">
                  <c:v>0.45997488244442924</c:v>
                </c:pt>
                <c:pt idx="672">
                  <c:v>0.46274860937354334</c:v>
                </c:pt>
                <c:pt idx="673">
                  <c:v>0.46569978622655261</c:v>
                </c:pt>
                <c:pt idx="674">
                  <c:v>0.46883086263482276</c:v>
                </c:pt>
                <c:pt idx="675">
                  <c:v>0.47101852411458961</c:v>
                </c:pt>
                <c:pt idx="676">
                  <c:v>0.47202427496317445</c:v>
                </c:pt>
                <c:pt idx="677">
                  <c:v>0.47202427496317445</c:v>
                </c:pt>
                <c:pt idx="678">
                  <c:v>0.47202427496317445</c:v>
                </c:pt>
                <c:pt idx="679">
                  <c:v>0.47202427496317445</c:v>
                </c:pt>
                <c:pt idx="680">
                  <c:v>0.47202427496317445</c:v>
                </c:pt>
                <c:pt idx="681">
                  <c:v>0.47202427496317445</c:v>
                </c:pt>
                <c:pt idx="682">
                  <c:v>0.47202427496317445</c:v>
                </c:pt>
                <c:pt idx="683">
                  <c:v>0.47202427496317445</c:v>
                </c:pt>
                <c:pt idx="684">
                  <c:v>0.47202427496317445</c:v>
                </c:pt>
                <c:pt idx="685">
                  <c:v>0.47302264266028204</c:v>
                </c:pt>
                <c:pt idx="686">
                  <c:v>0.47507056002947612</c:v>
                </c:pt>
                <c:pt idx="687">
                  <c:v>0.47721813296554405</c:v>
                </c:pt>
                <c:pt idx="688">
                  <c:v>0.47950984941682423</c:v>
                </c:pt>
                <c:pt idx="689">
                  <c:v>0.48198668175822906</c:v>
                </c:pt>
                <c:pt idx="690">
                  <c:v>0.48368559191999833</c:v>
                </c:pt>
                <c:pt idx="691">
                  <c:v>0.48455160293658966</c:v>
                </c:pt>
                <c:pt idx="692">
                  <c:v>0.48547580595435158</c:v>
                </c:pt>
                <c:pt idx="693">
                  <c:v>0.48679334745983255</c:v>
                </c:pt>
                <c:pt idx="694">
                  <c:v>0.48804527468448283</c:v>
                </c:pt>
                <c:pt idx="695">
                  <c:v>0.48804527468448283</c:v>
                </c:pt>
                <c:pt idx="696">
                  <c:v>0.48804527468448283</c:v>
                </c:pt>
                <c:pt idx="697">
                  <c:v>0.48804527468448283</c:v>
                </c:pt>
                <c:pt idx="698">
                  <c:v>0.48804527468448283</c:v>
                </c:pt>
                <c:pt idx="699">
                  <c:v>0.48804527468448283</c:v>
                </c:pt>
                <c:pt idx="700">
                  <c:v>0.48804527468448283</c:v>
                </c:pt>
                <c:pt idx="701">
                  <c:v>0.48804527468448283</c:v>
                </c:pt>
                <c:pt idx="702">
                  <c:v>0.48804527468448283</c:v>
                </c:pt>
                <c:pt idx="703">
                  <c:v>0.48804527468448283</c:v>
                </c:pt>
                <c:pt idx="704">
                  <c:v>0.48804527468448283</c:v>
                </c:pt>
                <c:pt idx="705">
                  <c:v>0.48804527468448283</c:v>
                </c:pt>
                <c:pt idx="706">
                  <c:v>0.48804527468448283</c:v>
                </c:pt>
                <c:pt idx="707">
                  <c:v>0.48804527468448283</c:v>
                </c:pt>
                <c:pt idx="708">
                  <c:v>0.48804527468448283</c:v>
                </c:pt>
                <c:pt idx="709">
                  <c:v>0.48827452842252295</c:v>
                </c:pt>
                <c:pt idx="710">
                  <c:v>0.48955505762825569</c:v>
                </c:pt>
                <c:pt idx="711">
                  <c:v>0.49201242036402065</c:v>
                </c:pt>
                <c:pt idx="712">
                  <c:v>0.49393579309836055</c:v>
                </c:pt>
                <c:pt idx="713">
                  <c:v>0.4942644588395349</c:v>
                </c:pt>
                <c:pt idx="714">
                  <c:v>0.4942644588395349</c:v>
                </c:pt>
                <c:pt idx="715">
                  <c:v>0.4942644588395349</c:v>
                </c:pt>
                <c:pt idx="716">
                  <c:v>0.4942644588395349</c:v>
                </c:pt>
                <c:pt idx="717">
                  <c:v>0.4942644588395349</c:v>
                </c:pt>
                <c:pt idx="718">
                  <c:v>0.49461292554053793</c:v>
                </c:pt>
                <c:pt idx="719">
                  <c:v>0.49563708946299107</c:v>
                </c:pt>
                <c:pt idx="720">
                  <c:v>0.49729892207753146</c:v>
                </c:pt>
                <c:pt idx="721">
                  <c:v>0.49894926001152895</c:v>
                </c:pt>
                <c:pt idx="722">
                  <c:v>0.50058708036389588</c:v>
                </c:pt>
                <c:pt idx="723">
                  <c:v>0.50215766147764052</c:v>
                </c:pt>
                <c:pt idx="724">
                  <c:v>0.50411585773998635</c:v>
                </c:pt>
                <c:pt idx="725">
                  <c:v>0.50708887998071328</c:v>
                </c:pt>
                <c:pt idx="726">
                  <c:v>0.51158519112624101</c:v>
                </c:pt>
                <c:pt idx="727">
                  <c:v>0.51667677713080185</c:v>
                </c:pt>
                <c:pt idx="728">
                  <c:v>0.52066596474932914</c:v>
                </c:pt>
                <c:pt idx="729">
                  <c:v>0.52386480127480706</c:v>
                </c:pt>
                <c:pt idx="730">
                  <c:v>0.52574209653595383</c:v>
                </c:pt>
                <c:pt idx="731">
                  <c:v>0.52673402663885105</c:v>
                </c:pt>
                <c:pt idx="732">
                  <c:v>0.52765978229698185</c:v>
                </c:pt>
                <c:pt idx="733">
                  <c:v>0.52866183320205073</c:v>
                </c:pt>
                <c:pt idx="734">
                  <c:v>0.52974087036341932</c:v>
                </c:pt>
                <c:pt idx="735">
                  <c:v>0.53097203280447947</c:v>
                </c:pt>
                <c:pt idx="736">
                  <c:v>0.53243300883275846</c:v>
                </c:pt>
                <c:pt idx="737">
                  <c:v>0.53384842029809199</c:v>
                </c:pt>
                <c:pt idx="738">
                  <c:v>0.53491256888146821</c:v>
                </c:pt>
                <c:pt idx="739">
                  <c:v>0.53663739898577323</c:v>
                </c:pt>
                <c:pt idx="740">
                  <c:v>0.53917299003190933</c:v>
                </c:pt>
                <c:pt idx="741">
                  <c:v>0.54147611707472687</c:v>
                </c:pt>
                <c:pt idx="742">
                  <c:v>0.5430474666282169</c:v>
                </c:pt>
                <c:pt idx="743">
                  <c:v>0.54407519855752384</c:v>
                </c:pt>
                <c:pt idx="744">
                  <c:v>0.54502789408287444</c:v>
                </c:pt>
                <c:pt idx="745">
                  <c:v>0.54598058960822515</c:v>
                </c:pt>
                <c:pt idx="746">
                  <c:v>0.54725116285008824</c:v>
                </c:pt>
                <c:pt idx="747">
                  <c:v>0.54901347646587728</c:v>
                </c:pt>
                <c:pt idx="748">
                  <c:v>0.55113272697653748</c:v>
                </c:pt>
                <c:pt idx="749">
                  <c:v>0.55305246295324872</c:v>
                </c:pt>
                <c:pt idx="750">
                  <c:v>0.55433370086821021</c:v>
                </c:pt>
                <c:pt idx="751">
                  <c:v>0.55433370086821021</c:v>
                </c:pt>
                <c:pt idx="752">
                  <c:v>0.55433370086821021</c:v>
                </c:pt>
                <c:pt idx="753">
                  <c:v>0.55433370086821021</c:v>
                </c:pt>
                <c:pt idx="754">
                  <c:v>0.55433370086821021</c:v>
                </c:pt>
                <c:pt idx="755">
                  <c:v>0.55433370086821021</c:v>
                </c:pt>
                <c:pt idx="756">
                  <c:v>0.55433370086821021</c:v>
                </c:pt>
                <c:pt idx="757">
                  <c:v>0.55433370086821021</c:v>
                </c:pt>
                <c:pt idx="758">
                  <c:v>0.55433370086821021</c:v>
                </c:pt>
                <c:pt idx="759">
                  <c:v>0.55433370086821021</c:v>
                </c:pt>
                <c:pt idx="760">
                  <c:v>0.55433370086821021</c:v>
                </c:pt>
                <c:pt idx="761">
                  <c:v>0.55433370086821021</c:v>
                </c:pt>
                <c:pt idx="762">
                  <c:v>0.55433370086821021</c:v>
                </c:pt>
                <c:pt idx="763">
                  <c:v>0.55433370086821021</c:v>
                </c:pt>
                <c:pt idx="764">
                  <c:v>0.55433370086821021</c:v>
                </c:pt>
                <c:pt idx="765">
                  <c:v>0.55534192116191672</c:v>
                </c:pt>
                <c:pt idx="766">
                  <c:v>0.55721568793283571</c:v>
                </c:pt>
                <c:pt idx="767">
                  <c:v>0.55949001392411479</c:v>
                </c:pt>
                <c:pt idx="768">
                  <c:v>0.56220307232047162</c:v>
                </c:pt>
                <c:pt idx="769">
                  <c:v>0.56582350100757195</c:v>
                </c:pt>
                <c:pt idx="770">
                  <c:v>0.57109847651685119</c:v>
                </c:pt>
                <c:pt idx="771">
                  <c:v>0.57737722727776819</c:v>
                </c:pt>
                <c:pt idx="772">
                  <c:v>0.58411692140368598</c:v>
                </c:pt>
                <c:pt idx="773">
                  <c:v>0.59050372234196535</c:v>
                </c:pt>
                <c:pt idx="774">
                  <c:v>0.59641449459360196</c:v>
                </c:pt>
                <c:pt idx="775">
                  <c:v>0.60296518886647443</c:v>
                </c:pt>
                <c:pt idx="776">
                  <c:v>0.60890434857914355</c:v>
                </c:pt>
                <c:pt idx="777">
                  <c:v>0.61381874523096058</c:v>
                </c:pt>
                <c:pt idx="778">
                  <c:v>0.61844319217544796</c:v>
                </c:pt>
                <c:pt idx="779">
                  <c:v>0.62274186717043123</c:v>
                </c:pt>
                <c:pt idx="780">
                  <c:v>0.62645306038573001</c:v>
                </c:pt>
                <c:pt idx="781">
                  <c:v>0.62962975766326379</c:v>
                </c:pt>
                <c:pt idx="782">
                  <c:v>0.63233792922374732</c:v>
                </c:pt>
                <c:pt idx="783">
                  <c:v>0.63465974595987429</c:v>
                </c:pt>
                <c:pt idx="784">
                  <c:v>0.63689412656853672</c:v>
                </c:pt>
                <c:pt idx="785">
                  <c:v>0.63957568961929112</c:v>
                </c:pt>
                <c:pt idx="786">
                  <c:v>0.64241023436324041</c:v>
                </c:pt>
                <c:pt idx="787">
                  <c:v>0.64463096705928635</c:v>
                </c:pt>
                <c:pt idx="788">
                  <c:v>0.64631692419126918</c:v>
                </c:pt>
                <c:pt idx="789">
                  <c:v>0.6480028813232519</c:v>
                </c:pt>
                <c:pt idx="790">
                  <c:v>0.65001869912817001</c:v>
                </c:pt>
                <c:pt idx="791">
                  <c:v>0.65226865361961639</c:v>
                </c:pt>
                <c:pt idx="792">
                  <c:v>0.65226865361961639</c:v>
                </c:pt>
                <c:pt idx="793">
                  <c:v>0.65226865361961639</c:v>
                </c:pt>
                <c:pt idx="794">
                  <c:v>0.65226865361961639</c:v>
                </c:pt>
                <c:pt idx="795">
                  <c:v>0.65226865361961639</c:v>
                </c:pt>
                <c:pt idx="796">
                  <c:v>0.65226865361961639</c:v>
                </c:pt>
                <c:pt idx="797">
                  <c:v>0.65226865361961639</c:v>
                </c:pt>
                <c:pt idx="798">
                  <c:v>0.65226865361961639</c:v>
                </c:pt>
                <c:pt idx="799">
                  <c:v>0.65226865361961639</c:v>
                </c:pt>
                <c:pt idx="800">
                  <c:v>0.65226865361961639</c:v>
                </c:pt>
                <c:pt idx="801">
                  <c:v>0.65344567974846113</c:v>
                </c:pt>
                <c:pt idx="802">
                  <c:v>0.65653554395534897</c:v>
                </c:pt>
                <c:pt idx="803">
                  <c:v>0.66199116260340474</c:v>
                </c:pt>
                <c:pt idx="804">
                  <c:v>0.66826618510877356</c:v>
                </c:pt>
                <c:pt idx="805">
                  <c:v>0.67293127153511223</c:v>
                </c:pt>
                <c:pt idx="806">
                  <c:v>0.67537862083871281</c:v>
                </c:pt>
                <c:pt idx="807">
                  <c:v>0.67537862083871281</c:v>
                </c:pt>
                <c:pt idx="808">
                  <c:v>0.67537862083871281</c:v>
                </c:pt>
                <c:pt idx="809">
                  <c:v>0.67537862083871281</c:v>
                </c:pt>
                <c:pt idx="810">
                  <c:v>0.67537862083871281</c:v>
                </c:pt>
                <c:pt idx="811">
                  <c:v>0.67537862083871281</c:v>
                </c:pt>
                <c:pt idx="812">
                  <c:v>0.67537862083871281</c:v>
                </c:pt>
                <c:pt idx="813">
                  <c:v>0.67537862083871281</c:v>
                </c:pt>
                <c:pt idx="814">
                  <c:v>0.67537862083871281</c:v>
                </c:pt>
                <c:pt idx="815">
                  <c:v>0.67537862083871281</c:v>
                </c:pt>
                <c:pt idx="816">
                  <c:v>0.67537862083871281</c:v>
                </c:pt>
                <c:pt idx="817">
                  <c:v>0.67537862083871281</c:v>
                </c:pt>
                <c:pt idx="818">
                  <c:v>0.67537862083871281</c:v>
                </c:pt>
                <c:pt idx="819">
                  <c:v>0.67537862083871281</c:v>
                </c:pt>
                <c:pt idx="820">
                  <c:v>0.67692381719302408</c:v>
                </c:pt>
                <c:pt idx="821">
                  <c:v>0.67961939762647539</c:v>
                </c:pt>
                <c:pt idx="822">
                  <c:v>0.6826311059634893</c:v>
                </c:pt>
                <c:pt idx="823">
                  <c:v>0.68580122573164237</c:v>
                </c:pt>
                <c:pt idx="824">
                  <c:v>0.68885675155371373</c:v>
                </c:pt>
                <c:pt idx="825">
                  <c:v>0.69170654742839432</c:v>
                </c:pt>
                <c:pt idx="826">
                  <c:v>0.69463569313313467</c:v>
                </c:pt>
                <c:pt idx="827">
                  <c:v>0.69756264731708539</c:v>
                </c:pt>
                <c:pt idx="828">
                  <c:v>0.7009687383212394</c:v>
                </c:pt>
                <c:pt idx="829">
                  <c:v>0.70516567307271028</c:v>
                </c:pt>
                <c:pt idx="830">
                  <c:v>0.70950817813756806</c:v>
                </c:pt>
                <c:pt idx="831">
                  <c:v>0.71318501471091589</c:v>
                </c:pt>
                <c:pt idx="832">
                  <c:v>0.7155692129371688</c:v>
                </c:pt>
                <c:pt idx="833">
                  <c:v>0.71726669739278393</c:v>
                </c:pt>
                <c:pt idx="834">
                  <c:v>0.7190691146795013</c:v>
                </c:pt>
                <c:pt idx="835">
                  <c:v>0.72090195719281958</c:v>
                </c:pt>
                <c:pt idx="836">
                  <c:v>0.72259547327136142</c:v>
                </c:pt>
                <c:pt idx="837">
                  <c:v>0.72447452086734432</c:v>
                </c:pt>
                <c:pt idx="838">
                  <c:v>0.72681136804659541</c:v>
                </c:pt>
                <c:pt idx="839">
                  <c:v>0.72920310940735156</c:v>
                </c:pt>
                <c:pt idx="840">
                  <c:v>0.73155111295332464</c:v>
                </c:pt>
                <c:pt idx="841">
                  <c:v>0.73438893970619523</c:v>
                </c:pt>
                <c:pt idx="842">
                  <c:v>0.73767159650470171</c:v>
                </c:pt>
                <c:pt idx="843">
                  <c:v>0.74067851767777393</c:v>
                </c:pt>
                <c:pt idx="844">
                  <c:v>0.74290106333329409</c:v>
                </c:pt>
                <c:pt idx="845">
                  <c:v>0.74457660919416269</c:v>
                </c:pt>
                <c:pt idx="846">
                  <c:v>0.74616735612492913</c:v>
                </c:pt>
                <c:pt idx="847">
                  <c:v>0.74805151292171157</c:v>
                </c:pt>
                <c:pt idx="848">
                  <c:v>0.75072582554848233</c:v>
                </c:pt>
                <c:pt idx="849">
                  <c:v>0.75434058402453907</c:v>
                </c:pt>
                <c:pt idx="850">
                  <c:v>0.7580698951958289</c:v>
                </c:pt>
                <c:pt idx="851">
                  <c:v>0.76107293029641576</c:v>
                </c:pt>
                <c:pt idx="852">
                  <c:v>0.76370970863378118</c:v>
                </c:pt>
                <c:pt idx="853">
                  <c:v>0.76638526984339872</c:v>
                </c:pt>
                <c:pt idx="854">
                  <c:v>0.76889170391728801</c:v>
                </c:pt>
                <c:pt idx="855">
                  <c:v>0.77089909646360033</c:v>
                </c:pt>
                <c:pt idx="856">
                  <c:v>0.77259701680671555</c:v>
                </c:pt>
                <c:pt idx="857">
                  <c:v>0.7752461528151493</c:v>
                </c:pt>
                <c:pt idx="858">
                  <c:v>0.77924195444133904</c:v>
                </c:pt>
                <c:pt idx="859">
                  <c:v>0.78334989259162668</c:v>
                </c:pt>
                <c:pt idx="860">
                  <c:v>0.78677115293254196</c:v>
                </c:pt>
                <c:pt idx="861">
                  <c:v>0.79068491635673799</c:v>
                </c:pt>
                <c:pt idx="862">
                  <c:v>0.79665371758236481</c:v>
                </c:pt>
                <c:pt idx="863">
                  <c:v>0.80265147538262238</c:v>
                </c:pt>
                <c:pt idx="864">
                  <c:v>0.80663096093633435</c:v>
                </c:pt>
                <c:pt idx="865">
                  <c:v>0.80992971644760769</c:v>
                </c:pt>
                <c:pt idx="866">
                  <c:v>0.81412463144705605</c:v>
                </c:pt>
                <c:pt idx="867">
                  <c:v>0.81941383490331932</c:v>
                </c:pt>
                <c:pt idx="868">
                  <c:v>0.82409271525384242</c:v>
                </c:pt>
                <c:pt idx="869">
                  <c:v>0.82692597874739715</c:v>
                </c:pt>
                <c:pt idx="870">
                  <c:v>0.82692597874739715</c:v>
                </c:pt>
                <c:pt idx="871">
                  <c:v>0.82692597874739715</c:v>
                </c:pt>
                <c:pt idx="872">
                  <c:v>0.82692597874739715</c:v>
                </c:pt>
                <c:pt idx="873">
                  <c:v>0.82692597874739715</c:v>
                </c:pt>
                <c:pt idx="874">
                  <c:v>0.82692597874739715</c:v>
                </c:pt>
                <c:pt idx="875">
                  <c:v>0.82692597874739715</c:v>
                </c:pt>
                <c:pt idx="876">
                  <c:v>0.82692597874739715</c:v>
                </c:pt>
                <c:pt idx="877">
                  <c:v>0.82692597874739715</c:v>
                </c:pt>
                <c:pt idx="878">
                  <c:v>0.82692597874739715</c:v>
                </c:pt>
                <c:pt idx="879">
                  <c:v>0.82692597874739715</c:v>
                </c:pt>
                <c:pt idx="880">
                  <c:v>0.82692597874739715</c:v>
                </c:pt>
                <c:pt idx="881">
                  <c:v>0.82692597874739715</c:v>
                </c:pt>
                <c:pt idx="882">
                  <c:v>0.82692597874739715</c:v>
                </c:pt>
                <c:pt idx="883">
                  <c:v>0.82692597874739715</c:v>
                </c:pt>
                <c:pt idx="884">
                  <c:v>0.82875103507537196</c:v>
                </c:pt>
                <c:pt idx="885">
                  <c:v>0.83091966989163835</c:v>
                </c:pt>
                <c:pt idx="886">
                  <c:v>0.83321905187874368</c:v>
                </c:pt>
                <c:pt idx="887">
                  <c:v>0.83530331947684222</c:v>
                </c:pt>
                <c:pt idx="888">
                  <c:v>0.83530331947684222</c:v>
                </c:pt>
                <c:pt idx="889">
                  <c:v>0.83530331947684222</c:v>
                </c:pt>
                <c:pt idx="890">
                  <c:v>0.83530331947684222</c:v>
                </c:pt>
                <c:pt idx="891">
                  <c:v>0.83530331947684222</c:v>
                </c:pt>
                <c:pt idx="892">
                  <c:v>0.83530331947684222</c:v>
                </c:pt>
                <c:pt idx="893">
                  <c:v>0.83530331947684222</c:v>
                </c:pt>
                <c:pt idx="894">
                  <c:v>0.83530331947684222</c:v>
                </c:pt>
                <c:pt idx="895">
                  <c:v>0.83530331947684222</c:v>
                </c:pt>
                <c:pt idx="896">
                  <c:v>0.83530331947684222</c:v>
                </c:pt>
                <c:pt idx="897">
                  <c:v>0.83530331947684222</c:v>
                </c:pt>
                <c:pt idx="898">
                  <c:v>0.83530331947684222</c:v>
                </c:pt>
                <c:pt idx="899">
                  <c:v>0.83530331947684222</c:v>
                </c:pt>
                <c:pt idx="900">
                  <c:v>0.83530331947684222</c:v>
                </c:pt>
                <c:pt idx="901">
                  <c:v>0.83530331947684222</c:v>
                </c:pt>
                <c:pt idx="902">
                  <c:v>0.83530331947684222</c:v>
                </c:pt>
                <c:pt idx="903">
                  <c:v>0.83530331947684222</c:v>
                </c:pt>
                <c:pt idx="904">
                  <c:v>0.83530331947684222</c:v>
                </c:pt>
                <c:pt idx="905">
                  <c:v>0.83530331947684222</c:v>
                </c:pt>
                <c:pt idx="906">
                  <c:v>0.83530331947684222</c:v>
                </c:pt>
                <c:pt idx="907">
                  <c:v>0.83530331947684222</c:v>
                </c:pt>
                <c:pt idx="908">
                  <c:v>0.83648034560568696</c:v>
                </c:pt>
                <c:pt idx="909">
                  <c:v>0.8395702098125748</c:v>
                </c:pt>
                <c:pt idx="910">
                  <c:v>0.84502582846063057</c:v>
                </c:pt>
                <c:pt idx="911">
                  <c:v>0.85130085096599939</c:v>
                </c:pt>
                <c:pt idx="912">
                  <c:v>0.85596593739233806</c:v>
                </c:pt>
                <c:pt idx="913">
                  <c:v>0.85928585935540369</c:v>
                </c:pt>
                <c:pt idx="914">
                  <c:v>0.86422887897736544</c:v>
                </c:pt>
                <c:pt idx="915">
                  <c:v>0.86931157228158873</c:v>
                </c:pt>
                <c:pt idx="916">
                  <c:v>0.87268544212988275</c:v>
                </c:pt>
                <c:pt idx="917">
                  <c:v>0.8748705919716907</c:v>
                </c:pt>
                <c:pt idx="918">
                  <c:v>0.8748705919716907</c:v>
                </c:pt>
                <c:pt idx="919">
                  <c:v>0.8766586525333383</c:v>
                </c:pt>
                <c:pt idx="920">
                  <c:v>0.8793534643627483</c:v>
                </c:pt>
                <c:pt idx="921">
                  <c:v>0.88351655890568992</c:v>
                </c:pt>
                <c:pt idx="922">
                  <c:v>0.88846147132415532</c:v>
                </c:pt>
                <c:pt idx="923">
                  <c:v>0.89293515283869362</c:v>
                </c:pt>
                <c:pt idx="924">
                  <c:v>0.89471892096848149</c:v>
                </c:pt>
                <c:pt idx="925">
                  <c:v>0.89471892096848149</c:v>
                </c:pt>
                <c:pt idx="926">
                  <c:v>0.89471892096848149</c:v>
                </c:pt>
                <c:pt idx="927">
                  <c:v>0.89471892096848149</c:v>
                </c:pt>
                <c:pt idx="928">
                  <c:v>0.89471892096848149</c:v>
                </c:pt>
                <c:pt idx="929">
                  <c:v>0.89471892096848149</c:v>
                </c:pt>
                <c:pt idx="930">
                  <c:v>0.89471892096848149</c:v>
                </c:pt>
                <c:pt idx="931">
                  <c:v>0.89471892096848149</c:v>
                </c:pt>
                <c:pt idx="932">
                  <c:v>0.89471892096848149</c:v>
                </c:pt>
                <c:pt idx="933">
                  <c:v>0.89471892096848149</c:v>
                </c:pt>
                <c:pt idx="934">
                  <c:v>0.89471892096848149</c:v>
                </c:pt>
                <c:pt idx="935">
                  <c:v>0.89471892096848149</c:v>
                </c:pt>
                <c:pt idx="936">
                  <c:v>0.89471892096848149</c:v>
                </c:pt>
                <c:pt idx="937">
                  <c:v>0.89471892096848149</c:v>
                </c:pt>
                <c:pt idx="938">
                  <c:v>0.89471892096848149</c:v>
                </c:pt>
                <c:pt idx="939">
                  <c:v>0.89471892096848149</c:v>
                </c:pt>
                <c:pt idx="940">
                  <c:v>0.89471892096848149</c:v>
                </c:pt>
                <c:pt idx="941">
                  <c:v>0.89471892096848149</c:v>
                </c:pt>
                <c:pt idx="942">
                  <c:v>0.89471892096848149</c:v>
                </c:pt>
                <c:pt idx="943">
                  <c:v>0.89471892096848149</c:v>
                </c:pt>
                <c:pt idx="944">
                  <c:v>0.89590288369562721</c:v>
                </c:pt>
                <c:pt idx="945">
                  <c:v>0.89726951442870018</c:v>
                </c:pt>
                <c:pt idx="946">
                  <c:v>0.89927271823973243</c:v>
                </c:pt>
                <c:pt idx="947">
                  <c:v>0.90186550505381102</c:v>
                </c:pt>
                <c:pt idx="948">
                  <c:v>0.90414046826847982</c:v>
                </c:pt>
                <c:pt idx="949">
                  <c:v>0.9056014068056214</c:v>
                </c:pt>
                <c:pt idx="950">
                  <c:v>0.9056014068056214</c:v>
                </c:pt>
                <c:pt idx="951">
                  <c:v>0.9056014068056214</c:v>
                </c:pt>
                <c:pt idx="952">
                  <c:v>0.9056014068056214</c:v>
                </c:pt>
                <c:pt idx="953">
                  <c:v>0.9056014068056214</c:v>
                </c:pt>
                <c:pt idx="954">
                  <c:v>0.9056014068056214</c:v>
                </c:pt>
                <c:pt idx="955">
                  <c:v>0.9056014068056214</c:v>
                </c:pt>
                <c:pt idx="956">
                  <c:v>0.9056014068056214</c:v>
                </c:pt>
                <c:pt idx="957">
                  <c:v>0.9056014068056214</c:v>
                </c:pt>
                <c:pt idx="958">
                  <c:v>0.9056014068056214</c:v>
                </c:pt>
                <c:pt idx="959">
                  <c:v>0.90777320679121287</c:v>
                </c:pt>
                <c:pt idx="960">
                  <c:v>0.91237039245209506</c:v>
                </c:pt>
                <c:pt idx="961">
                  <c:v>0.91926458531134947</c:v>
                </c:pt>
                <c:pt idx="962">
                  <c:v>0.92709671142811345</c:v>
                </c:pt>
                <c:pt idx="963">
                  <c:v>0.93435760629369391</c:v>
                </c:pt>
                <c:pt idx="964">
                  <c:v>0.93998835776294964</c:v>
                </c:pt>
                <c:pt idx="965">
                  <c:v>0.94360646393608938</c:v>
                </c:pt>
                <c:pt idx="966">
                  <c:v>0.94558534223562807</c:v>
                </c:pt>
                <c:pt idx="967">
                  <c:v>0.94558534223562807</c:v>
                </c:pt>
                <c:pt idx="968">
                  <c:v>0.94558534223562807</c:v>
                </c:pt>
                <c:pt idx="969">
                  <c:v>0.94558534223562807</c:v>
                </c:pt>
                <c:pt idx="970">
                  <c:v>0.94558534223562807</c:v>
                </c:pt>
                <c:pt idx="971">
                  <c:v>0.94558534223562807</c:v>
                </c:pt>
                <c:pt idx="972">
                  <c:v>0.94558534223562807</c:v>
                </c:pt>
                <c:pt idx="973">
                  <c:v>0.94558534223562807</c:v>
                </c:pt>
                <c:pt idx="974">
                  <c:v>0.94558534223562807</c:v>
                </c:pt>
                <c:pt idx="975">
                  <c:v>0.94558534223562807</c:v>
                </c:pt>
                <c:pt idx="976">
                  <c:v>0.94558534223562807</c:v>
                </c:pt>
                <c:pt idx="977">
                  <c:v>0.94558534223562807</c:v>
                </c:pt>
                <c:pt idx="978">
                  <c:v>0.94558534223562807</c:v>
                </c:pt>
                <c:pt idx="979">
                  <c:v>0.94558534223562807</c:v>
                </c:pt>
                <c:pt idx="980">
                  <c:v>0.94558534223562807</c:v>
                </c:pt>
                <c:pt idx="981">
                  <c:v>0.94558534223562807</c:v>
                </c:pt>
                <c:pt idx="982">
                  <c:v>0.94558534223562807</c:v>
                </c:pt>
                <c:pt idx="983">
                  <c:v>0.94558534223562807</c:v>
                </c:pt>
                <c:pt idx="984">
                  <c:v>0.94558534223562807</c:v>
                </c:pt>
                <c:pt idx="985">
                  <c:v>0.94558534223562807</c:v>
                </c:pt>
                <c:pt idx="986">
                  <c:v>0.94558534223562807</c:v>
                </c:pt>
                <c:pt idx="987">
                  <c:v>0.94558534223562807</c:v>
                </c:pt>
                <c:pt idx="988">
                  <c:v>0.94558534223562807</c:v>
                </c:pt>
                <c:pt idx="989">
                  <c:v>0.94558534223562807</c:v>
                </c:pt>
                <c:pt idx="990">
                  <c:v>0.94558534223562807</c:v>
                </c:pt>
                <c:pt idx="991">
                  <c:v>0.94558534223562807</c:v>
                </c:pt>
                <c:pt idx="992">
                  <c:v>0.94558534223562807</c:v>
                </c:pt>
                <c:pt idx="993">
                  <c:v>0.94558534223562807</c:v>
                </c:pt>
                <c:pt idx="994">
                  <c:v>0.94558534223562807</c:v>
                </c:pt>
                <c:pt idx="995">
                  <c:v>0.94558534223562807</c:v>
                </c:pt>
                <c:pt idx="996">
                  <c:v>0.94558534223562807</c:v>
                </c:pt>
                <c:pt idx="997">
                  <c:v>0.94558534223562807</c:v>
                </c:pt>
                <c:pt idx="998">
                  <c:v>0.94558534223562807</c:v>
                </c:pt>
                <c:pt idx="999">
                  <c:v>0.94558534223562807</c:v>
                </c:pt>
                <c:pt idx="1000">
                  <c:v>0.94558534223562807</c:v>
                </c:pt>
                <c:pt idx="1001">
                  <c:v>0.94558534223562807</c:v>
                </c:pt>
                <c:pt idx="1002">
                  <c:v>0.94558534223562807</c:v>
                </c:pt>
                <c:pt idx="1003">
                  <c:v>0.94558534223562807</c:v>
                </c:pt>
                <c:pt idx="1004">
                  <c:v>0.94558534223562807</c:v>
                </c:pt>
                <c:pt idx="1005">
                  <c:v>0.94558534223562807</c:v>
                </c:pt>
                <c:pt idx="1006">
                  <c:v>0.94558534223562807</c:v>
                </c:pt>
                <c:pt idx="1007">
                  <c:v>0.94558534223562807</c:v>
                </c:pt>
                <c:pt idx="1008">
                  <c:v>0.94558534223562807</c:v>
                </c:pt>
                <c:pt idx="1009">
                  <c:v>0.94558534223562807</c:v>
                </c:pt>
                <c:pt idx="1010">
                  <c:v>0.94558534223562807</c:v>
                </c:pt>
                <c:pt idx="1011">
                  <c:v>0.94558534223562807</c:v>
                </c:pt>
                <c:pt idx="1012">
                  <c:v>0.94558534223562807</c:v>
                </c:pt>
                <c:pt idx="1013">
                  <c:v>0.94558534223562807</c:v>
                </c:pt>
                <c:pt idx="1014">
                  <c:v>0.94558534223562807</c:v>
                </c:pt>
                <c:pt idx="1015">
                  <c:v>0.94558534223562807</c:v>
                </c:pt>
                <c:pt idx="1016">
                  <c:v>0.94558534223562807</c:v>
                </c:pt>
                <c:pt idx="1017">
                  <c:v>0.94558534223562807</c:v>
                </c:pt>
                <c:pt idx="1018">
                  <c:v>0.94558534223562807</c:v>
                </c:pt>
                <c:pt idx="1019">
                  <c:v>0.94558534223562807</c:v>
                </c:pt>
                <c:pt idx="1020">
                  <c:v>0.94558534223562807</c:v>
                </c:pt>
                <c:pt idx="1021">
                  <c:v>0.94558534223562807</c:v>
                </c:pt>
                <c:pt idx="1022">
                  <c:v>0.94558534223562807</c:v>
                </c:pt>
                <c:pt idx="1023">
                  <c:v>0.94558534223562807</c:v>
                </c:pt>
                <c:pt idx="1024">
                  <c:v>0.94558534223562807</c:v>
                </c:pt>
                <c:pt idx="1025">
                  <c:v>0.94558534223562807</c:v>
                </c:pt>
                <c:pt idx="1026">
                  <c:v>0.94558534223562807</c:v>
                </c:pt>
                <c:pt idx="1027">
                  <c:v>0.94564268748355784</c:v>
                </c:pt>
                <c:pt idx="1028">
                  <c:v>0.94615121406920721</c:v>
                </c:pt>
                <c:pt idx="1029">
                  <c:v>0.94782317337277588</c:v>
                </c:pt>
                <c:pt idx="1030">
                  <c:v>0.95076407294757548</c:v>
                </c:pt>
                <c:pt idx="1031">
                  <c:v>0.95427346176680561</c:v>
                </c:pt>
                <c:pt idx="1032">
                  <c:v>0.9579220318377375</c:v>
                </c:pt>
                <c:pt idx="1033">
                  <c:v>0.96173457719810806</c:v>
                </c:pt>
                <c:pt idx="1034">
                  <c:v>0.96577671933301146</c:v>
                </c:pt>
                <c:pt idx="1035">
                  <c:v>0.96973993769762779</c:v>
                </c:pt>
                <c:pt idx="1036">
                  <c:v>0.97327062130103958</c:v>
                </c:pt>
                <c:pt idx="1037">
                  <c:v>0.97649090730194932</c:v>
                </c:pt>
                <c:pt idx="1038">
                  <c:v>0.97987439866523851</c:v>
                </c:pt>
                <c:pt idx="1039">
                  <c:v>0.98388433463064195</c:v>
                </c:pt>
                <c:pt idx="1040">
                  <c:v>0.98837153808582978</c:v>
                </c:pt>
                <c:pt idx="1041">
                  <c:v>0.99288353332782397</c:v>
                </c:pt>
                <c:pt idx="1042">
                  <c:v>0.99678488726319847</c:v>
                </c:pt>
                <c:pt idx="1043">
                  <c:v>0.99961243519732523</c:v>
                </c:pt>
                <c:pt idx="1044">
                  <c:v>1.0014439283608383</c:v>
                </c:pt>
                <c:pt idx="1045">
                  <c:v>1.0027610040092088</c:v>
                </c:pt>
                <c:pt idx="1046">
                  <c:v>1.0040821594416349</c:v>
                </c:pt>
                <c:pt idx="1047">
                  <c:v>1.0054994210163488</c:v>
                </c:pt>
                <c:pt idx="1048">
                  <c:v>1.0054994210163488</c:v>
                </c:pt>
                <c:pt idx="1049">
                  <c:v>1.0054994210163488</c:v>
                </c:pt>
                <c:pt idx="1050">
                  <c:v>1.0054994210163488</c:v>
                </c:pt>
                <c:pt idx="1051">
                  <c:v>1.0054994210163488</c:v>
                </c:pt>
                <c:pt idx="1052">
                  <c:v>1.0054994210163488</c:v>
                </c:pt>
                <c:pt idx="1053">
                  <c:v>1.0054994210163488</c:v>
                </c:pt>
                <c:pt idx="1054">
                  <c:v>1.0054994210163488</c:v>
                </c:pt>
                <c:pt idx="1055">
                  <c:v>1.0054994210163488</c:v>
                </c:pt>
                <c:pt idx="1056">
                  <c:v>1.0054994210163488</c:v>
                </c:pt>
                <c:pt idx="1057">
                  <c:v>1.0054994210163488</c:v>
                </c:pt>
                <c:pt idx="1058">
                  <c:v>1.0054994210163488</c:v>
                </c:pt>
                <c:pt idx="1059">
                  <c:v>1.0054994210163488</c:v>
                </c:pt>
                <c:pt idx="1060">
                  <c:v>1.0054994210163488</c:v>
                </c:pt>
                <c:pt idx="1061">
                  <c:v>1.0054994210163488</c:v>
                </c:pt>
                <c:pt idx="1062">
                  <c:v>1.0054994210163488</c:v>
                </c:pt>
                <c:pt idx="1063">
                  <c:v>1.0058108054829804</c:v>
                </c:pt>
                <c:pt idx="1064">
                  <c:v>1.0067130586984974</c:v>
                </c:pt>
                <c:pt idx="1065">
                  <c:v>1.0087460580422989</c:v>
                </c:pt>
                <c:pt idx="1066">
                  <c:v>1.0115786920305216</c:v>
                </c:pt>
                <c:pt idx="1067">
                  <c:v>1.013718511835527</c:v>
                </c:pt>
                <c:pt idx="1068">
                  <c:v>1.0147908816102555</c:v>
                </c:pt>
                <c:pt idx="1069">
                  <c:v>1.0158915415990784</c:v>
                </c:pt>
                <c:pt idx="1070">
                  <c:v>1.0178360542264211</c:v>
                </c:pt>
                <c:pt idx="1071">
                  <c:v>1.0208264916344212</c:v>
                </c:pt>
                <c:pt idx="1072">
                  <c:v>1.0247240003466924</c:v>
                </c:pt>
                <c:pt idx="1073">
                  <c:v>1.0297753543097694</c:v>
                </c:pt>
                <c:pt idx="1074">
                  <c:v>1.0364439257377276</c:v>
                </c:pt>
                <c:pt idx="1075">
                  <c:v>1.0444516918251838</c:v>
                </c:pt>
                <c:pt idx="1076">
                  <c:v>1.0525698722371652</c:v>
                </c:pt>
                <c:pt idx="1077">
                  <c:v>1.0599084850625662</c:v>
                </c:pt>
                <c:pt idx="1078">
                  <c:v>1.0663275486091119</c:v>
                </c:pt>
                <c:pt idx="1079">
                  <c:v>1.0722990986788965</c:v>
                </c:pt>
                <c:pt idx="1080">
                  <c:v>1.0774371222146755</c:v>
                </c:pt>
                <c:pt idx="1081">
                  <c:v>1.0807541119946718</c:v>
                </c:pt>
                <c:pt idx="1082">
                  <c:v>1.0807541119946718</c:v>
                </c:pt>
                <c:pt idx="1083">
                  <c:v>1.0807541119946718</c:v>
                </c:pt>
                <c:pt idx="1084">
                  <c:v>1.0807541119946718</c:v>
                </c:pt>
                <c:pt idx="1085">
                  <c:v>1.0807541119946718</c:v>
                </c:pt>
                <c:pt idx="1086">
                  <c:v>1.0807541119946718</c:v>
                </c:pt>
                <c:pt idx="1087">
                  <c:v>1.0821291631433556</c:v>
                </c:pt>
                <c:pt idx="1088">
                  <c:v>1.0836057046698238</c:v>
                </c:pt>
                <c:pt idx="1089">
                  <c:v>1.0849893632006729</c:v>
                </c:pt>
                <c:pt idx="1090">
                  <c:v>1.0849893632006729</c:v>
                </c:pt>
                <c:pt idx="1091">
                  <c:v>1.0865677362376949</c:v>
                </c:pt>
                <c:pt idx="1092">
                  <c:v>1.089138628589466</c:v>
                </c:pt>
                <c:pt idx="1093">
                  <c:v>1.0930669591794802</c:v>
                </c:pt>
                <c:pt idx="1094">
                  <c:v>1.0974404385842322</c:v>
                </c:pt>
                <c:pt idx="1095">
                  <c:v>1.1009962196885257</c:v>
                </c:pt>
                <c:pt idx="1096">
                  <c:v>1.1034473532732063</c:v>
                </c:pt>
                <c:pt idx="1097">
                  <c:v>1.1034473532732063</c:v>
                </c:pt>
                <c:pt idx="1098">
                  <c:v>1.1034473532732063</c:v>
                </c:pt>
                <c:pt idx="1099">
                  <c:v>1.1034473532732063</c:v>
                </c:pt>
                <c:pt idx="1100">
                  <c:v>1.1034473532732063</c:v>
                </c:pt>
                <c:pt idx="1101">
                  <c:v>1.1034473532732063</c:v>
                </c:pt>
                <c:pt idx="1102">
                  <c:v>1.1034473532732063</c:v>
                </c:pt>
                <c:pt idx="1103">
                  <c:v>1.1064860851065248</c:v>
                </c:pt>
                <c:pt idx="1104">
                  <c:v>1.1113200828510255</c:v>
                </c:pt>
                <c:pt idx="1105">
                  <c:v>1.1165744522525152</c:v>
                </c:pt>
                <c:pt idx="1106">
                  <c:v>1.1204133247392756</c:v>
                </c:pt>
                <c:pt idx="1107">
                  <c:v>1.1224868173376876</c:v>
                </c:pt>
                <c:pt idx="1108">
                  <c:v>1.1224868173376876</c:v>
                </c:pt>
                <c:pt idx="1109">
                  <c:v>1.1224868173376876</c:v>
                </c:pt>
                <c:pt idx="1110">
                  <c:v>1.1224868173376876</c:v>
                </c:pt>
                <c:pt idx="1111">
                  <c:v>1.1224868173376876</c:v>
                </c:pt>
                <c:pt idx="1112">
                  <c:v>1.1253009437576578</c:v>
                </c:pt>
                <c:pt idx="1113">
                  <c:v>1.13089821260144</c:v>
                </c:pt>
                <c:pt idx="1114">
                  <c:v>1.1383145050600685</c:v>
                </c:pt>
                <c:pt idx="1115">
                  <c:v>1.1446431622110889</c:v>
                </c:pt>
                <c:pt idx="1116">
                  <c:v>1.1483821716292122</c:v>
                </c:pt>
                <c:pt idx="1117">
                  <c:v>1.1483821716292122</c:v>
                </c:pt>
                <c:pt idx="1118">
                  <c:v>1.1483821716292122</c:v>
                </c:pt>
                <c:pt idx="1119">
                  <c:v>1.1483821716292122</c:v>
                </c:pt>
                <c:pt idx="1120">
                  <c:v>1.1483821716292122</c:v>
                </c:pt>
                <c:pt idx="1121">
                  <c:v>1.1483821716292122</c:v>
                </c:pt>
                <c:pt idx="1122">
                  <c:v>1.1483821716292122</c:v>
                </c:pt>
                <c:pt idx="1123">
                  <c:v>1.1483821716292122</c:v>
                </c:pt>
                <c:pt idx="1124">
                  <c:v>1.1483821716292122</c:v>
                </c:pt>
                <c:pt idx="1125">
                  <c:v>1.1483821716292122</c:v>
                </c:pt>
                <c:pt idx="1126">
                  <c:v>1.1483821716292122</c:v>
                </c:pt>
                <c:pt idx="1127">
                  <c:v>1.1483821716292122</c:v>
                </c:pt>
                <c:pt idx="1128">
                  <c:v>1.1483821716292122</c:v>
                </c:pt>
                <c:pt idx="1129">
                  <c:v>1.1483821716292122</c:v>
                </c:pt>
                <c:pt idx="1130">
                  <c:v>1.1483821716292122</c:v>
                </c:pt>
                <c:pt idx="1131">
                  <c:v>1.1483821716292122</c:v>
                </c:pt>
                <c:pt idx="1132">
                  <c:v>1.1483821716292122</c:v>
                </c:pt>
                <c:pt idx="1133">
                  <c:v>1.1483821716292122</c:v>
                </c:pt>
                <c:pt idx="1134">
                  <c:v>1.1483821716292122</c:v>
                </c:pt>
                <c:pt idx="1135">
                  <c:v>1.1483821716292122</c:v>
                </c:pt>
                <c:pt idx="1136">
                  <c:v>1.1483821716292122</c:v>
                </c:pt>
                <c:pt idx="1137">
                  <c:v>1.1483821716292122</c:v>
                </c:pt>
                <c:pt idx="1138">
                  <c:v>1.1483821716292122</c:v>
                </c:pt>
                <c:pt idx="1139">
                  <c:v>1.148657818153477</c:v>
                </c:pt>
                <c:pt idx="1140">
                  <c:v>1.1490363013188114</c:v>
                </c:pt>
                <c:pt idx="1141">
                  <c:v>1.1496783980673768</c:v>
                </c:pt>
                <c:pt idx="1142">
                  <c:v>1.1509750681498063</c:v>
                </c:pt>
                <c:pt idx="1143">
                  <c:v>1.1531545204913938</c:v>
                </c:pt>
                <c:pt idx="1144">
                  <c:v>1.1554329285727309</c:v>
                </c:pt>
                <c:pt idx="1145">
                  <c:v>1.1566979016786423</c:v>
                </c:pt>
                <c:pt idx="1146">
                  <c:v>1.1566979016786423</c:v>
                </c:pt>
                <c:pt idx="1147">
                  <c:v>1.1566979016786423</c:v>
                </c:pt>
                <c:pt idx="1148">
                  <c:v>1.1566979016786423</c:v>
                </c:pt>
                <c:pt idx="1149">
                  <c:v>1.1566979016786423</c:v>
                </c:pt>
                <c:pt idx="1150">
                  <c:v>1.1566979016786423</c:v>
                </c:pt>
                <c:pt idx="1151">
                  <c:v>1.1566979016786423</c:v>
                </c:pt>
                <c:pt idx="1152">
                  <c:v>1.15722518782409</c:v>
                </c:pt>
                <c:pt idx="1153">
                  <c:v>1.1589656218028517</c:v>
                </c:pt>
                <c:pt idx="1154">
                  <c:v>1.1626977551532269</c:v>
                </c:pt>
                <c:pt idx="1155">
                  <c:v>1.1676171141283809</c:v>
                </c:pt>
                <c:pt idx="1156">
                  <c:v>1.1723445876449856</c:v>
                </c:pt>
                <c:pt idx="1157">
                  <c:v>1.1775631090513696</c:v>
                </c:pt>
                <c:pt idx="1158">
                  <c:v>1.1842542649728578</c:v>
                </c:pt>
                <c:pt idx="1159">
                  <c:v>1.1926989190343467</c:v>
                </c:pt>
                <c:pt idx="1160">
                  <c:v>1.2020412335168902</c:v>
                </c:pt>
                <c:pt idx="1161">
                  <c:v>1.2110602714607133</c:v>
                </c:pt>
                <c:pt idx="1162">
                  <c:v>1.219674605794598</c:v>
                </c:pt>
                <c:pt idx="1163">
                  <c:v>1.2284082050091052</c:v>
                </c:pt>
                <c:pt idx="1164">
                  <c:v>1.2373975640142936</c:v>
                </c:pt>
                <c:pt idx="1165">
                  <c:v>1.2466053372051027</c:v>
                </c:pt>
                <c:pt idx="1166">
                  <c:v>1.253963814868831</c:v>
                </c:pt>
                <c:pt idx="1167">
                  <c:v>1.2592115673514772</c:v>
                </c:pt>
                <c:pt idx="1168">
                  <c:v>1.2652082174353168</c:v>
                </c:pt>
                <c:pt idx="1169">
                  <c:v>1.2719246598440013</c:v>
                </c:pt>
                <c:pt idx="1170">
                  <c:v>1.2784618584123586</c:v>
                </c:pt>
                <c:pt idx="1171">
                  <c:v>1.2849268283041329</c:v>
                </c:pt>
                <c:pt idx="1172">
                  <c:v>1.2911667239553373</c:v>
                </c:pt>
                <c:pt idx="1173">
                  <c:v>1.2971475004397963</c:v>
                </c:pt>
                <c:pt idx="1174">
                  <c:v>1.302986075585215</c:v>
                </c:pt>
                <c:pt idx="1175">
                  <c:v>1.3085256928615205</c:v>
                </c:pt>
                <c:pt idx="1176">
                  <c:v>1.3137366568228808</c:v>
                </c:pt>
                <c:pt idx="1177">
                  <c:v>1.3188871171259848</c:v>
                </c:pt>
                <c:pt idx="1178">
                  <c:v>1.3244080078750176</c:v>
                </c:pt>
                <c:pt idx="1179">
                  <c:v>1.3303277868773653</c:v>
                </c:pt>
                <c:pt idx="1180">
                  <c:v>1.33635952369016</c:v>
                </c:pt>
                <c:pt idx="1181">
                  <c:v>1.3423555522455461</c:v>
                </c:pt>
                <c:pt idx="1182">
                  <c:v>1.3480015109802699</c:v>
                </c:pt>
                <c:pt idx="1183">
                  <c:v>1.3532686574010051</c:v>
                </c:pt>
                <c:pt idx="1184">
                  <c:v>1.3582935090460933</c:v>
                </c:pt>
                <c:pt idx="1185">
                  <c:v>1.3629089748125021</c:v>
                </c:pt>
                <c:pt idx="1186">
                  <c:v>1.3667833373455411</c:v>
                </c:pt>
                <c:pt idx="1187">
                  <c:v>1.3667833373455411</c:v>
                </c:pt>
                <c:pt idx="1188">
                  <c:v>1.3667833373455411</c:v>
                </c:pt>
                <c:pt idx="1189">
                  <c:v>1.3667833373455411</c:v>
                </c:pt>
                <c:pt idx="1190">
                  <c:v>1.3667833373455411</c:v>
                </c:pt>
                <c:pt idx="1191">
                  <c:v>1.3667833373455411</c:v>
                </c:pt>
                <c:pt idx="1192">
                  <c:v>1.3667833373455411</c:v>
                </c:pt>
                <c:pt idx="1193">
                  <c:v>1.3667833373455411</c:v>
                </c:pt>
                <c:pt idx="1194">
                  <c:v>1.3667833373455411</c:v>
                </c:pt>
                <c:pt idx="1195">
                  <c:v>1.3703494019104732</c:v>
                </c:pt>
                <c:pt idx="1196">
                  <c:v>1.3739242196751993</c:v>
                </c:pt>
                <c:pt idx="1197">
                  <c:v>1.3774990374399256</c:v>
                </c:pt>
                <c:pt idx="1198">
                  <c:v>1.3817005447836959</c:v>
                </c:pt>
                <c:pt idx="1199">
                  <c:v>1.38656050610929</c:v>
                </c:pt>
                <c:pt idx="1200">
                  <c:v>1.3920953741980668</c:v>
                </c:pt>
                <c:pt idx="1201">
                  <c:v>1.3981899003978888</c:v>
                </c:pt>
                <c:pt idx="1202">
                  <c:v>1.4040599691775966</c:v>
                </c:pt>
                <c:pt idx="1203">
                  <c:v>1.4093598695601721</c:v>
                </c:pt>
                <c:pt idx="1204">
                  <c:v>1.414061869860324</c:v>
                </c:pt>
                <c:pt idx="1205">
                  <c:v>1.4183024256174206</c:v>
                </c:pt>
                <c:pt idx="1206">
                  <c:v>1.4223919247281691</c:v>
                </c:pt>
                <c:pt idx="1207">
                  <c:v>1.4264909900634504</c:v>
                </c:pt>
                <c:pt idx="1208">
                  <c:v>1.4305996381582762</c:v>
                </c:pt>
                <c:pt idx="1209">
                  <c:v>1.4345566169175503</c:v>
                </c:pt>
                <c:pt idx="1210">
                  <c:v>1.4345566169175503</c:v>
                </c:pt>
                <c:pt idx="1211">
                  <c:v>1.4345566169175503</c:v>
                </c:pt>
                <c:pt idx="1212">
                  <c:v>1.4345566169175503</c:v>
                </c:pt>
                <c:pt idx="1213">
                  <c:v>1.4345566169175503</c:v>
                </c:pt>
                <c:pt idx="1214">
                  <c:v>1.4345566169175503</c:v>
                </c:pt>
                <c:pt idx="1215">
                  <c:v>1.4345566169175503</c:v>
                </c:pt>
                <c:pt idx="1216">
                  <c:v>1.4345566169175503</c:v>
                </c:pt>
                <c:pt idx="1217">
                  <c:v>1.4345566169175503</c:v>
                </c:pt>
                <c:pt idx="1218">
                  <c:v>1.4345566169175503</c:v>
                </c:pt>
                <c:pt idx="1219">
                  <c:v>1.4345566169175503</c:v>
                </c:pt>
                <c:pt idx="1220">
                  <c:v>1.4345566169175503</c:v>
                </c:pt>
                <c:pt idx="1221">
                  <c:v>1.4345566169175503</c:v>
                </c:pt>
                <c:pt idx="1222">
                  <c:v>1.4345566169175503</c:v>
                </c:pt>
                <c:pt idx="1223">
                  <c:v>1.4345566169175503</c:v>
                </c:pt>
                <c:pt idx="1224">
                  <c:v>1.4345566169175503</c:v>
                </c:pt>
                <c:pt idx="1225">
                  <c:v>1.4345566169175503</c:v>
                </c:pt>
                <c:pt idx="1226">
                  <c:v>1.4345566169175503</c:v>
                </c:pt>
                <c:pt idx="1227">
                  <c:v>1.4345566169175503</c:v>
                </c:pt>
                <c:pt idx="1228">
                  <c:v>1.4345566169175503</c:v>
                </c:pt>
                <c:pt idx="1229">
                  <c:v>1.4345566169175503</c:v>
                </c:pt>
                <c:pt idx="1230">
                  <c:v>1.4345566169175503</c:v>
                </c:pt>
                <c:pt idx="1231">
                  <c:v>1.4345566169175503</c:v>
                </c:pt>
                <c:pt idx="1232">
                  <c:v>1.4345566169175503</c:v>
                </c:pt>
                <c:pt idx="1233">
                  <c:v>1.4345566169175503</c:v>
                </c:pt>
                <c:pt idx="1234">
                  <c:v>1.4345566169175503</c:v>
                </c:pt>
                <c:pt idx="1235">
                  <c:v>1.4345566169175503</c:v>
                </c:pt>
                <c:pt idx="1236">
                  <c:v>1.4345566169175503</c:v>
                </c:pt>
                <c:pt idx="1237">
                  <c:v>1.4345566169175503</c:v>
                </c:pt>
                <c:pt idx="1238">
                  <c:v>1.4345566169175503</c:v>
                </c:pt>
                <c:pt idx="1239">
                  <c:v>1.4345566169175503</c:v>
                </c:pt>
                <c:pt idx="1240">
                  <c:v>1.4345566169175503</c:v>
                </c:pt>
                <c:pt idx="1241">
                  <c:v>1.4345566169175503</c:v>
                </c:pt>
                <c:pt idx="1242">
                  <c:v>1.4345566169175503</c:v>
                </c:pt>
                <c:pt idx="1243">
                  <c:v>1.4345566169175503</c:v>
                </c:pt>
                <c:pt idx="1244">
                  <c:v>1.4345566169175503</c:v>
                </c:pt>
                <c:pt idx="1245">
                  <c:v>1.4345566169175503</c:v>
                </c:pt>
                <c:pt idx="1246">
                  <c:v>1.4345566169175503</c:v>
                </c:pt>
                <c:pt idx="1247">
                  <c:v>1.4345566169175503</c:v>
                </c:pt>
                <c:pt idx="1248">
                  <c:v>1.4345566169175503</c:v>
                </c:pt>
                <c:pt idx="1249">
                  <c:v>1.4345566169175503</c:v>
                </c:pt>
                <c:pt idx="1250">
                  <c:v>1.4345566169175503</c:v>
                </c:pt>
                <c:pt idx="1251">
                  <c:v>1.4345566169175503</c:v>
                </c:pt>
                <c:pt idx="1252">
                  <c:v>1.4345566169175503</c:v>
                </c:pt>
                <c:pt idx="1253">
                  <c:v>1.4345566169175503</c:v>
                </c:pt>
                <c:pt idx="1254">
                  <c:v>1.4345566169175503</c:v>
                </c:pt>
                <c:pt idx="1255">
                  <c:v>1.4345566169175503</c:v>
                </c:pt>
                <c:pt idx="1256">
                  <c:v>1.4345566169175503</c:v>
                </c:pt>
                <c:pt idx="1257">
                  <c:v>1.4345566169175503</c:v>
                </c:pt>
                <c:pt idx="1258">
                  <c:v>1.4345566169175503</c:v>
                </c:pt>
                <c:pt idx="1259">
                  <c:v>1.4345566169175503</c:v>
                </c:pt>
                <c:pt idx="1260">
                  <c:v>1.4345566169175503</c:v>
                </c:pt>
                <c:pt idx="1261">
                  <c:v>1.4345566169175503</c:v>
                </c:pt>
                <c:pt idx="1262">
                  <c:v>1.4345566169175503</c:v>
                </c:pt>
                <c:pt idx="1263">
                  <c:v>1.4370190991874976</c:v>
                </c:pt>
                <c:pt idx="1264">
                  <c:v>1.439879645094142</c:v>
                </c:pt>
                <c:pt idx="1265">
                  <c:v>1.4430236422567373</c:v>
                </c:pt>
                <c:pt idx="1266">
                  <c:v>1.4460588024425138</c:v>
                </c:pt>
                <c:pt idx="1267">
                  <c:v>1.4489769880540038</c:v>
                </c:pt>
                <c:pt idx="1268">
                  <c:v>1.4516454632604221</c:v>
                </c:pt>
                <c:pt idx="1269">
                  <c:v>1.4516454632604221</c:v>
                </c:pt>
                <c:pt idx="1270">
                  <c:v>1.4516454632604221</c:v>
                </c:pt>
                <c:pt idx="1271">
                  <c:v>1.4516454632604221</c:v>
                </c:pt>
                <c:pt idx="1272">
                  <c:v>1.4516454632604221</c:v>
                </c:pt>
                <c:pt idx="1273">
                  <c:v>1.4516454632604221</c:v>
                </c:pt>
                <c:pt idx="1274">
                  <c:v>1.4516454632604221</c:v>
                </c:pt>
                <c:pt idx="1275">
                  <c:v>1.4516454632604221</c:v>
                </c:pt>
                <c:pt idx="1276">
                  <c:v>1.4516454632604221</c:v>
                </c:pt>
                <c:pt idx="1277">
                  <c:v>1.4540422016425192</c:v>
                </c:pt>
                <c:pt idx="1278">
                  <c:v>1.4565742708820268</c:v>
                </c:pt>
                <c:pt idx="1279">
                  <c:v>1.4592420153608778</c:v>
                </c:pt>
                <c:pt idx="1280">
                  <c:v>1.4620528305821583</c:v>
                </c:pt>
                <c:pt idx="1281">
                  <c:v>1.4646184996918317</c:v>
                </c:pt>
                <c:pt idx="1282">
                  <c:v>1.4670545247042828</c:v>
                </c:pt>
                <c:pt idx="1283">
                  <c:v>1.4694971440087741</c:v>
                </c:pt>
                <c:pt idx="1284">
                  <c:v>1.4694971440087741</c:v>
                </c:pt>
                <c:pt idx="1285">
                  <c:v>1.4694971440087741</c:v>
                </c:pt>
                <c:pt idx="1286">
                  <c:v>1.4694971440087741</c:v>
                </c:pt>
                <c:pt idx="1287">
                  <c:v>1.4694971440087741</c:v>
                </c:pt>
                <c:pt idx="1288">
                  <c:v>1.4694971440087741</c:v>
                </c:pt>
                <c:pt idx="1289">
                  <c:v>1.4694971440087741</c:v>
                </c:pt>
                <c:pt idx="1290">
                  <c:v>1.4694971440087741</c:v>
                </c:pt>
                <c:pt idx="1291">
                  <c:v>1.4694971440087741</c:v>
                </c:pt>
                <c:pt idx="1292">
                  <c:v>1.4694971440087741</c:v>
                </c:pt>
                <c:pt idx="1293">
                  <c:v>1.4694971440087741</c:v>
                </c:pt>
                <c:pt idx="1294">
                  <c:v>1.4694971440087741</c:v>
                </c:pt>
                <c:pt idx="1295">
                  <c:v>1.4694971440087741</c:v>
                </c:pt>
                <c:pt idx="1296">
                  <c:v>1.4694971440087741</c:v>
                </c:pt>
                <c:pt idx="1297">
                  <c:v>1.4694971440087741</c:v>
                </c:pt>
                <c:pt idx="1298">
                  <c:v>1.4719325865155608</c:v>
                </c:pt>
                <c:pt idx="1299">
                  <c:v>1.4746279145860217</c:v>
                </c:pt>
                <c:pt idx="1300">
                  <c:v>1.4773436060377216</c:v>
                </c:pt>
                <c:pt idx="1301">
                  <c:v>1.4799485910126762</c:v>
                </c:pt>
                <c:pt idx="1302">
                  <c:v>1.4825669352091106</c:v>
                </c:pt>
                <c:pt idx="1303">
                  <c:v>1.4853236979026996</c:v>
                </c:pt>
                <c:pt idx="1304">
                  <c:v>1.4879756646173197</c:v>
                </c:pt>
                <c:pt idx="1305">
                  <c:v>1.4903830537877134</c:v>
                </c:pt>
                <c:pt idx="1306">
                  <c:v>1.4926710519365902</c:v>
                </c:pt>
                <c:pt idx="1307">
                  <c:v>1.4926710519365902</c:v>
                </c:pt>
                <c:pt idx="1308">
                  <c:v>1.4926710519365902</c:v>
                </c:pt>
                <c:pt idx="1309">
                  <c:v>1.4926710519365902</c:v>
                </c:pt>
                <c:pt idx="1310">
                  <c:v>1.4926710519365902</c:v>
                </c:pt>
                <c:pt idx="1311">
                  <c:v>1.4926710519365902</c:v>
                </c:pt>
                <c:pt idx="1312">
                  <c:v>1.4926710519365902</c:v>
                </c:pt>
                <c:pt idx="1313">
                  <c:v>1.4926710519365902</c:v>
                </c:pt>
                <c:pt idx="1314">
                  <c:v>1.4926710519365902</c:v>
                </c:pt>
                <c:pt idx="1315">
                  <c:v>1.4926710519365902</c:v>
                </c:pt>
                <c:pt idx="1316">
                  <c:v>1.4926710519365902</c:v>
                </c:pt>
                <c:pt idx="1317">
                  <c:v>1.4926710519365902</c:v>
                </c:pt>
                <c:pt idx="1318">
                  <c:v>1.4926710519365902</c:v>
                </c:pt>
                <c:pt idx="1319">
                  <c:v>1.4926710519365902</c:v>
                </c:pt>
                <c:pt idx="1320">
                  <c:v>1.4955360810803202</c:v>
                </c:pt>
                <c:pt idx="1321">
                  <c:v>1.4992937444785914</c:v>
                </c:pt>
                <c:pt idx="1322">
                  <c:v>1.5039936694693858</c:v>
                </c:pt>
                <c:pt idx="1323">
                  <c:v>1.5096899997877016</c:v>
                </c:pt>
                <c:pt idx="1324">
                  <c:v>1.515946257845725</c:v>
                </c:pt>
                <c:pt idx="1325">
                  <c:v>1.5217204695247157</c:v>
                </c:pt>
                <c:pt idx="1326">
                  <c:v>1.5262852673046707</c:v>
                </c:pt>
                <c:pt idx="1327">
                  <c:v>1.529692890426023</c:v>
                </c:pt>
                <c:pt idx="1328">
                  <c:v>1.5324458069105606</c:v>
                </c:pt>
                <c:pt idx="1329">
                  <c:v>1.5324458069105606</c:v>
                </c:pt>
                <c:pt idx="1330">
                  <c:v>1.5324458069105606</c:v>
                </c:pt>
                <c:pt idx="1331">
                  <c:v>1.5324458069105606</c:v>
                </c:pt>
                <c:pt idx="1332">
                  <c:v>1.5324458069105606</c:v>
                </c:pt>
                <c:pt idx="1333">
                  <c:v>1.5324458069105606</c:v>
                </c:pt>
                <c:pt idx="1334">
                  <c:v>1.5324458069105606</c:v>
                </c:pt>
                <c:pt idx="1335">
                  <c:v>1.5324458069105606</c:v>
                </c:pt>
                <c:pt idx="1336">
                  <c:v>1.5324458069105606</c:v>
                </c:pt>
                <c:pt idx="1337">
                  <c:v>1.5324458069105606</c:v>
                </c:pt>
                <c:pt idx="1338">
                  <c:v>1.5324458069105606</c:v>
                </c:pt>
                <c:pt idx="1339">
                  <c:v>1.5324458069105606</c:v>
                </c:pt>
                <c:pt idx="1340">
                  <c:v>1.5349821544163618</c:v>
                </c:pt>
                <c:pt idx="1341">
                  <c:v>1.5376575913277974</c:v>
                </c:pt>
                <c:pt idx="1342">
                  <c:v>1.5407373800795121</c:v>
                </c:pt>
                <c:pt idx="1343">
                  <c:v>1.5442465565888899</c:v>
                </c:pt>
                <c:pt idx="1344">
                  <c:v>1.5477879631464564</c:v>
                </c:pt>
                <c:pt idx="1345">
                  <c:v>1.5512273739442186</c:v>
                </c:pt>
                <c:pt idx="1346">
                  <c:v>1.5542859431249441</c:v>
                </c:pt>
                <c:pt idx="1347">
                  <c:v>1.5569467144621538</c:v>
                </c:pt>
                <c:pt idx="1348">
                  <c:v>1.5569467144621538</c:v>
                </c:pt>
                <c:pt idx="1349">
                  <c:v>1.5569467144621538</c:v>
                </c:pt>
                <c:pt idx="1350">
                  <c:v>1.5569467144621538</c:v>
                </c:pt>
                <c:pt idx="1351">
                  <c:v>1.5569467144621538</c:v>
                </c:pt>
                <c:pt idx="1352">
                  <c:v>1.5569467144621538</c:v>
                </c:pt>
                <c:pt idx="1353">
                  <c:v>1.5569467144621538</c:v>
                </c:pt>
                <c:pt idx="1354">
                  <c:v>1.5569467144621538</c:v>
                </c:pt>
                <c:pt idx="1355">
                  <c:v>1.5569467144621538</c:v>
                </c:pt>
                <c:pt idx="1356">
                  <c:v>1.5569467144621538</c:v>
                </c:pt>
                <c:pt idx="1357">
                  <c:v>1.5569467144621538</c:v>
                </c:pt>
                <c:pt idx="1358">
                  <c:v>1.5569467144621538</c:v>
                </c:pt>
                <c:pt idx="1359">
                  <c:v>1.5569467144621538</c:v>
                </c:pt>
                <c:pt idx="1360">
                  <c:v>1.5569467144621538</c:v>
                </c:pt>
                <c:pt idx="1361">
                  <c:v>1.5569467144621538</c:v>
                </c:pt>
                <c:pt idx="1362">
                  <c:v>1.5569467144621538</c:v>
                </c:pt>
                <c:pt idx="1363">
                  <c:v>1.5584730257740094</c:v>
                </c:pt>
                <c:pt idx="1364">
                  <c:v>1.5618271173478182</c:v>
                </c:pt>
                <c:pt idx="1365">
                  <c:v>1.5654935777567833</c:v>
                </c:pt>
                <c:pt idx="1366">
                  <c:v>1.5678777261015944</c:v>
                </c:pt>
                <c:pt idx="1367">
                  <c:v>1.5678777261015944</c:v>
                </c:pt>
                <c:pt idx="1368">
                  <c:v>1.5678777261015944</c:v>
                </c:pt>
                <c:pt idx="1369">
                  <c:v>1.5678777261015944</c:v>
                </c:pt>
                <c:pt idx="1370">
                  <c:v>1.5678777261015944</c:v>
                </c:pt>
                <c:pt idx="1371">
                  <c:v>1.5678777261015944</c:v>
                </c:pt>
                <c:pt idx="1372">
                  <c:v>1.5678777261015944</c:v>
                </c:pt>
                <c:pt idx="1373">
                  <c:v>1.5678777261015944</c:v>
                </c:pt>
                <c:pt idx="1374">
                  <c:v>1.5678777261015944</c:v>
                </c:pt>
                <c:pt idx="1375">
                  <c:v>1.5678777261015944</c:v>
                </c:pt>
                <c:pt idx="1376">
                  <c:v>1.5678777261015944</c:v>
                </c:pt>
                <c:pt idx="1377">
                  <c:v>1.5678777261015944</c:v>
                </c:pt>
                <c:pt idx="1378">
                  <c:v>1.5678777261015944</c:v>
                </c:pt>
                <c:pt idx="1379">
                  <c:v>1.5678777261015944</c:v>
                </c:pt>
                <c:pt idx="1380">
                  <c:v>1.5678777261015944</c:v>
                </c:pt>
                <c:pt idx="1381">
                  <c:v>1.5678777261015944</c:v>
                </c:pt>
                <c:pt idx="1382">
                  <c:v>1.5678777261015944</c:v>
                </c:pt>
                <c:pt idx="1383">
                  <c:v>1.5710195201729704</c:v>
                </c:pt>
                <c:pt idx="1384">
                  <c:v>1.5749495396180038</c:v>
                </c:pt>
                <c:pt idx="1385">
                  <c:v>1.5777471464961392</c:v>
                </c:pt>
                <c:pt idx="1386">
                  <c:v>1.5795456926537994</c:v>
                </c:pt>
                <c:pt idx="1387">
                  <c:v>1.5818312630884872</c:v>
                </c:pt>
                <c:pt idx="1388">
                  <c:v>1.5856769234352284</c:v>
                </c:pt>
                <c:pt idx="1389">
                  <c:v>1.5914038668631212</c:v>
                </c:pt>
                <c:pt idx="1390">
                  <c:v>1.5981787012192821</c:v>
                </c:pt>
                <c:pt idx="1391">
                  <c:v>1.6043798810169116</c:v>
                </c:pt>
                <c:pt idx="1392">
                  <c:v>1.6090190245665166</c:v>
                </c:pt>
                <c:pt idx="1393">
                  <c:v>1.6120165655823691</c:v>
                </c:pt>
                <c:pt idx="1394">
                  <c:v>1.6136939287622916</c:v>
                </c:pt>
                <c:pt idx="1395">
                  <c:v>1.6136939287622916</c:v>
                </c:pt>
                <c:pt idx="1396">
                  <c:v>1.6136939287622916</c:v>
                </c:pt>
                <c:pt idx="1397">
                  <c:v>1.6136939287622916</c:v>
                </c:pt>
                <c:pt idx="1398">
                  <c:v>1.6136939287622916</c:v>
                </c:pt>
                <c:pt idx="1399">
                  <c:v>1.6136939287622916</c:v>
                </c:pt>
                <c:pt idx="1400">
                  <c:v>1.6136939287622916</c:v>
                </c:pt>
                <c:pt idx="1401">
                  <c:v>1.6136939287622916</c:v>
                </c:pt>
                <c:pt idx="1402">
                  <c:v>1.6136939287622916</c:v>
                </c:pt>
                <c:pt idx="1403">
                  <c:v>1.6136939287622916</c:v>
                </c:pt>
                <c:pt idx="1404">
                  <c:v>1.6136939287622916</c:v>
                </c:pt>
                <c:pt idx="1405">
                  <c:v>1.6136939287622916</c:v>
                </c:pt>
                <c:pt idx="1406">
                  <c:v>1.6136939287622916</c:v>
                </c:pt>
                <c:pt idx="1407">
                  <c:v>1.6136939287622916</c:v>
                </c:pt>
                <c:pt idx="1408">
                  <c:v>1.6136939287622916</c:v>
                </c:pt>
                <c:pt idx="1409">
                  <c:v>1.6143524249558836</c:v>
                </c:pt>
                <c:pt idx="1410">
                  <c:v>1.6147889361886236</c:v>
                </c:pt>
                <c:pt idx="1411">
                  <c:v>1.6147889361886236</c:v>
                </c:pt>
                <c:pt idx="1412">
                  <c:v>1.6147889361886236</c:v>
                </c:pt>
                <c:pt idx="1413">
                  <c:v>1.6147889361886236</c:v>
                </c:pt>
                <c:pt idx="1414">
                  <c:v>1.6158326800728302</c:v>
                </c:pt>
                <c:pt idx="1415">
                  <c:v>1.6182444731183863</c:v>
                </c:pt>
                <c:pt idx="1416">
                  <c:v>1.6221037986284321</c:v>
                </c:pt>
                <c:pt idx="1417">
                  <c:v>1.6268496670403998</c:v>
                </c:pt>
                <c:pt idx="1418">
                  <c:v>1.6313522144766466</c:v>
                </c:pt>
                <c:pt idx="1419">
                  <c:v>1.6342747372870525</c:v>
                </c:pt>
                <c:pt idx="1420">
                  <c:v>1.6342747372870525</c:v>
                </c:pt>
                <c:pt idx="1421">
                  <c:v>1.6342747372870525</c:v>
                </c:pt>
                <c:pt idx="1422">
                  <c:v>1.6342747372870525</c:v>
                </c:pt>
                <c:pt idx="1423">
                  <c:v>1.6342747372870525</c:v>
                </c:pt>
                <c:pt idx="1424">
                  <c:v>1.6342747372870525</c:v>
                </c:pt>
                <c:pt idx="1425">
                  <c:v>1.6359556810465126</c:v>
                </c:pt>
                <c:pt idx="1426">
                  <c:v>1.6394746121625414</c:v>
                </c:pt>
                <c:pt idx="1427">
                  <c:v>1.643723326015911</c:v>
                </c:pt>
                <c:pt idx="1428">
                  <c:v>1.646511350242762</c:v>
                </c:pt>
                <c:pt idx="1429">
                  <c:v>1.6473124802704491</c:v>
                </c:pt>
                <c:pt idx="1430">
                  <c:v>1.6473124802704491</c:v>
                </c:pt>
                <c:pt idx="1431">
                  <c:v>1.6473124802704491</c:v>
                </c:pt>
                <c:pt idx="1432">
                  <c:v>1.6473124802704491</c:v>
                </c:pt>
                <c:pt idx="1433">
                  <c:v>1.6473124802704491</c:v>
                </c:pt>
                <c:pt idx="1434">
                  <c:v>1.6473124802704491</c:v>
                </c:pt>
                <c:pt idx="1435">
                  <c:v>1.6473124802704491</c:v>
                </c:pt>
                <c:pt idx="1436">
                  <c:v>1.6473124802704491</c:v>
                </c:pt>
                <c:pt idx="1437">
                  <c:v>1.6482243597199775</c:v>
                </c:pt>
                <c:pt idx="1438">
                  <c:v>1.6493092679481447</c:v>
                </c:pt>
                <c:pt idx="1439">
                  <c:v>1.6499693310233816</c:v>
                </c:pt>
                <c:pt idx="1440">
                  <c:v>1.6499693310233816</c:v>
                </c:pt>
                <c:pt idx="1441">
                  <c:v>1.6499693310233816</c:v>
                </c:pt>
                <c:pt idx="1442">
                  <c:v>1.6499693310233816</c:v>
                </c:pt>
                <c:pt idx="1443">
                  <c:v>1.6499693310233816</c:v>
                </c:pt>
                <c:pt idx="1444">
                  <c:v>1.6499693310233816</c:v>
                </c:pt>
                <c:pt idx="1445">
                  <c:v>1.6503591471776793</c:v>
                </c:pt>
                <c:pt idx="1446">
                  <c:v>1.6503591471776793</c:v>
                </c:pt>
                <c:pt idx="1447">
                  <c:v>1.6503591471776793</c:v>
                </c:pt>
                <c:pt idx="1448">
                  <c:v>1.6503591471776793</c:v>
                </c:pt>
                <c:pt idx="1449">
                  <c:v>1.6503591471776793</c:v>
                </c:pt>
                <c:pt idx="1450">
                  <c:v>1.6503591471776793</c:v>
                </c:pt>
                <c:pt idx="1451">
                  <c:v>1.6503591471776793</c:v>
                </c:pt>
                <c:pt idx="1452">
                  <c:v>1.6503591471776793</c:v>
                </c:pt>
                <c:pt idx="1453">
                  <c:v>1.6503591471776793</c:v>
                </c:pt>
                <c:pt idx="1454">
                  <c:v>1.6503591471776793</c:v>
                </c:pt>
                <c:pt idx="1455">
                  <c:v>1.6503591471776793</c:v>
                </c:pt>
                <c:pt idx="1456">
                  <c:v>1.6503591471776793</c:v>
                </c:pt>
                <c:pt idx="1457">
                  <c:v>1.6503591471776793</c:v>
                </c:pt>
                <c:pt idx="1458">
                  <c:v>1.6503591471776793</c:v>
                </c:pt>
                <c:pt idx="1459">
                  <c:v>1.6503591471776793</c:v>
                </c:pt>
                <c:pt idx="1460">
                  <c:v>1.6503591471776793</c:v>
                </c:pt>
                <c:pt idx="1461">
                  <c:v>1.6503591471776793</c:v>
                </c:pt>
                <c:pt idx="1462">
                  <c:v>1.6503591471776793</c:v>
                </c:pt>
                <c:pt idx="1463">
                  <c:v>1.6503591471776793</c:v>
                </c:pt>
                <c:pt idx="1464">
                  <c:v>1.6503591471776793</c:v>
                </c:pt>
                <c:pt idx="1465">
                  <c:v>1.6503591471776793</c:v>
                </c:pt>
                <c:pt idx="1466">
                  <c:v>1.6503591471776793</c:v>
                </c:pt>
                <c:pt idx="1467">
                  <c:v>1.6503591471776793</c:v>
                </c:pt>
                <c:pt idx="1468">
                  <c:v>1.6503591471776793</c:v>
                </c:pt>
                <c:pt idx="1469">
                  <c:v>1.6503591471776793</c:v>
                </c:pt>
                <c:pt idx="1470">
                  <c:v>1.6503591471776793</c:v>
                </c:pt>
                <c:pt idx="1471">
                  <c:v>1.6503591471776793</c:v>
                </c:pt>
                <c:pt idx="1472">
                  <c:v>1.6503591471776793</c:v>
                </c:pt>
                <c:pt idx="1473">
                  <c:v>1.6503591471776793</c:v>
                </c:pt>
                <c:pt idx="1474">
                  <c:v>1.6503591471776793</c:v>
                </c:pt>
                <c:pt idx="1475">
                  <c:v>1.6503591471776793</c:v>
                </c:pt>
                <c:pt idx="1476">
                  <c:v>1.6503591471776793</c:v>
                </c:pt>
                <c:pt idx="1477">
                  <c:v>1.6503591471776793</c:v>
                </c:pt>
                <c:pt idx="1478">
                  <c:v>1.6503591471776793</c:v>
                </c:pt>
                <c:pt idx="1479">
                  <c:v>1.6505460137534347</c:v>
                </c:pt>
                <c:pt idx="1480">
                  <c:v>1.6508980723316991</c:v>
                </c:pt>
                <c:pt idx="1481">
                  <c:v>1.6513399325319007</c:v>
                </c:pt>
                <c:pt idx="1482">
                  <c:v>1.6518160382165961</c:v>
                </c:pt>
                <c:pt idx="1483">
                  <c:v>1.6523101391845667</c:v>
                </c:pt>
                <c:pt idx="1484">
                  <c:v>1.6528349423223276</c:v>
                </c:pt>
                <c:pt idx="1485">
                  <c:v>1.6534541208585842</c:v>
                </c:pt>
                <c:pt idx="1486">
                  <c:v>1.6542994399558533</c:v>
                </c:pt>
                <c:pt idx="1487">
                  <c:v>1.6554838349254231</c:v>
                </c:pt>
                <c:pt idx="1488">
                  <c:v>1.6571385326170509</c:v>
                </c:pt>
                <c:pt idx="1489">
                  <c:v>1.6593993887963523</c:v>
                </c:pt>
                <c:pt idx="1490">
                  <c:v>1.6623523062084125</c:v>
                </c:pt>
                <c:pt idx="1491">
                  <c:v>1.6660000308141669</c:v>
                </c:pt>
                <c:pt idx="1492">
                  <c:v>1.6701857032806222</c:v>
                </c:pt>
                <c:pt idx="1493">
                  <c:v>1.6746620641435175</c:v>
                </c:pt>
                <c:pt idx="1494">
                  <c:v>1.6793001806894889</c:v>
                </c:pt>
                <c:pt idx="1495">
                  <c:v>1.6838790240936072</c:v>
                </c:pt>
                <c:pt idx="1496">
                  <c:v>1.6882883283786132</c:v>
                </c:pt>
                <c:pt idx="1497">
                  <c:v>1.692440034536062</c:v>
                </c:pt>
                <c:pt idx="1498">
                  <c:v>1.6961668687576852</c:v>
                </c:pt>
                <c:pt idx="1499">
                  <c:v>1.6993873832746047</c:v>
                </c:pt>
                <c:pt idx="1500">
                  <c:v>1.702034517495473</c:v>
                </c:pt>
                <c:pt idx="1501">
                  <c:v>1.7043956747639046</c:v>
                </c:pt>
                <c:pt idx="1502">
                  <c:v>1.7066333445372088</c:v>
                </c:pt>
                <c:pt idx="1503">
                  <c:v>1.7088189220429699</c:v>
                </c:pt>
                <c:pt idx="1504">
                  <c:v>1.7110447745294397</c:v>
                </c:pt>
                <c:pt idx="1505">
                  <c:v>1.7131266830402905</c:v>
                </c:pt>
                <c:pt idx="1506">
                  <c:v>1.7151460135785088</c:v>
                </c:pt>
                <c:pt idx="1507">
                  <c:v>1.7172834731034929</c:v>
                </c:pt>
                <c:pt idx="1508">
                  <c:v>1.7196388290456699</c:v>
                </c:pt>
                <c:pt idx="1509">
                  <c:v>1.7223159957592153</c:v>
                </c:pt>
                <c:pt idx="1510">
                  <c:v>1.725620773697973</c:v>
                </c:pt>
                <c:pt idx="1511">
                  <c:v>1.729800491556853</c:v>
                </c:pt>
                <c:pt idx="1512">
                  <c:v>1.7349335151501191</c:v>
                </c:pt>
                <c:pt idx="1513">
                  <c:v>1.7410131031730081</c:v>
                </c:pt>
                <c:pt idx="1514">
                  <c:v>1.7477041872688093</c:v>
                </c:pt>
                <c:pt idx="1515">
                  <c:v>1.7543703505248545</c:v>
                </c:pt>
                <c:pt idx="1516">
                  <c:v>1.7602701072723457</c:v>
                </c:pt>
                <c:pt idx="1517">
                  <c:v>1.7652862688261579</c:v>
                </c:pt>
                <c:pt idx="1518">
                  <c:v>1.7695891218226198</c:v>
                </c:pt>
                <c:pt idx="1519">
                  <c:v>1.7733618349330835</c:v>
                </c:pt>
                <c:pt idx="1520">
                  <c:v>1.7767060329829436</c:v>
                </c:pt>
                <c:pt idx="1521">
                  <c:v>1.7795920024098706</c:v>
                </c:pt>
                <c:pt idx="1522">
                  <c:v>1.7818855750706613</c:v>
                </c:pt>
                <c:pt idx="1523">
                  <c:v>1.7818855750706613</c:v>
                </c:pt>
                <c:pt idx="1524">
                  <c:v>1.7818855750706613</c:v>
                </c:pt>
                <c:pt idx="1525">
                  <c:v>1.7818855750706613</c:v>
                </c:pt>
                <c:pt idx="1526">
                  <c:v>1.7818855750706613</c:v>
                </c:pt>
                <c:pt idx="1527">
                  <c:v>1.7818855750706613</c:v>
                </c:pt>
                <c:pt idx="1528">
                  <c:v>1.7818855750706613</c:v>
                </c:pt>
                <c:pt idx="1529">
                  <c:v>1.7818855750706613</c:v>
                </c:pt>
                <c:pt idx="1530">
                  <c:v>1.7818855750706613</c:v>
                </c:pt>
                <c:pt idx="1531">
                  <c:v>1.7818855750706613</c:v>
                </c:pt>
                <c:pt idx="1532">
                  <c:v>1.7818855750706613</c:v>
                </c:pt>
                <c:pt idx="1533">
                  <c:v>1.7834210670170347</c:v>
                </c:pt>
                <c:pt idx="1534">
                  <c:v>1.7861751200105966</c:v>
                </c:pt>
                <c:pt idx="1535">
                  <c:v>1.7904192434875588</c:v>
                </c:pt>
                <c:pt idx="1536">
                  <c:v>1.7962929702140868</c:v>
                </c:pt>
                <c:pt idx="1537">
                  <c:v>1.803533405798238</c:v>
                </c:pt>
                <c:pt idx="1538">
                  <c:v>1.812061665100158</c:v>
                </c:pt>
                <c:pt idx="1539">
                  <c:v>1.8216726054696477</c:v>
                </c:pt>
                <c:pt idx="1540">
                  <c:v>1.8322012164815324</c:v>
                </c:pt>
                <c:pt idx="1541">
                  <c:v>1.8434708933991921</c:v>
                </c:pt>
                <c:pt idx="1542">
                  <c:v>1.8548138724127898</c:v>
                </c:pt>
                <c:pt idx="1543">
                  <c:v>1.865445964118744</c:v>
                </c:pt>
                <c:pt idx="1544">
                  <c:v>1.8743272025055067</c:v>
                </c:pt>
                <c:pt idx="1545">
                  <c:v>1.8812318384196622</c:v>
                </c:pt>
                <c:pt idx="1546">
                  <c:v>1.8867695678937653</c:v>
                </c:pt>
                <c:pt idx="1547">
                  <c:v>1.8914719922427929</c:v>
                </c:pt>
                <c:pt idx="1548">
                  <c:v>1.8960632474024139</c:v>
                </c:pt>
                <c:pt idx="1549">
                  <c:v>1.9008549013732472</c:v>
                </c:pt>
                <c:pt idx="1550">
                  <c:v>1.906001326699936</c:v>
                </c:pt>
                <c:pt idx="1551">
                  <c:v>1.9115278636386426</c:v>
                </c:pt>
                <c:pt idx="1552">
                  <c:v>1.9172852752498994</c:v>
                </c:pt>
                <c:pt idx="1553">
                  <c:v>1.923132083925096</c:v>
                </c:pt>
                <c:pt idx="1554">
                  <c:v>1.9290579560288139</c:v>
                </c:pt>
                <c:pt idx="1555">
                  <c:v>1.9353920630950621</c:v>
                </c:pt>
                <c:pt idx="1556">
                  <c:v>1.9423129715684808</c:v>
                </c:pt>
                <c:pt idx="1557">
                  <c:v>1.9498571891155945</c:v>
                </c:pt>
                <c:pt idx="1558">
                  <c:v>1.9582152302688327</c:v>
                </c:pt>
                <c:pt idx="1559">
                  <c:v>1.9674500778525394</c:v>
                </c:pt>
                <c:pt idx="1560">
                  <c:v>1.9770946314818316</c:v>
                </c:pt>
                <c:pt idx="1561">
                  <c:v>1.9869870973010098</c:v>
                </c:pt>
                <c:pt idx="1562">
                  <c:v>1.9971319869866864</c:v>
                </c:pt>
                <c:pt idx="1563">
                  <c:v>2.007710714455607</c:v>
                </c:pt>
                <c:pt idx="1564">
                  <c:v>2.0187500697775569</c:v>
                </c:pt>
                <c:pt idx="1565">
                  <c:v>2.0300785545481617</c:v>
                </c:pt>
                <c:pt idx="1566">
                  <c:v>2.0418868633147085</c:v>
                </c:pt>
                <c:pt idx="1567">
                  <c:v>2.0538277667799845</c:v>
                </c:pt>
                <c:pt idx="1568">
                  <c:v>2.06548376166438</c:v>
                </c:pt>
                <c:pt idx="1569">
                  <c:v>2.0770199070686903</c:v>
                </c:pt>
                <c:pt idx="1570">
                  <c:v>2.0884131678195867</c:v>
                </c:pt>
                <c:pt idx="1571">
                  <c:v>2.0996407097123431</c:v>
                </c:pt>
                <c:pt idx="1572">
                  <c:v>2.1106799411885864</c:v>
                </c:pt>
                <c:pt idx="1573">
                  <c:v>2.1211052211399073</c:v>
                </c:pt>
                <c:pt idx="1574">
                  <c:v>2.1306519723067683</c:v>
                </c:pt>
                <c:pt idx="1575">
                  <c:v>2.1394810130880551</c:v>
                </c:pt>
                <c:pt idx="1576">
                  <c:v>2.1473500697702703</c:v>
                </c:pt>
                <c:pt idx="1577">
                  <c:v>2.1473500697702703</c:v>
                </c:pt>
                <c:pt idx="1578">
                  <c:v>2.1473500697702703</c:v>
                </c:pt>
                <c:pt idx="1579">
                  <c:v>2.1473500697702703</c:v>
                </c:pt>
                <c:pt idx="1580">
                  <c:v>2.1473500697702703</c:v>
                </c:pt>
                <c:pt idx="1581">
                  <c:v>2.1473500697702703</c:v>
                </c:pt>
                <c:pt idx="1582">
                  <c:v>2.1473500697702703</c:v>
                </c:pt>
                <c:pt idx="1583">
                  <c:v>2.1473500697702703</c:v>
                </c:pt>
                <c:pt idx="1584">
                  <c:v>2.1473500697702703</c:v>
                </c:pt>
                <c:pt idx="1585">
                  <c:v>2.1473500697702703</c:v>
                </c:pt>
                <c:pt idx="1586">
                  <c:v>2.1473500697702703</c:v>
                </c:pt>
                <c:pt idx="1587">
                  <c:v>2.1473500697702703</c:v>
                </c:pt>
                <c:pt idx="1588">
                  <c:v>2.1473500697702703</c:v>
                </c:pt>
                <c:pt idx="1589">
                  <c:v>2.1473500697702703</c:v>
                </c:pt>
                <c:pt idx="1590">
                  <c:v>2.1473500697702703</c:v>
                </c:pt>
                <c:pt idx="1591">
                  <c:v>2.1473500697702703</c:v>
                </c:pt>
                <c:pt idx="1592">
                  <c:v>2.1473500697702703</c:v>
                </c:pt>
                <c:pt idx="1593">
                  <c:v>2.1473500697702703</c:v>
                </c:pt>
                <c:pt idx="1594">
                  <c:v>2.1473500697702703</c:v>
                </c:pt>
                <c:pt idx="1595">
                  <c:v>2.1473500697702703</c:v>
                </c:pt>
                <c:pt idx="1596">
                  <c:v>2.1473500697702703</c:v>
                </c:pt>
                <c:pt idx="1597">
                  <c:v>2.1473500697702703</c:v>
                </c:pt>
                <c:pt idx="1598">
                  <c:v>2.1473500697702703</c:v>
                </c:pt>
                <c:pt idx="1599">
                  <c:v>2.1473500697702703</c:v>
                </c:pt>
                <c:pt idx="1600">
                  <c:v>2.1473500697702703</c:v>
                </c:pt>
                <c:pt idx="1601">
                  <c:v>2.1473500697702703</c:v>
                </c:pt>
                <c:pt idx="1602">
                  <c:v>2.1473500697702703</c:v>
                </c:pt>
                <c:pt idx="1603">
                  <c:v>2.1473500697702703</c:v>
                </c:pt>
                <c:pt idx="1604">
                  <c:v>2.1473500697702703</c:v>
                </c:pt>
                <c:pt idx="1605">
                  <c:v>2.1473500697702703</c:v>
                </c:pt>
                <c:pt idx="1606">
                  <c:v>2.1473500697702703</c:v>
                </c:pt>
                <c:pt idx="1607">
                  <c:v>2.1473500697702703</c:v>
                </c:pt>
                <c:pt idx="1608">
                  <c:v>2.1473500697702703</c:v>
                </c:pt>
                <c:pt idx="1609">
                  <c:v>2.1523798728077965</c:v>
                </c:pt>
                <c:pt idx="1610">
                  <c:v>2.1576081453398372</c:v>
                </c:pt>
                <c:pt idx="1611">
                  <c:v>2.1630240960415748</c:v>
                </c:pt>
                <c:pt idx="1612">
                  <c:v>2.1690051769055567</c:v>
                </c:pt>
                <c:pt idx="1613">
                  <c:v>2.1755671602890105</c:v>
                </c:pt>
                <c:pt idx="1614">
                  <c:v>2.1827407632404356</c:v>
                </c:pt>
                <c:pt idx="1615">
                  <c:v>2.1905464669420147</c:v>
                </c:pt>
                <c:pt idx="1616">
                  <c:v>2.1992022963856455</c:v>
                </c:pt>
                <c:pt idx="1617">
                  <c:v>2.2085698173952815</c:v>
                </c:pt>
                <c:pt idx="1618">
                  <c:v>2.2184934018243809</c:v>
                </c:pt>
                <c:pt idx="1619">
                  <c:v>2.2284389681616497</c:v>
                </c:pt>
                <c:pt idx="1620">
                  <c:v>2.2379954046798787</c:v>
                </c:pt>
                <c:pt idx="1621">
                  <c:v>2.2471386663691058</c:v>
                </c:pt>
                <c:pt idx="1622">
                  <c:v>2.2556386047546084</c:v>
                </c:pt>
                <c:pt idx="1623">
                  <c:v>2.2630712445829135</c:v>
                </c:pt>
                <c:pt idx="1624">
                  <c:v>2.2691795056919846</c:v>
                </c:pt>
                <c:pt idx="1625">
                  <c:v>2.2691795056919846</c:v>
                </c:pt>
                <c:pt idx="1626">
                  <c:v>2.2691795056919846</c:v>
                </c:pt>
                <c:pt idx="1627">
                  <c:v>2.2691795056919846</c:v>
                </c:pt>
                <c:pt idx="1628">
                  <c:v>2.2691795056919846</c:v>
                </c:pt>
                <c:pt idx="1629">
                  <c:v>2.2691795056919846</c:v>
                </c:pt>
                <c:pt idx="1630">
                  <c:v>2.2691795056919846</c:v>
                </c:pt>
                <c:pt idx="1631">
                  <c:v>2.2691795056919846</c:v>
                </c:pt>
                <c:pt idx="1632">
                  <c:v>2.2691795056919846</c:v>
                </c:pt>
                <c:pt idx="1633">
                  <c:v>2.2691795056919846</c:v>
                </c:pt>
                <c:pt idx="1634">
                  <c:v>2.2691795056919846</c:v>
                </c:pt>
                <c:pt idx="1635">
                  <c:v>2.2691795056919846</c:v>
                </c:pt>
                <c:pt idx="1636">
                  <c:v>2.2691795056919846</c:v>
                </c:pt>
                <c:pt idx="1637">
                  <c:v>2.2691795056919846</c:v>
                </c:pt>
                <c:pt idx="1638">
                  <c:v>2.2691795056919846</c:v>
                </c:pt>
                <c:pt idx="1639">
                  <c:v>2.2691795056919846</c:v>
                </c:pt>
                <c:pt idx="1640">
                  <c:v>2.2691795056919846</c:v>
                </c:pt>
                <c:pt idx="1641">
                  <c:v>2.2691795056919846</c:v>
                </c:pt>
                <c:pt idx="1642">
                  <c:v>2.2691795056919846</c:v>
                </c:pt>
                <c:pt idx="1643">
                  <c:v>2.2746461510814182</c:v>
                </c:pt>
                <c:pt idx="1644">
                  <c:v>2.2812070845934422</c:v>
                </c:pt>
                <c:pt idx="1645">
                  <c:v>2.288725797122849</c:v>
                </c:pt>
                <c:pt idx="1646">
                  <c:v>2.2970822750438185</c:v>
                </c:pt>
                <c:pt idx="1647">
                  <c:v>2.3061291864108115</c:v>
                </c:pt>
                <c:pt idx="1648">
                  <c:v>2.3159110105470613</c:v>
                </c:pt>
                <c:pt idx="1649">
                  <c:v>2.3260962891267289</c:v>
                </c:pt>
                <c:pt idx="1650">
                  <c:v>2.3365090391458683</c:v>
                </c:pt>
                <c:pt idx="1651">
                  <c:v>2.3467797687883643</c:v>
                </c:pt>
                <c:pt idx="1652">
                  <c:v>2.3566819052044932</c:v>
                </c:pt>
                <c:pt idx="1653">
                  <c:v>2.3663809494985184</c:v>
                </c:pt>
                <c:pt idx="1654">
                  <c:v>2.3756641099154852</c:v>
                </c:pt>
                <c:pt idx="1655">
                  <c:v>2.3846861863897537</c:v>
                </c:pt>
                <c:pt idx="1656">
                  <c:v>2.3938325812106216</c:v>
                </c:pt>
                <c:pt idx="1657">
                  <c:v>2.4031045747187485</c:v>
                </c:pt>
                <c:pt idx="1658">
                  <c:v>2.4125034559645937</c:v>
                </c:pt>
                <c:pt idx="1659">
                  <c:v>2.4220305227084205</c:v>
                </c:pt>
                <c:pt idx="1660">
                  <c:v>2.4316870814202902</c:v>
                </c:pt>
                <c:pt idx="1661">
                  <c:v>2.441273109831505</c:v>
                </c:pt>
                <c:pt idx="1662">
                  <c:v>2.4509735211877604</c:v>
                </c:pt>
                <c:pt idx="1663">
                  <c:v>2.4608059045413189</c:v>
                </c:pt>
                <c:pt idx="1664">
                  <c:v>2.4703449023607349</c:v>
                </c:pt>
                <c:pt idx="1665">
                  <c:v>2.4797766819944127</c:v>
                </c:pt>
                <c:pt idx="1666">
                  <c:v>2.4888930514454044</c:v>
                </c:pt>
                <c:pt idx="1667">
                  <c:v>2.4976589453543299</c:v>
                </c:pt>
                <c:pt idx="1668">
                  <c:v>2.5062803473976043</c:v>
                </c:pt>
                <c:pt idx="1669">
                  <c:v>2.5147405388588697</c:v>
                </c:pt>
                <c:pt idx="1670">
                  <c:v>2.5230387193583397</c:v>
                </c:pt>
                <c:pt idx="1671">
                  <c:v>2.530948959952604</c:v>
                </c:pt>
                <c:pt idx="1672">
                  <c:v>2.5386647661695938</c:v>
                </c:pt>
                <c:pt idx="1673">
                  <c:v>2.5463957756892066</c:v>
                </c:pt>
                <c:pt idx="1674">
                  <c:v>2.5539318972345844</c:v>
                </c:pt>
                <c:pt idx="1675">
                  <c:v>2.5539318972345844</c:v>
                </c:pt>
                <c:pt idx="1676">
                  <c:v>2.5539318972345844</c:v>
                </c:pt>
                <c:pt idx="1677">
                  <c:v>2.5539318972345844</c:v>
                </c:pt>
                <c:pt idx="1678">
                  <c:v>2.5539318972345844</c:v>
                </c:pt>
                <c:pt idx="1679">
                  <c:v>2.5539318972345844</c:v>
                </c:pt>
                <c:pt idx="1680">
                  <c:v>2.5539318972345844</c:v>
                </c:pt>
                <c:pt idx="1681">
                  <c:v>2.5539318972345844</c:v>
                </c:pt>
                <c:pt idx="1682">
                  <c:v>2.5539318972345844</c:v>
                </c:pt>
                <c:pt idx="1683">
                  <c:v>2.5614818859015802</c:v>
                </c:pt>
                <c:pt idx="1684">
                  <c:v>2.5698949964067888</c:v>
                </c:pt>
                <c:pt idx="1685">
                  <c:v>2.5787888320645718</c:v>
                </c:pt>
                <c:pt idx="1686">
                  <c:v>2.5877471532915521</c:v>
                </c:pt>
                <c:pt idx="1687">
                  <c:v>2.5967703046692079</c:v>
                </c:pt>
                <c:pt idx="1688">
                  <c:v>2.6054367504377027</c:v>
                </c:pt>
                <c:pt idx="1689">
                  <c:v>2.6137127080646709</c:v>
                </c:pt>
                <c:pt idx="1690">
                  <c:v>2.6218085427967184</c:v>
                </c:pt>
                <c:pt idx="1691">
                  <c:v>2.629708216031768</c:v>
                </c:pt>
                <c:pt idx="1692">
                  <c:v>2.6376233525365689</c:v>
                </c:pt>
                <c:pt idx="1693">
                  <c:v>2.645553974085622</c:v>
                </c:pt>
                <c:pt idx="1694">
                  <c:v>2.6535001024704399</c:v>
                </c:pt>
                <c:pt idx="1695">
                  <c:v>2.6614617594995473</c:v>
                </c:pt>
                <c:pt idx="1696">
                  <c:v>2.6694389669984777</c:v>
                </c:pt>
                <c:pt idx="1697">
                  <c:v>2.6774317468097775</c:v>
                </c:pt>
                <c:pt idx="1698">
                  <c:v>2.6852271931952685</c:v>
                </c:pt>
                <c:pt idx="1699">
                  <c:v>2.6852271931952685</c:v>
                </c:pt>
                <c:pt idx="1700">
                  <c:v>2.6852271931952685</c:v>
                </c:pt>
                <c:pt idx="1701">
                  <c:v>2.6852271931952685</c:v>
                </c:pt>
                <c:pt idx="1702">
                  <c:v>2.6852271931952685</c:v>
                </c:pt>
                <c:pt idx="1703">
                  <c:v>2.6852271931952685</c:v>
                </c:pt>
                <c:pt idx="1704">
                  <c:v>2.6852271931952685</c:v>
                </c:pt>
                <c:pt idx="1705">
                  <c:v>2.6852271931952685</c:v>
                </c:pt>
                <c:pt idx="1706">
                  <c:v>2.6852271931952685</c:v>
                </c:pt>
                <c:pt idx="1707">
                  <c:v>2.6852271931952685</c:v>
                </c:pt>
                <c:pt idx="1708">
                  <c:v>2.6852271931952685</c:v>
                </c:pt>
                <c:pt idx="1709">
                  <c:v>2.6852271931952685</c:v>
                </c:pt>
                <c:pt idx="1710">
                  <c:v>2.6852271931952685</c:v>
                </c:pt>
                <c:pt idx="1711">
                  <c:v>2.6929582027148808</c:v>
                </c:pt>
                <c:pt idx="1712">
                  <c:v>2.7009145499547031</c:v>
                </c:pt>
                <c:pt idx="1713">
                  <c:v>2.7093226308554441</c:v>
                </c:pt>
                <c:pt idx="1714">
                  <c:v>2.717989076623939</c:v>
                </c:pt>
                <c:pt idx="1715">
                  <c:v>2.7269150757534413</c:v>
                </c:pt>
                <c:pt idx="1716">
                  <c:v>2.7361182956821244</c:v>
                </c:pt>
                <c:pt idx="1717">
                  <c:v>2.7456004096626634</c:v>
                </c:pt>
                <c:pt idx="1718">
                  <c:v>2.7553800984052064</c:v>
                </c:pt>
                <c:pt idx="1719">
                  <c:v>2.7654595662607089</c:v>
                </c:pt>
                <c:pt idx="1720">
                  <c:v>2.7756431883476584</c:v>
                </c:pt>
                <c:pt idx="1721">
                  <c:v>2.7854817359565036</c:v>
                </c:pt>
                <c:pt idx="1722">
                  <c:v>2.7947385776154232</c:v>
                </c:pt>
                <c:pt idx="1723">
                  <c:v>2.8033773610129105</c:v>
                </c:pt>
                <c:pt idx="1724">
                  <c:v>2.8033773610129105</c:v>
                </c:pt>
                <c:pt idx="1725">
                  <c:v>2.8033773610129105</c:v>
                </c:pt>
                <c:pt idx="1726">
                  <c:v>2.8033773610129105</c:v>
                </c:pt>
                <c:pt idx="1727">
                  <c:v>2.8033773610129105</c:v>
                </c:pt>
                <c:pt idx="1728">
                  <c:v>2.8033773610129105</c:v>
                </c:pt>
                <c:pt idx="1729">
                  <c:v>2.8033773610129105</c:v>
                </c:pt>
                <c:pt idx="1730">
                  <c:v>2.8033773610129105</c:v>
                </c:pt>
                <c:pt idx="1731">
                  <c:v>2.8033773610129105</c:v>
                </c:pt>
                <c:pt idx="1732">
                  <c:v>2.8033773610129105</c:v>
                </c:pt>
                <c:pt idx="1733">
                  <c:v>2.8033773610129105</c:v>
                </c:pt>
                <c:pt idx="1734">
                  <c:v>2.8033773610129105</c:v>
                </c:pt>
                <c:pt idx="1735">
                  <c:v>2.8033773610129105</c:v>
                </c:pt>
                <c:pt idx="1736">
                  <c:v>2.8033773610129105</c:v>
                </c:pt>
                <c:pt idx="1737">
                  <c:v>2.8033773610129105</c:v>
                </c:pt>
                <c:pt idx="1738">
                  <c:v>2.8033773610129105</c:v>
                </c:pt>
                <c:pt idx="1739">
                  <c:v>2.8033773610129105</c:v>
                </c:pt>
                <c:pt idx="1740">
                  <c:v>2.8033773610129105</c:v>
                </c:pt>
                <c:pt idx="1741">
                  <c:v>2.8033773610129105</c:v>
                </c:pt>
                <c:pt idx="1742">
                  <c:v>2.8033773610129105</c:v>
                </c:pt>
                <c:pt idx="1743">
                  <c:v>2.8033773610129105</c:v>
                </c:pt>
                <c:pt idx="1744">
                  <c:v>2.8033773610129105</c:v>
                </c:pt>
                <c:pt idx="1745">
                  <c:v>2.8033773610129105</c:v>
                </c:pt>
                <c:pt idx="1746">
                  <c:v>2.8033773610129105</c:v>
                </c:pt>
                <c:pt idx="1747">
                  <c:v>2.8033773610129105</c:v>
                </c:pt>
                <c:pt idx="1748">
                  <c:v>2.8033773610129105</c:v>
                </c:pt>
                <c:pt idx="1749">
                  <c:v>2.8033773610129105</c:v>
                </c:pt>
                <c:pt idx="1750">
                  <c:v>2.8033773610129105</c:v>
                </c:pt>
                <c:pt idx="1751">
                  <c:v>2.8033773610129105</c:v>
                </c:pt>
                <c:pt idx="1752">
                  <c:v>2.8033773610129105</c:v>
                </c:pt>
                <c:pt idx="1753">
                  <c:v>2.8033773610129105</c:v>
                </c:pt>
                <c:pt idx="1754">
                  <c:v>2.8033773610129105</c:v>
                </c:pt>
                <c:pt idx="1755">
                  <c:v>2.8033773610129105</c:v>
                </c:pt>
                <c:pt idx="1756">
                  <c:v>2.8033773610129105</c:v>
                </c:pt>
                <c:pt idx="1757">
                  <c:v>2.8033773610129105</c:v>
                </c:pt>
                <c:pt idx="1758">
                  <c:v>2.8033773610129105</c:v>
                </c:pt>
                <c:pt idx="1759">
                  <c:v>2.8033773610129105</c:v>
                </c:pt>
                <c:pt idx="1760">
                  <c:v>2.8033773610129105</c:v>
                </c:pt>
                <c:pt idx="1761">
                  <c:v>2.8033773610129105</c:v>
                </c:pt>
                <c:pt idx="1762">
                  <c:v>2.8033773610129105</c:v>
                </c:pt>
                <c:pt idx="1763">
                  <c:v>2.8033773610129105</c:v>
                </c:pt>
                <c:pt idx="1764">
                  <c:v>2.8033773610129105</c:v>
                </c:pt>
                <c:pt idx="1765">
                  <c:v>2.8033773610129105</c:v>
                </c:pt>
                <c:pt idx="1766">
                  <c:v>2.8033773610129105</c:v>
                </c:pt>
                <c:pt idx="1767">
                  <c:v>2.8033773610129105</c:v>
                </c:pt>
                <c:pt idx="1768">
                  <c:v>2.8033773610129105</c:v>
                </c:pt>
                <c:pt idx="1769">
                  <c:v>2.8033773610129105</c:v>
                </c:pt>
                <c:pt idx="1770">
                  <c:v>2.8033773610129105</c:v>
                </c:pt>
                <c:pt idx="1771">
                  <c:v>2.8033773610129105</c:v>
                </c:pt>
                <c:pt idx="1772">
                  <c:v>2.8033773610129105</c:v>
                </c:pt>
                <c:pt idx="1773">
                  <c:v>2.8033773610129105</c:v>
                </c:pt>
                <c:pt idx="1774">
                  <c:v>2.8033773610129105</c:v>
                </c:pt>
                <c:pt idx="1775">
                  <c:v>2.8033773610129105</c:v>
                </c:pt>
                <c:pt idx="1776">
                  <c:v>2.8033773610129105</c:v>
                </c:pt>
                <c:pt idx="1777">
                  <c:v>2.8033773610129105</c:v>
                </c:pt>
                <c:pt idx="1778">
                  <c:v>2.8033773610129105</c:v>
                </c:pt>
                <c:pt idx="1779">
                  <c:v>2.8033773610129105</c:v>
                </c:pt>
                <c:pt idx="1780">
                  <c:v>2.8033773610129105</c:v>
                </c:pt>
                <c:pt idx="1781">
                  <c:v>2.8033773610129105</c:v>
                </c:pt>
                <c:pt idx="1782">
                  <c:v>2.8033773610129105</c:v>
                </c:pt>
                <c:pt idx="1783">
                  <c:v>2.8033773610129105</c:v>
                </c:pt>
                <c:pt idx="1784">
                  <c:v>2.8033773610129105</c:v>
                </c:pt>
                <c:pt idx="1785">
                  <c:v>2.8033773610129105</c:v>
                </c:pt>
                <c:pt idx="1786">
                  <c:v>2.8033773610129105</c:v>
                </c:pt>
                <c:pt idx="1787">
                  <c:v>2.8033773610129105</c:v>
                </c:pt>
                <c:pt idx="1788">
                  <c:v>2.8033773610129105</c:v>
                </c:pt>
                <c:pt idx="1789">
                  <c:v>2.8033773610129105</c:v>
                </c:pt>
                <c:pt idx="1790">
                  <c:v>2.8033773610129105</c:v>
                </c:pt>
                <c:pt idx="1791">
                  <c:v>2.8033773610129105</c:v>
                </c:pt>
                <c:pt idx="1792">
                  <c:v>2.8033773610129105</c:v>
                </c:pt>
                <c:pt idx="1793">
                  <c:v>2.8033773610129105</c:v>
                </c:pt>
                <c:pt idx="1794">
                  <c:v>2.8033773610129105</c:v>
                </c:pt>
                <c:pt idx="1795">
                  <c:v>2.8033773610129105</c:v>
                </c:pt>
                <c:pt idx="1796">
                  <c:v>2.8033773610129105</c:v>
                </c:pt>
                <c:pt idx="1797">
                  <c:v>2.8033773610129105</c:v>
                </c:pt>
                <c:pt idx="1798">
                  <c:v>2.8033773610129105</c:v>
                </c:pt>
                <c:pt idx="1799">
                  <c:v>2.8033773610129105</c:v>
                </c:pt>
                <c:pt idx="1800">
                  <c:v>2.8033773610129105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1C-41CE-86F9-77A70BCE9718}"/>
            </c:ext>
          </c:extLst>
        </c:ser>
        <c:ser>
          <c:idx val="1"/>
          <c:order val="1"/>
          <c:tx>
            <c:v>Braking Energy</c:v>
          </c:tx>
          <c:spPr>
            <a:ln w="25400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WLTC_class_3!$T$8:$T$1808</c:f>
              <c:numCache>
                <c:formatCode>0.00</c:formatCode>
                <c:ptCount val="180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5.388410836755002E-4</c:v>
                </c:pt>
                <c:pt idx="37">
                  <c:v>2.8426741415866451E-3</c:v>
                </c:pt>
                <c:pt idx="38">
                  <c:v>5.9464937116562571E-3</c:v>
                </c:pt>
                <c:pt idx="39">
                  <c:v>8.6030679788733581E-3</c:v>
                </c:pt>
                <c:pt idx="40">
                  <c:v>1.0760450479701384E-2</c:v>
                </c:pt>
                <c:pt idx="41">
                  <c:v>1.3269836552704377E-2</c:v>
                </c:pt>
                <c:pt idx="42">
                  <c:v>1.6307739608978626E-2</c:v>
                </c:pt>
                <c:pt idx="43">
                  <c:v>1.8785876132796094E-2</c:v>
                </c:pt>
                <c:pt idx="44">
                  <c:v>2.0030637250440918E-2</c:v>
                </c:pt>
                <c:pt idx="45">
                  <c:v>2.0375310096891652E-2</c:v>
                </c:pt>
                <c:pt idx="46">
                  <c:v>2.0577823522178299E-2</c:v>
                </c:pt>
                <c:pt idx="47">
                  <c:v>2.096710894612925E-2</c:v>
                </c:pt>
                <c:pt idx="48">
                  <c:v>2.1245212961622729E-2</c:v>
                </c:pt>
                <c:pt idx="49">
                  <c:v>2.1245212961622729E-2</c:v>
                </c:pt>
                <c:pt idx="50">
                  <c:v>2.1245212961622729E-2</c:v>
                </c:pt>
                <c:pt idx="51">
                  <c:v>2.1625207942148335E-2</c:v>
                </c:pt>
                <c:pt idx="52">
                  <c:v>2.2542472796639873E-2</c:v>
                </c:pt>
                <c:pt idx="53">
                  <c:v>2.315878411119238E-2</c:v>
                </c:pt>
                <c:pt idx="54">
                  <c:v>2.3228053258243907E-2</c:v>
                </c:pt>
                <c:pt idx="55">
                  <c:v>2.3228053258243907E-2</c:v>
                </c:pt>
                <c:pt idx="56">
                  <c:v>2.3228053258243907E-2</c:v>
                </c:pt>
                <c:pt idx="57">
                  <c:v>2.3228053258243907E-2</c:v>
                </c:pt>
                <c:pt idx="58">
                  <c:v>2.3228053258243907E-2</c:v>
                </c:pt>
                <c:pt idx="59">
                  <c:v>2.3228053258243907E-2</c:v>
                </c:pt>
                <c:pt idx="60">
                  <c:v>2.3228053258243907E-2</c:v>
                </c:pt>
                <c:pt idx="61">
                  <c:v>2.3228053258243907E-2</c:v>
                </c:pt>
                <c:pt idx="62">
                  <c:v>2.3228053258243907E-2</c:v>
                </c:pt>
                <c:pt idx="63">
                  <c:v>2.3228053258243907E-2</c:v>
                </c:pt>
                <c:pt idx="64">
                  <c:v>2.3228053258243907E-2</c:v>
                </c:pt>
                <c:pt idx="65">
                  <c:v>2.3228053258243907E-2</c:v>
                </c:pt>
                <c:pt idx="66">
                  <c:v>2.3228053258243907E-2</c:v>
                </c:pt>
                <c:pt idx="67">
                  <c:v>2.3228053258243907E-2</c:v>
                </c:pt>
                <c:pt idx="68">
                  <c:v>2.3228053258243907E-2</c:v>
                </c:pt>
                <c:pt idx="69">
                  <c:v>2.3228053258243907E-2</c:v>
                </c:pt>
                <c:pt idx="70">
                  <c:v>2.3228053258243907E-2</c:v>
                </c:pt>
                <c:pt idx="71">
                  <c:v>2.3228053258243907E-2</c:v>
                </c:pt>
                <c:pt idx="72">
                  <c:v>2.3228053258243907E-2</c:v>
                </c:pt>
                <c:pt idx="73">
                  <c:v>2.3228053258243907E-2</c:v>
                </c:pt>
                <c:pt idx="74">
                  <c:v>2.3228053258243907E-2</c:v>
                </c:pt>
                <c:pt idx="75">
                  <c:v>2.3228053258243907E-2</c:v>
                </c:pt>
                <c:pt idx="76">
                  <c:v>2.3228053258243907E-2</c:v>
                </c:pt>
                <c:pt idx="77">
                  <c:v>2.3228053258243907E-2</c:v>
                </c:pt>
                <c:pt idx="78">
                  <c:v>2.3228053258243907E-2</c:v>
                </c:pt>
                <c:pt idx="79">
                  <c:v>2.3228053258243907E-2</c:v>
                </c:pt>
                <c:pt idx="80">
                  <c:v>2.3234750345839151E-2</c:v>
                </c:pt>
                <c:pt idx="81">
                  <c:v>2.3691812112707374E-2</c:v>
                </c:pt>
                <c:pt idx="82">
                  <c:v>2.4020729285162641E-2</c:v>
                </c:pt>
                <c:pt idx="83">
                  <c:v>2.4020729285162641E-2</c:v>
                </c:pt>
                <c:pt idx="84">
                  <c:v>2.4105913515877164E-2</c:v>
                </c:pt>
                <c:pt idx="85">
                  <c:v>2.4373475234332E-2</c:v>
                </c:pt>
                <c:pt idx="86">
                  <c:v>2.458239326199534E-2</c:v>
                </c:pt>
                <c:pt idx="87">
                  <c:v>2.46773915035641E-2</c:v>
                </c:pt>
                <c:pt idx="88">
                  <c:v>2.5679978483185196E-2</c:v>
                </c:pt>
                <c:pt idx="89">
                  <c:v>2.8847244710384048E-2</c:v>
                </c:pt>
                <c:pt idx="90">
                  <c:v>3.2934914604754853E-2</c:v>
                </c:pt>
                <c:pt idx="91">
                  <c:v>3.6391010222933638E-2</c:v>
                </c:pt>
                <c:pt idx="92">
                  <c:v>3.8367340694885912E-2</c:v>
                </c:pt>
                <c:pt idx="93">
                  <c:v>3.9363354565661944E-2</c:v>
                </c:pt>
                <c:pt idx="94">
                  <c:v>4.0226886321448989E-2</c:v>
                </c:pt>
                <c:pt idx="95">
                  <c:v>4.1049049103030637E-2</c:v>
                </c:pt>
                <c:pt idx="96">
                  <c:v>4.150665064208988E-2</c:v>
                </c:pt>
                <c:pt idx="97">
                  <c:v>4.1677637945329464E-2</c:v>
                </c:pt>
                <c:pt idx="98">
                  <c:v>4.1782180834594757E-2</c:v>
                </c:pt>
                <c:pt idx="99">
                  <c:v>4.1782180834594757E-2</c:v>
                </c:pt>
                <c:pt idx="100">
                  <c:v>4.1782180834594757E-2</c:v>
                </c:pt>
                <c:pt idx="101">
                  <c:v>4.1782180834594757E-2</c:v>
                </c:pt>
                <c:pt idx="102">
                  <c:v>4.1782180834594757E-2</c:v>
                </c:pt>
                <c:pt idx="103">
                  <c:v>4.1782180834594757E-2</c:v>
                </c:pt>
                <c:pt idx="104">
                  <c:v>4.1782180834594757E-2</c:v>
                </c:pt>
                <c:pt idx="105">
                  <c:v>4.1782180834594757E-2</c:v>
                </c:pt>
                <c:pt idx="106">
                  <c:v>4.1782180834594757E-2</c:v>
                </c:pt>
                <c:pt idx="107">
                  <c:v>4.1782180834594757E-2</c:v>
                </c:pt>
                <c:pt idx="108">
                  <c:v>4.1782180834594757E-2</c:v>
                </c:pt>
                <c:pt idx="109">
                  <c:v>4.1782180834594757E-2</c:v>
                </c:pt>
                <c:pt idx="110">
                  <c:v>4.1782180834594757E-2</c:v>
                </c:pt>
                <c:pt idx="111">
                  <c:v>4.1782180834594757E-2</c:v>
                </c:pt>
                <c:pt idx="112">
                  <c:v>4.1782180834594757E-2</c:v>
                </c:pt>
                <c:pt idx="113">
                  <c:v>4.1782180834594757E-2</c:v>
                </c:pt>
                <c:pt idx="114">
                  <c:v>4.1782180834594757E-2</c:v>
                </c:pt>
                <c:pt idx="115">
                  <c:v>4.1782180834594757E-2</c:v>
                </c:pt>
                <c:pt idx="116">
                  <c:v>4.1782180834594757E-2</c:v>
                </c:pt>
                <c:pt idx="117">
                  <c:v>4.1782180834594757E-2</c:v>
                </c:pt>
                <c:pt idx="118">
                  <c:v>4.1782180834594757E-2</c:v>
                </c:pt>
                <c:pt idx="119">
                  <c:v>4.1782180834594757E-2</c:v>
                </c:pt>
                <c:pt idx="120">
                  <c:v>4.1782180834594757E-2</c:v>
                </c:pt>
                <c:pt idx="121">
                  <c:v>4.1782180834594757E-2</c:v>
                </c:pt>
                <c:pt idx="122">
                  <c:v>4.1782180834594757E-2</c:v>
                </c:pt>
                <c:pt idx="123">
                  <c:v>4.1782180834594757E-2</c:v>
                </c:pt>
                <c:pt idx="124">
                  <c:v>4.1782180834594757E-2</c:v>
                </c:pt>
                <c:pt idx="125">
                  <c:v>4.1782180834594757E-2</c:v>
                </c:pt>
                <c:pt idx="126">
                  <c:v>4.1782180834594757E-2</c:v>
                </c:pt>
                <c:pt idx="127">
                  <c:v>4.1782180834594757E-2</c:v>
                </c:pt>
                <c:pt idx="128">
                  <c:v>4.1782180834594757E-2</c:v>
                </c:pt>
                <c:pt idx="129">
                  <c:v>4.1782180834594757E-2</c:v>
                </c:pt>
                <c:pt idx="130">
                  <c:v>4.1782180834594757E-2</c:v>
                </c:pt>
                <c:pt idx="131">
                  <c:v>4.1782180834594757E-2</c:v>
                </c:pt>
                <c:pt idx="132">
                  <c:v>4.1782180834594757E-2</c:v>
                </c:pt>
                <c:pt idx="133">
                  <c:v>4.1782180834594757E-2</c:v>
                </c:pt>
                <c:pt idx="134">
                  <c:v>4.1782180834594757E-2</c:v>
                </c:pt>
                <c:pt idx="135">
                  <c:v>4.1782180834594757E-2</c:v>
                </c:pt>
                <c:pt idx="136">
                  <c:v>4.1782180834594757E-2</c:v>
                </c:pt>
                <c:pt idx="137">
                  <c:v>4.1782180834594757E-2</c:v>
                </c:pt>
                <c:pt idx="138">
                  <c:v>4.1782180834594757E-2</c:v>
                </c:pt>
                <c:pt idx="139">
                  <c:v>4.1782180834594757E-2</c:v>
                </c:pt>
                <c:pt idx="140">
                  <c:v>4.1782180834594757E-2</c:v>
                </c:pt>
                <c:pt idx="141">
                  <c:v>4.1782180834594757E-2</c:v>
                </c:pt>
                <c:pt idx="142">
                  <c:v>4.1782180834594757E-2</c:v>
                </c:pt>
                <c:pt idx="143">
                  <c:v>4.1782180834594757E-2</c:v>
                </c:pt>
                <c:pt idx="144">
                  <c:v>4.1782180834594757E-2</c:v>
                </c:pt>
                <c:pt idx="145">
                  <c:v>4.1782180834594757E-2</c:v>
                </c:pt>
                <c:pt idx="146">
                  <c:v>4.1782180834594757E-2</c:v>
                </c:pt>
                <c:pt idx="147">
                  <c:v>4.1782180834594757E-2</c:v>
                </c:pt>
                <c:pt idx="148">
                  <c:v>4.1782180834594757E-2</c:v>
                </c:pt>
                <c:pt idx="149">
                  <c:v>4.1782180834594757E-2</c:v>
                </c:pt>
                <c:pt idx="150">
                  <c:v>4.1782180834594757E-2</c:v>
                </c:pt>
                <c:pt idx="151">
                  <c:v>4.2620821996247865E-2</c:v>
                </c:pt>
                <c:pt idx="152">
                  <c:v>4.5297822778911777E-2</c:v>
                </c:pt>
                <c:pt idx="153">
                  <c:v>4.8696782378460576E-2</c:v>
                </c:pt>
                <c:pt idx="154">
                  <c:v>5.113714794022816E-2</c:v>
                </c:pt>
                <c:pt idx="155">
                  <c:v>5.2137031305649124E-2</c:v>
                </c:pt>
                <c:pt idx="156">
                  <c:v>5.2137031305649124E-2</c:v>
                </c:pt>
                <c:pt idx="157">
                  <c:v>5.2137031305649124E-2</c:v>
                </c:pt>
                <c:pt idx="158">
                  <c:v>5.2137031305649124E-2</c:v>
                </c:pt>
                <c:pt idx="159">
                  <c:v>5.2137031305649124E-2</c:v>
                </c:pt>
                <c:pt idx="160">
                  <c:v>5.2137031305649124E-2</c:v>
                </c:pt>
                <c:pt idx="161">
                  <c:v>5.2137031305649124E-2</c:v>
                </c:pt>
                <c:pt idx="162">
                  <c:v>5.2137031305649124E-2</c:v>
                </c:pt>
                <c:pt idx="163">
                  <c:v>5.2137031305649124E-2</c:v>
                </c:pt>
                <c:pt idx="164">
                  <c:v>5.2137031305649124E-2</c:v>
                </c:pt>
                <c:pt idx="165">
                  <c:v>5.2137031305649124E-2</c:v>
                </c:pt>
                <c:pt idx="166">
                  <c:v>5.2137031305649124E-2</c:v>
                </c:pt>
                <c:pt idx="167">
                  <c:v>5.2137031305649124E-2</c:v>
                </c:pt>
                <c:pt idx="168">
                  <c:v>5.2137031305649124E-2</c:v>
                </c:pt>
                <c:pt idx="169">
                  <c:v>5.2137031305649124E-2</c:v>
                </c:pt>
                <c:pt idx="170">
                  <c:v>5.2137031305649124E-2</c:v>
                </c:pt>
                <c:pt idx="171">
                  <c:v>5.3332981353507447E-2</c:v>
                </c:pt>
                <c:pt idx="172">
                  <c:v>5.6506049190433824E-2</c:v>
                </c:pt>
                <c:pt idx="173">
                  <c:v>6.0153538206360893E-2</c:v>
                </c:pt>
                <c:pt idx="174">
                  <c:v>6.2327539504351728E-2</c:v>
                </c:pt>
                <c:pt idx="175">
                  <c:v>6.2813973777761933E-2</c:v>
                </c:pt>
                <c:pt idx="176">
                  <c:v>6.2813973777761933E-2</c:v>
                </c:pt>
                <c:pt idx="177">
                  <c:v>6.2813973777761933E-2</c:v>
                </c:pt>
                <c:pt idx="178">
                  <c:v>6.2813973777761933E-2</c:v>
                </c:pt>
                <c:pt idx="179">
                  <c:v>6.2813973777761933E-2</c:v>
                </c:pt>
                <c:pt idx="180">
                  <c:v>6.2813973777761933E-2</c:v>
                </c:pt>
                <c:pt idx="181">
                  <c:v>6.2813973777761933E-2</c:v>
                </c:pt>
                <c:pt idx="182">
                  <c:v>6.2971015466403435E-2</c:v>
                </c:pt>
                <c:pt idx="183">
                  <c:v>6.4017658112124856E-2</c:v>
                </c:pt>
                <c:pt idx="184">
                  <c:v>6.5683227731005267E-2</c:v>
                </c:pt>
                <c:pt idx="185">
                  <c:v>6.7353875190368381E-2</c:v>
                </c:pt>
                <c:pt idx="186">
                  <c:v>6.8708290696450805E-2</c:v>
                </c:pt>
                <c:pt idx="187">
                  <c:v>6.9681407374343224E-2</c:v>
                </c:pt>
                <c:pt idx="188">
                  <c:v>7.0366796374689372E-2</c:v>
                </c:pt>
                <c:pt idx="189">
                  <c:v>7.0842145398419598E-2</c:v>
                </c:pt>
                <c:pt idx="190">
                  <c:v>7.1138602867966735E-2</c:v>
                </c:pt>
                <c:pt idx="191">
                  <c:v>7.1328846040208158E-2</c:v>
                </c:pt>
                <c:pt idx="192">
                  <c:v>7.1423322467630751E-2</c:v>
                </c:pt>
                <c:pt idx="193">
                  <c:v>7.1423322467630751E-2</c:v>
                </c:pt>
                <c:pt idx="194">
                  <c:v>7.1423322467630751E-2</c:v>
                </c:pt>
                <c:pt idx="195">
                  <c:v>7.1423322467630751E-2</c:v>
                </c:pt>
                <c:pt idx="196">
                  <c:v>7.1423322467630751E-2</c:v>
                </c:pt>
                <c:pt idx="197">
                  <c:v>7.1423322467630751E-2</c:v>
                </c:pt>
                <c:pt idx="198">
                  <c:v>7.1423322467630751E-2</c:v>
                </c:pt>
                <c:pt idx="199">
                  <c:v>7.1423322467630751E-2</c:v>
                </c:pt>
                <c:pt idx="200">
                  <c:v>7.1423322467630751E-2</c:v>
                </c:pt>
                <c:pt idx="201">
                  <c:v>7.1423322467630751E-2</c:v>
                </c:pt>
                <c:pt idx="202">
                  <c:v>7.1423322467630751E-2</c:v>
                </c:pt>
                <c:pt idx="203">
                  <c:v>7.1423322467630751E-2</c:v>
                </c:pt>
                <c:pt idx="204">
                  <c:v>7.1423322467630751E-2</c:v>
                </c:pt>
                <c:pt idx="205">
                  <c:v>7.1423322467630751E-2</c:v>
                </c:pt>
                <c:pt idx="206">
                  <c:v>7.1423322467630751E-2</c:v>
                </c:pt>
                <c:pt idx="207">
                  <c:v>7.1423322467630751E-2</c:v>
                </c:pt>
                <c:pt idx="208">
                  <c:v>7.1423322467630751E-2</c:v>
                </c:pt>
                <c:pt idx="209">
                  <c:v>7.1423322467630751E-2</c:v>
                </c:pt>
                <c:pt idx="210">
                  <c:v>7.1423322467630751E-2</c:v>
                </c:pt>
                <c:pt idx="211">
                  <c:v>7.1423322467630751E-2</c:v>
                </c:pt>
                <c:pt idx="212">
                  <c:v>7.1423322467630751E-2</c:v>
                </c:pt>
                <c:pt idx="213">
                  <c:v>7.1423322467630751E-2</c:v>
                </c:pt>
                <c:pt idx="214">
                  <c:v>7.1423322467630751E-2</c:v>
                </c:pt>
                <c:pt idx="215">
                  <c:v>7.1423322467630751E-2</c:v>
                </c:pt>
                <c:pt idx="216">
                  <c:v>7.1423322467630751E-2</c:v>
                </c:pt>
                <c:pt idx="217">
                  <c:v>7.1423322467630751E-2</c:v>
                </c:pt>
                <c:pt idx="218">
                  <c:v>7.1423322467630751E-2</c:v>
                </c:pt>
                <c:pt idx="219">
                  <c:v>7.1423322467630751E-2</c:v>
                </c:pt>
                <c:pt idx="220">
                  <c:v>7.1423322467630751E-2</c:v>
                </c:pt>
                <c:pt idx="221">
                  <c:v>7.1423322467630751E-2</c:v>
                </c:pt>
                <c:pt idx="222">
                  <c:v>7.1423322467630751E-2</c:v>
                </c:pt>
                <c:pt idx="223">
                  <c:v>7.1423322467630751E-2</c:v>
                </c:pt>
                <c:pt idx="224">
                  <c:v>7.1423322467630751E-2</c:v>
                </c:pt>
                <c:pt idx="225">
                  <c:v>7.1423322467630751E-2</c:v>
                </c:pt>
                <c:pt idx="226">
                  <c:v>7.1423322467630751E-2</c:v>
                </c:pt>
                <c:pt idx="227">
                  <c:v>7.1423322467630751E-2</c:v>
                </c:pt>
                <c:pt idx="228">
                  <c:v>7.1423322467630751E-2</c:v>
                </c:pt>
                <c:pt idx="229">
                  <c:v>7.1423322467630751E-2</c:v>
                </c:pt>
                <c:pt idx="230">
                  <c:v>7.1423322467630751E-2</c:v>
                </c:pt>
                <c:pt idx="231">
                  <c:v>7.1423322467630751E-2</c:v>
                </c:pt>
                <c:pt idx="232">
                  <c:v>7.1730378400653924E-2</c:v>
                </c:pt>
                <c:pt idx="233">
                  <c:v>7.3598110706842773E-2</c:v>
                </c:pt>
                <c:pt idx="234">
                  <c:v>7.5955668623181816E-2</c:v>
                </c:pt>
                <c:pt idx="235">
                  <c:v>7.7581555177622163E-2</c:v>
                </c:pt>
                <c:pt idx="236">
                  <c:v>7.8114341182413671E-2</c:v>
                </c:pt>
                <c:pt idx="237">
                  <c:v>7.8323145191376259E-2</c:v>
                </c:pt>
                <c:pt idx="238">
                  <c:v>7.9260506945266734E-2</c:v>
                </c:pt>
                <c:pt idx="239">
                  <c:v>8.1585598553678723E-2</c:v>
                </c:pt>
                <c:pt idx="240">
                  <c:v>8.4765114301697725E-2</c:v>
                </c:pt>
                <c:pt idx="241">
                  <c:v>8.7359656310321943E-2</c:v>
                </c:pt>
                <c:pt idx="242">
                  <c:v>8.965109806394847E-2</c:v>
                </c:pt>
                <c:pt idx="243">
                  <c:v>9.2062623462852822E-2</c:v>
                </c:pt>
                <c:pt idx="244">
                  <c:v>9.4220005963680839E-2</c:v>
                </c:pt>
                <c:pt idx="245">
                  <c:v>9.6729392036683806E-2</c:v>
                </c:pt>
                <c:pt idx="246">
                  <c:v>9.9767295092958078E-2</c:v>
                </c:pt>
                <c:pt idx="247">
                  <c:v>0.10224543161677555</c:v>
                </c:pt>
                <c:pt idx="248">
                  <c:v>0.10349019273442038</c:v>
                </c:pt>
                <c:pt idx="249">
                  <c:v>0.10383486558087111</c:v>
                </c:pt>
                <c:pt idx="250">
                  <c:v>0.10403737900615777</c:v>
                </c:pt>
                <c:pt idx="251">
                  <c:v>0.10442666443010871</c:v>
                </c:pt>
                <c:pt idx="252">
                  <c:v>0.1047047684456022</c:v>
                </c:pt>
                <c:pt idx="253">
                  <c:v>0.1047047684456022</c:v>
                </c:pt>
                <c:pt idx="254">
                  <c:v>0.1047047684456022</c:v>
                </c:pt>
                <c:pt idx="255">
                  <c:v>0.10508476342612778</c:v>
                </c:pt>
                <c:pt idx="256">
                  <c:v>0.10563809759646295</c:v>
                </c:pt>
                <c:pt idx="257">
                  <c:v>0.10563809759646295</c:v>
                </c:pt>
                <c:pt idx="258">
                  <c:v>0.10563809759646295</c:v>
                </c:pt>
                <c:pt idx="259">
                  <c:v>0.10563809759646295</c:v>
                </c:pt>
                <c:pt idx="260">
                  <c:v>0.10563809759646295</c:v>
                </c:pt>
                <c:pt idx="261">
                  <c:v>0.10563809759646295</c:v>
                </c:pt>
                <c:pt idx="262">
                  <c:v>0.10563809759646295</c:v>
                </c:pt>
                <c:pt idx="263">
                  <c:v>0.10563809759646295</c:v>
                </c:pt>
                <c:pt idx="264">
                  <c:v>0.10563809759646295</c:v>
                </c:pt>
                <c:pt idx="265">
                  <c:v>0.10563809759646295</c:v>
                </c:pt>
                <c:pt idx="266">
                  <c:v>0.10563809759646295</c:v>
                </c:pt>
                <c:pt idx="267">
                  <c:v>0.10563809759646295</c:v>
                </c:pt>
                <c:pt idx="268">
                  <c:v>0.10563809759646295</c:v>
                </c:pt>
                <c:pt idx="269">
                  <c:v>0.10563809759646295</c:v>
                </c:pt>
                <c:pt idx="270">
                  <c:v>0.10563809759646295</c:v>
                </c:pt>
                <c:pt idx="271">
                  <c:v>0.10563809759646295</c:v>
                </c:pt>
                <c:pt idx="272">
                  <c:v>0.10563809759646295</c:v>
                </c:pt>
                <c:pt idx="273">
                  <c:v>0.10625270909662307</c:v>
                </c:pt>
                <c:pt idx="274">
                  <c:v>0.10874450249240065</c:v>
                </c:pt>
                <c:pt idx="275">
                  <c:v>0.11190993140703953</c:v>
                </c:pt>
                <c:pt idx="276">
                  <c:v>0.11532232207695876</c:v>
                </c:pt>
                <c:pt idx="277">
                  <c:v>0.11883555540369371</c:v>
                </c:pt>
                <c:pt idx="278">
                  <c:v>0.12293228069111468</c:v>
                </c:pt>
                <c:pt idx="279">
                  <c:v>0.12658842007426999</c:v>
                </c:pt>
                <c:pt idx="280">
                  <c:v>0.12818020139493391</c:v>
                </c:pt>
                <c:pt idx="281">
                  <c:v>0.12818020139493391</c:v>
                </c:pt>
                <c:pt idx="282">
                  <c:v>0.12818020139493391</c:v>
                </c:pt>
                <c:pt idx="283">
                  <c:v>0.12818020139493391</c:v>
                </c:pt>
                <c:pt idx="284">
                  <c:v>0.12818020139493391</c:v>
                </c:pt>
                <c:pt idx="285">
                  <c:v>0.12818020139493391</c:v>
                </c:pt>
                <c:pt idx="286">
                  <c:v>0.12818020139493391</c:v>
                </c:pt>
                <c:pt idx="287">
                  <c:v>0.12818020139493391</c:v>
                </c:pt>
                <c:pt idx="288">
                  <c:v>0.12818020139493391</c:v>
                </c:pt>
                <c:pt idx="289">
                  <c:v>0.12818020139493391</c:v>
                </c:pt>
                <c:pt idx="290">
                  <c:v>0.12818020139493391</c:v>
                </c:pt>
                <c:pt idx="291">
                  <c:v>0.12818020139493391</c:v>
                </c:pt>
                <c:pt idx="292">
                  <c:v>0.12863339197797058</c:v>
                </c:pt>
                <c:pt idx="293">
                  <c:v>0.12925032814128473</c:v>
                </c:pt>
                <c:pt idx="294">
                  <c:v>0.12939734061784203</c:v>
                </c:pt>
                <c:pt idx="295">
                  <c:v>0.12939734061784203</c:v>
                </c:pt>
                <c:pt idx="296">
                  <c:v>0.12939734061784203</c:v>
                </c:pt>
                <c:pt idx="297">
                  <c:v>0.12939734061784203</c:v>
                </c:pt>
                <c:pt idx="298">
                  <c:v>0.12939734061784203</c:v>
                </c:pt>
                <c:pt idx="299">
                  <c:v>0.12939734061784203</c:v>
                </c:pt>
                <c:pt idx="300">
                  <c:v>0.12939734061784203</c:v>
                </c:pt>
                <c:pt idx="301">
                  <c:v>0.12939734061784203</c:v>
                </c:pt>
                <c:pt idx="302">
                  <c:v>0.12955086176852185</c:v>
                </c:pt>
                <c:pt idx="303">
                  <c:v>0.13009050955902893</c:v>
                </c:pt>
                <c:pt idx="304">
                  <c:v>0.1311491211536078</c:v>
                </c:pt>
                <c:pt idx="305">
                  <c:v>0.1325469783269351</c:v>
                </c:pt>
                <c:pt idx="306">
                  <c:v>0.13356549023691547</c:v>
                </c:pt>
                <c:pt idx="307">
                  <c:v>0.13389365063303585</c:v>
                </c:pt>
                <c:pt idx="308">
                  <c:v>0.13389365063303585</c:v>
                </c:pt>
                <c:pt idx="309">
                  <c:v>0.13389365063303585</c:v>
                </c:pt>
                <c:pt idx="310">
                  <c:v>0.13389365063303585</c:v>
                </c:pt>
                <c:pt idx="311">
                  <c:v>0.13402845349518022</c:v>
                </c:pt>
                <c:pt idx="312">
                  <c:v>0.13454926108252169</c:v>
                </c:pt>
                <c:pt idx="313">
                  <c:v>0.13549751308511251</c:v>
                </c:pt>
                <c:pt idx="314">
                  <c:v>0.13671878993580694</c:v>
                </c:pt>
                <c:pt idx="315">
                  <c:v>0.13789677377694515</c:v>
                </c:pt>
                <c:pt idx="316">
                  <c:v>0.13887172713065971</c:v>
                </c:pt>
                <c:pt idx="317">
                  <c:v>0.13997329320048893</c:v>
                </c:pt>
                <c:pt idx="318">
                  <c:v>0.14137241081598859</c:v>
                </c:pt>
                <c:pt idx="319">
                  <c:v>0.1427801839165973</c:v>
                </c:pt>
                <c:pt idx="320">
                  <c:v>0.14345181545677402</c:v>
                </c:pt>
                <c:pt idx="321">
                  <c:v>0.14360381475321296</c:v>
                </c:pt>
                <c:pt idx="322">
                  <c:v>0.14360381475321296</c:v>
                </c:pt>
                <c:pt idx="323">
                  <c:v>0.14360381475321296</c:v>
                </c:pt>
                <c:pt idx="324">
                  <c:v>0.14367209586125546</c:v>
                </c:pt>
                <c:pt idx="325">
                  <c:v>0.14367209586125546</c:v>
                </c:pt>
                <c:pt idx="326">
                  <c:v>0.14367209586125546</c:v>
                </c:pt>
                <c:pt idx="327">
                  <c:v>0.14367209586125546</c:v>
                </c:pt>
                <c:pt idx="328">
                  <c:v>0.14455086296207345</c:v>
                </c:pt>
                <c:pt idx="329">
                  <c:v>0.1462476048893139</c:v>
                </c:pt>
                <c:pt idx="330">
                  <c:v>0.14706424118202138</c:v>
                </c:pt>
                <c:pt idx="331">
                  <c:v>0.14707037340237816</c:v>
                </c:pt>
                <c:pt idx="332">
                  <c:v>0.14713205280090619</c:v>
                </c:pt>
                <c:pt idx="333">
                  <c:v>0.14721827938066087</c:v>
                </c:pt>
                <c:pt idx="334">
                  <c:v>0.14725163806155092</c:v>
                </c:pt>
                <c:pt idx="335">
                  <c:v>0.14733416660415194</c:v>
                </c:pt>
                <c:pt idx="336">
                  <c:v>0.14733416660415194</c:v>
                </c:pt>
                <c:pt idx="337">
                  <c:v>0.14733416660415194</c:v>
                </c:pt>
                <c:pt idx="338">
                  <c:v>0.14733416660415194</c:v>
                </c:pt>
                <c:pt idx="339">
                  <c:v>0.14733416660415194</c:v>
                </c:pt>
                <c:pt idx="340">
                  <c:v>0.14733416660415194</c:v>
                </c:pt>
                <c:pt idx="341">
                  <c:v>0.14733416660415194</c:v>
                </c:pt>
                <c:pt idx="342">
                  <c:v>0.14733416660415194</c:v>
                </c:pt>
                <c:pt idx="343">
                  <c:v>0.14733416660415194</c:v>
                </c:pt>
                <c:pt idx="344">
                  <c:v>0.14733416660415194</c:v>
                </c:pt>
                <c:pt idx="345">
                  <c:v>0.14733416660415194</c:v>
                </c:pt>
                <c:pt idx="346">
                  <c:v>0.14733416660415194</c:v>
                </c:pt>
                <c:pt idx="347">
                  <c:v>0.14733416660415194</c:v>
                </c:pt>
                <c:pt idx="348">
                  <c:v>0.14733416660415194</c:v>
                </c:pt>
                <c:pt idx="349">
                  <c:v>0.14733416660415194</c:v>
                </c:pt>
                <c:pt idx="350">
                  <c:v>0.14733416660415194</c:v>
                </c:pt>
                <c:pt idx="351">
                  <c:v>0.14733416660415194</c:v>
                </c:pt>
                <c:pt idx="352">
                  <c:v>0.14733416660415194</c:v>
                </c:pt>
                <c:pt idx="353">
                  <c:v>0.14733416660415194</c:v>
                </c:pt>
                <c:pt idx="354">
                  <c:v>0.14733416660415194</c:v>
                </c:pt>
                <c:pt idx="355">
                  <c:v>0.14733416660415194</c:v>
                </c:pt>
                <c:pt idx="356">
                  <c:v>0.14733416660415194</c:v>
                </c:pt>
                <c:pt idx="357">
                  <c:v>0.14733416660415194</c:v>
                </c:pt>
                <c:pt idx="358">
                  <c:v>0.14753656419035735</c:v>
                </c:pt>
                <c:pt idx="359">
                  <c:v>0.14849278412298395</c:v>
                </c:pt>
                <c:pt idx="360">
                  <c:v>0.14967820761696446</c:v>
                </c:pt>
                <c:pt idx="361">
                  <c:v>0.15055350904885506</c:v>
                </c:pt>
                <c:pt idx="362">
                  <c:v>0.15102079773795787</c:v>
                </c:pt>
                <c:pt idx="363">
                  <c:v>0.15115865024795958</c:v>
                </c:pt>
                <c:pt idx="364">
                  <c:v>0.15115865024795958</c:v>
                </c:pt>
                <c:pt idx="365">
                  <c:v>0.15115865024795958</c:v>
                </c:pt>
                <c:pt idx="366">
                  <c:v>0.15115865024795958</c:v>
                </c:pt>
                <c:pt idx="367">
                  <c:v>0.15115865024795958</c:v>
                </c:pt>
                <c:pt idx="368">
                  <c:v>0.15115865024795958</c:v>
                </c:pt>
                <c:pt idx="369">
                  <c:v>0.15115865024795958</c:v>
                </c:pt>
                <c:pt idx="370">
                  <c:v>0.15115865024795958</c:v>
                </c:pt>
                <c:pt idx="371">
                  <c:v>0.15115865024795958</c:v>
                </c:pt>
                <c:pt idx="372">
                  <c:v>0.15209409240579505</c:v>
                </c:pt>
                <c:pt idx="373">
                  <c:v>0.15396083070789712</c:v>
                </c:pt>
                <c:pt idx="374">
                  <c:v>0.15575356185756475</c:v>
                </c:pt>
                <c:pt idx="375">
                  <c:v>0.15695411130193512</c:v>
                </c:pt>
                <c:pt idx="376">
                  <c:v>0.1576331983138842</c:v>
                </c:pt>
                <c:pt idx="377">
                  <c:v>0.15801369735508516</c:v>
                </c:pt>
                <c:pt idx="378">
                  <c:v>0.15822843959305219</c:v>
                </c:pt>
                <c:pt idx="379">
                  <c:v>0.1583555818896914</c:v>
                </c:pt>
                <c:pt idx="380">
                  <c:v>0.15849410077857104</c:v>
                </c:pt>
                <c:pt idx="381">
                  <c:v>0.1586521100316583</c:v>
                </c:pt>
                <c:pt idx="382">
                  <c:v>0.15878733198380277</c:v>
                </c:pt>
                <c:pt idx="383">
                  <c:v>0.15890179905934315</c:v>
                </c:pt>
                <c:pt idx="384">
                  <c:v>0.15898062542868682</c:v>
                </c:pt>
                <c:pt idx="385">
                  <c:v>0.15900403115116218</c:v>
                </c:pt>
                <c:pt idx="386">
                  <c:v>0.15900403115116218</c:v>
                </c:pt>
                <c:pt idx="387">
                  <c:v>0.15900403115116218</c:v>
                </c:pt>
                <c:pt idx="388">
                  <c:v>0.15900403115116218</c:v>
                </c:pt>
                <c:pt idx="389">
                  <c:v>0.15900403115116218</c:v>
                </c:pt>
                <c:pt idx="390">
                  <c:v>0.15900403115116218</c:v>
                </c:pt>
                <c:pt idx="391">
                  <c:v>0.15900403115116218</c:v>
                </c:pt>
                <c:pt idx="392">
                  <c:v>0.15900403115116218</c:v>
                </c:pt>
                <c:pt idx="393">
                  <c:v>0.15900403115116218</c:v>
                </c:pt>
                <c:pt idx="394">
                  <c:v>0.15900403115116218</c:v>
                </c:pt>
                <c:pt idx="395">
                  <c:v>0.15900403115116218</c:v>
                </c:pt>
                <c:pt idx="396">
                  <c:v>0.15900403115116218</c:v>
                </c:pt>
                <c:pt idx="397">
                  <c:v>0.15900403115116218</c:v>
                </c:pt>
                <c:pt idx="398">
                  <c:v>0.15900403115116218</c:v>
                </c:pt>
                <c:pt idx="399">
                  <c:v>0.15900403115116218</c:v>
                </c:pt>
                <c:pt idx="400">
                  <c:v>0.15900403115116218</c:v>
                </c:pt>
                <c:pt idx="401">
                  <c:v>0.15900403115116218</c:v>
                </c:pt>
                <c:pt idx="402">
                  <c:v>0.15960787580125954</c:v>
                </c:pt>
                <c:pt idx="403">
                  <c:v>0.16056380018088415</c:v>
                </c:pt>
                <c:pt idx="404">
                  <c:v>0.16138312573618971</c:v>
                </c:pt>
                <c:pt idx="405">
                  <c:v>0.16208580666591013</c:v>
                </c:pt>
                <c:pt idx="406">
                  <c:v>0.16283228872339703</c:v>
                </c:pt>
                <c:pt idx="407">
                  <c:v>0.16357012896901188</c:v>
                </c:pt>
                <c:pt idx="408">
                  <c:v>0.16408457059706971</c:v>
                </c:pt>
                <c:pt idx="409">
                  <c:v>0.16423417243080871</c:v>
                </c:pt>
                <c:pt idx="410">
                  <c:v>0.16423417243080871</c:v>
                </c:pt>
                <c:pt idx="411">
                  <c:v>0.16423417243080871</c:v>
                </c:pt>
                <c:pt idx="412">
                  <c:v>0.16423417243080871</c:v>
                </c:pt>
                <c:pt idx="413">
                  <c:v>0.16423417243080871</c:v>
                </c:pt>
                <c:pt idx="414">
                  <c:v>0.16423417243080871</c:v>
                </c:pt>
                <c:pt idx="415">
                  <c:v>0.16423417243080871</c:v>
                </c:pt>
                <c:pt idx="416">
                  <c:v>0.16423417243080871</c:v>
                </c:pt>
                <c:pt idx="417">
                  <c:v>0.16423417243080871</c:v>
                </c:pt>
                <c:pt idx="418">
                  <c:v>0.16423417243080871</c:v>
                </c:pt>
                <c:pt idx="419">
                  <c:v>0.16445527339113322</c:v>
                </c:pt>
                <c:pt idx="420">
                  <c:v>0.1648684277772704</c:v>
                </c:pt>
                <c:pt idx="421">
                  <c:v>0.16503983540707751</c:v>
                </c:pt>
                <c:pt idx="422">
                  <c:v>0.16503983540707751</c:v>
                </c:pt>
                <c:pt idx="423">
                  <c:v>0.16503983540707751</c:v>
                </c:pt>
                <c:pt idx="424">
                  <c:v>0.16503983540707751</c:v>
                </c:pt>
                <c:pt idx="425">
                  <c:v>0.16503983540707751</c:v>
                </c:pt>
                <c:pt idx="426">
                  <c:v>0.16503983540707751</c:v>
                </c:pt>
                <c:pt idx="427">
                  <c:v>0.16503983540707751</c:v>
                </c:pt>
                <c:pt idx="428">
                  <c:v>0.16503983540707751</c:v>
                </c:pt>
                <c:pt idx="429">
                  <c:v>0.16503983540707751</c:v>
                </c:pt>
                <c:pt idx="430">
                  <c:v>0.16503983540707751</c:v>
                </c:pt>
                <c:pt idx="431">
                  <c:v>0.16541271436698046</c:v>
                </c:pt>
                <c:pt idx="432">
                  <c:v>0.16572781045529045</c:v>
                </c:pt>
                <c:pt idx="433">
                  <c:v>0.16572781045529045</c:v>
                </c:pt>
                <c:pt idx="434">
                  <c:v>0.16572781045529045</c:v>
                </c:pt>
                <c:pt idx="435">
                  <c:v>0.16623977674364215</c:v>
                </c:pt>
                <c:pt idx="436">
                  <c:v>0.16770220037672814</c:v>
                </c:pt>
                <c:pt idx="437">
                  <c:v>0.17006678286973878</c:v>
                </c:pt>
                <c:pt idx="438">
                  <c:v>0.17299156475201199</c:v>
                </c:pt>
                <c:pt idx="439">
                  <c:v>0.17579831219756636</c:v>
                </c:pt>
                <c:pt idx="440">
                  <c:v>0.1778791746203594</c:v>
                </c:pt>
                <c:pt idx="441">
                  <c:v>0.17894509004885639</c:v>
                </c:pt>
                <c:pt idx="442">
                  <c:v>0.17930173096892446</c:v>
                </c:pt>
                <c:pt idx="443">
                  <c:v>0.17936351792281324</c:v>
                </c:pt>
                <c:pt idx="444">
                  <c:v>0.17936540815990515</c:v>
                </c:pt>
                <c:pt idx="445">
                  <c:v>0.17936540815990515</c:v>
                </c:pt>
                <c:pt idx="446">
                  <c:v>0.17936540815990515</c:v>
                </c:pt>
                <c:pt idx="447">
                  <c:v>0.17936540815990515</c:v>
                </c:pt>
                <c:pt idx="448">
                  <c:v>0.17936540815990515</c:v>
                </c:pt>
                <c:pt idx="449">
                  <c:v>0.17936540815990515</c:v>
                </c:pt>
                <c:pt idx="450">
                  <c:v>0.17936540815990515</c:v>
                </c:pt>
                <c:pt idx="451">
                  <c:v>0.17936540815990515</c:v>
                </c:pt>
                <c:pt idx="452">
                  <c:v>0.17936540815990515</c:v>
                </c:pt>
                <c:pt idx="453">
                  <c:v>0.17936540815990515</c:v>
                </c:pt>
                <c:pt idx="454">
                  <c:v>0.17936540815990515</c:v>
                </c:pt>
                <c:pt idx="455">
                  <c:v>0.17936540815990515</c:v>
                </c:pt>
                <c:pt idx="456">
                  <c:v>0.17936540815990515</c:v>
                </c:pt>
                <c:pt idx="457">
                  <c:v>0.17936540815990515</c:v>
                </c:pt>
                <c:pt idx="458">
                  <c:v>0.17936540815990515</c:v>
                </c:pt>
                <c:pt idx="459">
                  <c:v>0.17936540815990515</c:v>
                </c:pt>
                <c:pt idx="460">
                  <c:v>0.17936540815990515</c:v>
                </c:pt>
                <c:pt idx="461">
                  <c:v>0.17936540815990515</c:v>
                </c:pt>
                <c:pt idx="462">
                  <c:v>0.17936540815990515</c:v>
                </c:pt>
                <c:pt idx="463">
                  <c:v>0.17936540815990515</c:v>
                </c:pt>
                <c:pt idx="464">
                  <c:v>0.17936540815990515</c:v>
                </c:pt>
                <c:pt idx="465">
                  <c:v>0.17936540815990515</c:v>
                </c:pt>
                <c:pt idx="466">
                  <c:v>0.17936540815990515</c:v>
                </c:pt>
                <c:pt idx="467">
                  <c:v>0.17936540815990515</c:v>
                </c:pt>
                <c:pt idx="468">
                  <c:v>0.17936540815990515</c:v>
                </c:pt>
                <c:pt idx="469">
                  <c:v>0.17936540815990515</c:v>
                </c:pt>
                <c:pt idx="470">
                  <c:v>0.17936540815990515</c:v>
                </c:pt>
                <c:pt idx="471">
                  <c:v>0.17936540815990515</c:v>
                </c:pt>
                <c:pt idx="472">
                  <c:v>0.17936540815990515</c:v>
                </c:pt>
                <c:pt idx="473">
                  <c:v>0.17936540815990515</c:v>
                </c:pt>
                <c:pt idx="474">
                  <c:v>0.17936540815990515</c:v>
                </c:pt>
                <c:pt idx="475">
                  <c:v>0.17936540815990515</c:v>
                </c:pt>
                <c:pt idx="476">
                  <c:v>0.17936540815990515</c:v>
                </c:pt>
                <c:pt idx="477">
                  <c:v>0.17936540815990515</c:v>
                </c:pt>
                <c:pt idx="478">
                  <c:v>0.17936540815990515</c:v>
                </c:pt>
                <c:pt idx="479">
                  <c:v>0.17936540815990515</c:v>
                </c:pt>
                <c:pt idx="480">
                  <c:v>0.17936540815990515</c:v>
                </c:pt>
                <c:pt idx="481">
                  <c:v>0.17936540815990515</c:v>
                </c:pt>
                <c:pt idx="482">
                  <c:v>0.17936540815990515</c:v>
                </c:pt>
                <c:pt idx="483">
                  <c:v>0.17936540815990515</c:v>
                </c:pt>
                <c:pt idx="484">
                  <c:v>0.17936540815990515</c:v>
                </c:pt>
                <c:pt idx="485">
                  <c:v>0.17936540815990515</c:v>
                </c:pt>
                <c:pt idx="486">
                  <c:v>0.17936540815990515</c:v>
                </c:pt>
                <c:pt idx="487">
                  <c:v>0.17936540815990515</c:v>
                </c:pt>
                <c:pt idx="488">
                  <c:v>0.17936540815990515</c:v>
                </c:pt>
                <c:pt idx="489">
                  <c:v>0.17936540815990515</c:v>
                </c:pt>
                <c:pt idx="490">
                  <c:v>0.17936540815990515</c:v>
                </c:pt>
                <c:pt idx="491">
                  <c:v>0.17936540815990515</c:v>
                </c:pt>
                <c:pt idx="492">
                  <c:v>0.17936540815990515</c:v>
                </c:pt>
                <c:pt idx="493">
                  <c:v>0.17936540815990515</c:v>
                </c:pt>
                <c:pt idx="494">
                  <c:v>0.17936540815990515</c:v>
                </c:pt>
                <c:pt idx="495">
                  <c:v>0.17936540815990515</c:v>
                </c:pt>
                <c:pt idx="496">
                  <c:v>0.17936540815990515</c:v>
                </c:pt>
                <c:pt idx="497">
                  <c:v>0.17936540815990515</c:v>
                </c:pt>
                <c:pt idx="498">
                  <c:v>0.17936540815990515</c:v>
                </c:pt>
                <c:pt idx="499">
                  <c:v>0.17936540815990515</c:v>
                </c:pt>
                <c:pt idx="500">
                  <c:v>0.17936540815990515</c:v>
                </c:pt>
                <c:pt idx="501">
                  <c:v>0.17936540815990515</c:v>
                </c:pt>
                <c:pt idx="502">
                  <c:v>0.17936540815990515</c:v>
                </c:pt>
                <c:pt idx="503">
                  <c:v>0.17936540815990515</c:v>
                </c:pt>
                <c:pt idx="504">
                  <c:v>0.17936540815990515</c:v>
                </c:pt>
                <c:pt idx="505">
                  <c:v>0.17936540815990515</c:v>
                </c:pt>
                <c:pt idx="506">
                  <c:v>0.17936540815990515</c:v>
                </c:pt>
                <c:pt idx="507">
                  <c:v>0.17936540815990515</c:v>
                </c:pt>
                <c:pt idx="508">
                  <c:v>0.17936540815990515</c:v>
                </c:pt>
                <c:pt idx="509">
                  <c:v>0.17936540815990515</c:v>
                </c:pt>
                <c:pt idx="510">
                  <c:v>0.17936540815990515</c:v>
                </c:pt>
                <c:pt idx="511">
                  <c:v>0.17936540815990515</c:v>
                </c:pt>
                <c:pt idx="512">
                  <c:v>0.17936540815990515</c:v>
                </c:pt>
                <c:pt idx="513">
                  <c:v>0.17936540815990515</c:v>
                </c:pt>
                <c:pt idx="514">
                  <c:v>0.17936540815990515</c:v>
                </c:pt>
                <c:pt idx="515">
                  <c:v>0.17936540815990515</c:v>
                </c:pt>
                <c:pt idx="516">
                  <c:v>0.17936540815990515</c:v>
                </c:pt>
                <c:pt idx="517">
                  <c:v>0.17936540815990515</c:v>
                </c:pt>
                <c:pt idx="518">
                  <c:v>0.17936540815990515</c:v>
                </c:pt>
                <c:pt idx="519">
                  <c:v>0.17936540815990515</c:v>
                </c:pt>
                <c:pt idx="520">
                  <c:v>0.17964512389256285</c:v>
                </c:pt>
                <c:pt idx="521">
                  <c:v>0.18008215888210719</c:v>
                </c:pt>
                <c:pt idx="522">
                  <c:v>0.18062503792171214</c:v>
                </c:pt>
                <c:pt idx="523">
                  <c:v>0.18148461134242355</c:v>
                </c:pt>
                <c:pt idx="524">
                  <c:v>0.18280108794491604</c:v>
                </c:pt>
                <c:pt idx="525">
                  <c:v>0.18420919534009561</c:v>
                </c:pt>
                <c:pt idx="526">
                  <c:v>0.18511029759261555</c:v>
                </c:pt>
                <c:pt idx="527">
                  <c:v>0.18543270785654734</c:v>
                </c:pt>
                <c:pt idx="528">
                  <c:v>0.18550788278280014</c:v>
                </c:pt>
                <c:pt idx="529">
                  <c:v>0.18552892139562394</c:v>
                </c:pt>
                <c:pt idx="530">
                  <c:v>0.18552892139562394</c:v>
                </c:pt>
                <c:pt idx="531">
                  <c:v>0.18552892139562394</c:v>
                </c:pt>
                <c:pt idx="532">
                  <c:v>0.18552892139562394</c:v>
                </c:pt>
                <c:pt idx="533">
                  <c:v>0.18552892139562394</c:v>
                </c:pt>
                <c:pt idx="534">
                  <c:v>0.18552892139562394</c:v>
                </c:pt>
                <c:pt idx="535">
                  <c:v>0.18552892139562394</c:v>
                </c:pt>
                <c:pt idx="536">
                  <c:v>0.18552892139562394</c:v>
                </c:pt>
                <c:pt idx="537">
                  <c:v>0.18552892139562394</c:v>
                </c:pt>
                <c:pt idx="538">
                  <c:v>0.18552892139562394</c:v>
                </c:pt>
                <c:pt idx="539">
                  <c:v>0.18552892139562394</c:v>
                </c:pt>
                <c:pt idx="540">
                  <c:v>0.18552892139562394</c:v>
                </c:pt>
                <c:pt idx="541">
                  <c:v>0.18552892139562394</c:v>
                </c:pt>
                <c:pt idx="542">
                  <c:v>0.18552892139562394</c:v>
                </c:pt>
                <c:pt idx="543">
                  <c:v>0.1855569681286664</c:v>
                </c:pt>
                <c:pt idx="544">
                  <c:v>0.1860162794254781</c:v>
                </c:pt>
                <c:pt idx="545">
                  <c:v>0.18700790589533389</c:v>
                </c:pt>
                <c:pt idx="546">
                  <c:v>0.18800686043748102</c:v>
                </c:pt>
                <c:pt idx="547">
                  <c:v>0.18865385564391554</c:v>
                </c:pt>
                <c:pt idx="548">
                  <c:v>0.18905829897771007</c:v>
                </c:pt>
                <c:pt idx="549">
                  <c:v>0.18933501897344124</c:v>
                </c:pt>
                <c:pt idx="550">
                  <c:v>0.18954670898320802</c:v>
                </c:pt>
                <c:pt idx="551">
                  <c:v>0.18962795830376192</c:v>
                </c:pt>
                <c:pt idx="552">
                  <c:v>0.1896837900459579</c:v>
                </c:pt>
                <c:pt idx="553">
                  <c:v>0.18973793175214992</c:v>
                </c:pt>
                <c:pt idx="554">
                  <c:v>0.18973793175214992</c:v>
                </c:pt>
                <c:pt idx="555">
                  <c:v>0.18973793175214992</c:v>
                </c:pt>
                <c:pt idx="556">
                  <c:v>0.18973793175214992</c:v>
                </c:pt>
                <c:pt idx="557">
                  <c:v>0.18973793175214992</c:v>
                </c:pt>
                <c:pt idx="558">
                  <c:v>0.18973793175214992</c:v>
                </c:pt>
                <c:pt idx="559">
                  <c:v>0.18973793175214992</c:v>
                </c:pt>
                <c:pt idx="560">
                  <c:v>0.18973793175214992</c:v>
                </c:pt>
                <c:pt idx="561">
                  <c:v>0.18973793175214992</c:v>
                </c:pt>
                <c:pt idx="562">
                  <c:v>0.18973793175214992</c:v>
                </c:pt>
                <c:pt idx="563">
                  <c:v>0.18996911690517218</c:v>
                </c:pt>
                <c:pt idx="564">
                  <c:v>0.19153221830897194</c:v>
                </c:pt>
                <c:pt idx="565">
                  <c:v>0.19317998774199516</c:v>
                </c:pt>
                <c:pt idx="566">
                  <c:v>0.19392442313979771</c:v>
                </c:pt>
                <c:pt idx="567">
                  <c:v>0.19392442313979771</c:v>
                </c:pt>
                <c:pt idx="568">
                  <c:v>0.19392442313979771</c:v>
                </c:pt>
                <c:pt idx="569">
                  <c:v>0.19392442313979771</c:v>
                </c:pt>
                <c:pt idx="570">
                  <c:v>0.19392442313979771</c:v>
                </c:pt>
                <c:pt idx="571">
                  <c:v>0.19392442313979771</c:v>
                </c:pt>
                <c:pt idx="572">
                  <c:v>0.19392442313979771</c:v>
                </c:pt>
                <c:pt idx="573">
                  <c:v>0.19392442313979771</c:v>
                </c:pt>
                <c:pt idx="574">
                  <c:v>0.19392442313979771</c:v>
                </c:pt>
                <c:pt idx="575">
                  <c:v>0.19392442313979771</c:v>
                </c:pt>
                <c:pt idx="576">
                  <c:v>0.19392442313979771</c:v>
                </c:pt>
                <c:pt idx="577">
                  <c:v>0.19392442313979771</c:v>
                </c:pt>
                <c:pt idx="578">
                  <c:v>0.19392442313979771</c:v>
                </c:pt>
                <c:pt idx="579">
                  <c:v>0.19392442313979771</c:v>
                </c:pt>
                <c:pt idx="580">
                  <c:v>0.19392442313979771</c:v>
                </c:pt>
                <c:pt idx="581">
                  <c:v>0.19392442313979771</c:v>
                </c:pt>
                <c:pt idx="582">
                  <c:v>0.19392442313979771</c:v>
                </c:pt>
                <c:pt idx="583">
                  <c:v>0.19392442313979771</c:v>
                </c:pt>
                <c:pt idx="584">
                  <c:v>0.19392442313979771</c:v>
                </c:pt>
                <c:pt idx="585">
                  <c:v>0.19392442313979771</c:v>
                </c:pt>
                <c:pt idx="586">
                  <c:v>0.19392442313979771</c:v>
                </c:pt>
                <c:pt idx="587">
                  <c:v>0.19392442313979771</c:v>
                </c:pt>
                <c:pt idx="588">
                  <c:v>0.19392442313979771</c:v>
                </c:pt>
                <c:pt idx="589">
                  <c:v>0.19392442313979771</c:v>
                </c:pt>
                <c:pt idx="590">
                  <c:v>0.19392442313979771</c:v>
                </c:pt>
                <c:pt idx="591">
                  <c:v>0.19392442313979771</c:v>
                </c:pt>
                <c:pt idx="592">
                  <c:v>0.19392442313979771</c:v>
                </c:pt>
                <c:pt idx="593">
                  <c:v>0.19392442313979771</c:v>
                </c:pt>
                <c:pt idx="594">
                  <c:v>0.19392442313979771</c:v>
                </c:pt>
                <c:pt idx="595">
                  <c:v>0.19392442313979771</c:v>
                </c:pt>
                <c:pt idx="596">
                  <c:v>0.19392442313979771</c:v>
                </c:pt>
                <c:pt idx="597">
                  <c:v>0.19392442313979771</c:v>
                </c:pt>
                <c:pt idx="598">
                  <c:v>0.19392442313979771</c:v>
                </c:pt>
                <c:pt idx="599">
                  <c:v>0.19392442313979771</c:v>
                </c:pt>
                <c:pt idx="600">
                  <c:v>0.19392442313979771</c:v>
                </c:pt>
                <c:pt idx="601">
                  <c:v>0.19392442313979771</c:v>
                </c:pt>
                <c:pt idx="602">
                  <c:v>0.19392442313979771</c:v>
                </c:pt>
                <c:pt idx="603">
                  <c:v>0.19392442313979771</c:v>
                </c:pt>
                <c:pt idx="604">
                  <c:v>0.19392442313979771</c:v>
                </c:pt>
                <c:pt idx="605">
                  <c:v>0.19392442313979771</c:v>
                </c:pt>
                <c:pt idx="606">
                  <c:v>0.19392442313979771</c:v>
                </c:pt>
                <c:pt idx="607">
                  <c:v>0.19392442313979771</c:v>
                </c:pt>
                <c:pt idx="608">
                  <c:v>0.19392442313979771</c:v>
                </c:pt>
                <c:pt idx="609">
                  <c:v>0.19392442313979771</c:v>
                </c:pt>
                <c:pt idx="610">
                  <c:v>0.19392442313979771</c:v>
                </c:pt>
                <c:pt idx="611">
                  <c:v>0.19392442313979771</c:v>
                </c:pt>
                <c:pt idx="612">
                  <c:v>0.19392442313979771</c:v>
                </c:pt>
                <c:pt idx="613">
                  <c:v>0.19392442313979771</c:v>
                </c:pt>
                <c:pt idx="614">
                  <c:v>0.19392442313979771</c:v>
                </c:pt>
                <c:pt idx="615">
                  <c:v>0.19392442313979771</c:v>
                </c:pt>
                <c:pt idx="616">
                  <c:v>0.19392442313979771</c:v>
                </c:pt>
                <c:pt idx="617">
                  <c:v>0.19392442313979771</c:v>
                </c:pt>
                <c:pt idx="618">
                  <c:v>0.19398740135135678</c:v>
                </c:pt>
                <c:pt idx="619">
                  <c:v>0.1946041686358774</c:v>
                </c:pt>
                <c:pt idx="620">
                  <c:v>0.19537179613510608</c:v>
                </c:pt>
                <c:pt idx="621">
                  <c:v>0.19568820352511249</c:v>
                </c:pt>
                <c:pt idx="622">
                  <c:v>0.19568820352511249</c:v>
                </c:pt>
                <c:pt idx="623">
                  <c:v>0.19568820352511249</c:v>
                </c:pt>
                <c:pt idx="624">
                  <c:v>0.19568820352511249</c:v>
                </c:pt>
                <c:pt idx="625">
                  <c:v>0.19568820352511249</c:v>
                </c:pt>
                <c:pt idx="626">
                  <c:v>0.19568820352511249</c:v>
                </c:pt>
                <c:pt idx="627">
                  <c:v>0.19568820352511249</c:v>
                </c:pt>
                <c:pt idx="628">
                  <c:v>0.19568820352511249</c:v>
                </c:pt>
                <c:pt idx="629">
                  <c:v>0.19568820352511249</c:v>
                </c:pt>
                <c:pt idx="630">
                  <c:v>0.19568820352511249</c:v>
                </c:pt>
                <c:pt idx="631">
                  <c:v>0.19568820352511249</c:v>
                </c:pt>
                <c:pt idx="632">
                  <c:v>0.19568820352511249</c:v>
                </c:pt>
                <c:pt idx="633">
                  <c:v>0.19568820352511249</c:v>
                </c:pt>
                <c:pt idx="634">
                  <c:v>0.19568820352511249</c:v>
                </c:pt>
                <c:pt idx="635">
                  <c:v>0.19568820352511249</c:v>
                </c:pt>
                <c:pt idx="636">
                  <c:v>0.19568820352511249</c:v>
                </c:pt>
                <c:pt idx="637">
                  <c:v>0.19568820352511249</c:v>
                </c:pt>
                <c:pt idx="638">
                  <c:v>0.19568820352511249</c:v>
                </c:pt>
                <c:pt idx="639">
                  <c:v>0.19568820352511249</c:v>
                </c:pt>
                <c:pt idx="640">
                  <c:v>0.19568820352511249</c:v>
                </c:pt>
                <c:pt idx="641">
                  <c:v>0.19568820352511249</c:v>
                </c:pt>
                <c:pt idx="642">
                  <c:v>0.19568820352511249</c:v>
                </c:pt>
                <c:pt idx="643">
                  <c:v>0.19568820352511249</c:v>
                </c:pt>
                <c:pt idx="644">
                  <c:v>0.19568820352511249</c:v>
                </c:pt>
                <c:pt idx="645">
                  <c:v>0.19568820352511249</c:v>
                </c:pt>
                <c:pt idx="646">
                  <c:v>0.19568820352511249</c:v>
                </c:pt>
                <c:pt idx="647">
                  <c:v>0.19568820352511249</c:v>
                </c:pt>
                <c:pt idx="648">
                  <c:v>0.19568820352511249</c:v>
                </c:pt>
                <c:pt idx="649">
                  <c:v>0.19568820352511249</c:v>
                </c:pt>
                <c:pt idx="650">
                  <c:v>0.19568820352511249</c:v>
                </c:pt>
                <c:pt idx="651">
                  <c:v>0.19692494151928258</c:v>
                </c:pt>
                <c:pt idx="652">
                  <c:v>0.19931904030598691</c:v>
                </c:pt>
                <c:pt idx="653">
                  <c:v>0.20182588088504905</c:v>
                </c:pt>
                <c:pt idx="654">
                  <c:v>0.20492914232277443</c:v>
                </c:pt>
                <c:pt idx="655">
                  <c:v>0.20945354894212395</c:v>
                </c:pt>
                <c:pt idx="656">
                  <c:v>0.21442562616234617</c:v>
                </c:pt>
                <c:pt idx="657">
                  <c:v>0.21813019497099251</c:v>
                </c:pt>
                <c:pt idx="658">
                  <c:v>0.22051293528405419</c:v>
                </c:pt>
                <c:pt idx="659">
                  <c:v>0.22310795612216483</c:v>
                </c:pt>
                <c:pt idx="660">
                  <c:v>0.22690942854858581</c:v>
                </c:pt>
                <c:pt idx="661">
                  <c:v>0.2309797517625829</c:v>
                </c:pt>
                <c:pt idx="662">
                  <c:v>0.23433770256043143</c:v>
                </c:pt>
                <c:pt idx="663">
                  <c:v>0.2360792922615563</c:v>
                </c:pt>
                <c:pt idx="664">
                  <c:v>0.23665222330347502</c:v>
                </c:pt>
                <c:pt idx="665">
                  <c:v>0.23665222330347502</c:v>
                </c:pt>
                <c:pt idx="666">
                  <c:v>0.23665222330347502</c:v>
                </c:pt>
                <c:pt idx="667">
                  <c:v>0.23665222330347502</c:v>
                </c:pt>
                <c:pt idx="668">
                  <c:v>0.23665222330347502</c:v>
                </c:pt>
                <c:pt idx="669">
                  <c:v>0.23665222330347502</c:v>
                </c:pt>
                <c:pt idx="670">
                  <c:v>0.23665222330347502</c:v>
                </c:pt>
                <c:pt idx="671">
                  <c:v>0.23665222330347502</c:v>
                </c:pt>
                <c:pt idx="672">
                  <c:v>0.23665222330347502</c:v>
                </c:pt>
                <c:pt idx="673">
                  <c:v>0.23665222330347502</c:v>
                </c:pt>
                <c:pt idx="674">
                  <c:v>0.23665222330347502</c:v>
                </c:pt>
                <c:pt idx="675">
                  <c:v>0.23665222330347502</c:v>
                </c:pt>
                <c:pt idx="676">
                  <c:v>0.23665222330347502</c:v>
                </c:pt>
                <c:pt idx="677">
                  <c:v>0.23684665678978281</c:v>
                </c:pt>
                <c:pt idx="678">
                  <c:v>0.23930715403169908</c:v>
                </c:pt>
                <c:pt idx="679">
                  <c:v>0.24300304071543535</c:v>
                </c:pt>
                <c:pt idx="680">
                  <c:v>0.24705604319143595</c:v>
                </c:pt>
                <c:pt idx="681">
                  <c:v>0.25071076883356258</c:v>
                </c:pt>
                <c:pt idx="682">
                  <c:v>0.25266694067011702</c:v>
                </c:pt>
                <c:pt idx="683">
                  <c:v>0.25374806574956321</c:v>
                </c:pt>
                <c:pt idx="684">
                  <c:v>0.25418919458023342</c:v>
                </c:pt>
                <c:pt idx="685">
                  <c:v>0.25418919458023342</c:v>
                </c:pt>
                <c:pt idx="686">
                  <c:v>0.25418919458023342</c:v>
                </c:pt>
                <c:pt idx="687">
                  <c:v>0.25418919458023342</c:v>
                </c:pt>
                <c:pt idx="688">
                  <c:v>0.25418919458023342</c:v>
                </c:pt>
                <c:pt idx="689">
                  <c:v>0.25418919458023342</c:v>
                </c:pt>
                <c:pt idx="690">
                  <c:v>0.25418919458023342</c:v>
                </c:pt>
                <c:pt idx="691">
                  <c:v>0.25418919458023342</c:v>
                </c:pt>
                <c:pt idx="692">
                  <c:v>0.25418919458023342</c:v>
                </c:pt>
                <c:pt idx="693">
                  <c:v>0.25418919458023342</c:v>
                </c:pt>
                <c:pt idx="694">
                  <c:v>0.25418919458023342</c:v>
                </c:pt>
                <c:pt idx="695">
                  <c:v>0.25418919458023342</c:v>
                </c:pt>
                <c:pt idx="696">
                  <c:v>0.25633023447522296</c:v>
                </c:pt>
                <c:pt idx="697">
                  <c:v>0.25901688322948341</c:v>
                </c:pt>
                <c:pt idx="698">
                  <c:v>0.2608780371874444</c:v>
                </c:pt>
                <c:pt idx="699">
                  <c:v>0.26209409643433484</c:v>
                </c:pt>
                <c:pt idx="700">
                  <c:v>0.26248733141332514</c:v>
                </c:pt>
                <c:pt idx="701">
                  <c:v>0.26248733141332514</c:v>
                </c:pt>
                <c:pt idx="702">
                  <c:v>0.26248733141332514</c:v>
                </c:pt>
                <c:pt idx="703">
                  <c:v>0.26248733141332514</c:v>
                </c:pt>
                <c:pt idx="704">
                  <c:v>0.26258977014197749</c:v>
                </c:pt>
                <c:pt idx="705">
                  <c:v>0.26331564309819905</c:v>
                </c:pt>
                <c:pt idx="706">
                  <c:v>0.26450587874290488</c:v>
                </c:pt>
                <c:pt idx="707">
                  <c:v>0.26558889291254956</c:v>
                </c:pt>
                <c:pt idx="708">
                  <c:v>0.2660854051291312</c:v>
                </c:pt>
                <c:pt idx="709">
                  <c:v>0.2660854051291312</c:v>
                </c:pt>
                <c:pt idx="710">
                  <c:v>0.2660854051291312</c:v>
                </c:pt>
                <c:pt idx="711">
                  <c:v>0.2660854051291312</c:v>
                </c:pt>
                <c:pt idx="712">
                  <c:v>0.2660854051291312</c:v>
                </c:pt>
                <c:pt idx="713">
                  <c:v>0.2660854051291312</c:v>
                </c:pt>
                <c:pt idx="714">
                  <c:v>0.26696079020489633</c:v>
                </c:pt>
                <c:pt idx="715">
                  <c:v>0.26895555418705097</c:v>
                </c:pt>
                <c:pt idx="716">
                  <c:v>0.27027607860592329</c:v>
                </c:pt>
                <c:pt idx="717">
                  <c:v>0.27050380789257444</c:v>
                </c:pt>
                <c:pt idx="718">
                  <c:v>0.27050380789257444</c:v>
                </c:pt>
                <c:pt idx="719">
                  <c:v>0.27050380789257444</c:v>
                </c:pt>
                <c:pt idx="720">
                  <c:v>0.27050380789257444</c:v>
                </c:pt>
                <c:pt idx="721">
                  <c:v>0.27050380789257444</c:v>
                </c:pt>
                <c:pt idx="722">
                  <c:v>0.27050380789257444</c:v>
                </c:pt>
                <c:pt idx="723">
                  <c:v>0.27050380789257444</c:v>
                </c:pt>
                <c:pt idx="724">
                  <c:v>0.27050380789257444</c:v>
                </c:pt>
                <c:pt idx="725">
                  <c:v>0.27050380789257444</c:v>
                </c:pt>
                <c:pt idx="726">
                  <c:v>0.27050380789257444</c:v>
                </c:pt>
                <c:pt idx="727">
                  <c:v>0.27050380789257444</c:v>
                </c:pt>
                <c:pt idx="728">
                  <c:v>0.27050380789257444</c:v>
                </c:pt>
                <c:pt idx="729">
                  <c:v>0.27050380789257444</c:v>
                </c:pt>
                <c:pt idx="730">
                  <c:v>0.27050380789257444</c:v>
                </c:pt>
                <c:pt idx="731">
                  <c:v>0.27050380789257444</c:v>
                </c:pt>
                <c:pt idx="732">
                  <c:v>0.27050380789257444</c:v>
                </c:pt>
                <c:pt idx="733">
                  <c:v>0.27050380789257444</c:v>
                </c:pt>
                <c:pt idx="734">
                  <c:v>0.27050380789257444</c:v>
                </c:pt>
                <c:pt idx="735">
                  <c:v>0.27050380789257444</c:v>
                </c:pt>
                <c:pt idx="736">
                  <c:v>0.27050380789257444</c:v>
                </c:pt>
                <c:pt idx="737">
                  <c:v>0.27050380789257444</c:v>
                </c:pt>
                <c:pt idx="738">
                  <c:v>0.27050380789257444</c:v>
                </c:pt>
                <c:pt idx="739">
                  <c:v>0.27050380789257444</c:v>
                </c:pt>
                <c:pt idx="740">
                  <c:v>0.27050380789257444</c:v>
                </c:pt>
                <c:pt idx="741">
                  <c:v>0.27050380789257444</c:v>
                </c:pt>
                <c:pt idx="742">
                  <c:v>0.27050380789257444</c:v>
                </c:pt>
                <c:pt idx="743">
                  <c:v>0.27050380789257444</c:v>
                </c:pt>
                <c:pt idx="744">
                  <c:v>0.27050380789257444</c:v>
                </c:pt>
                <c:pt idx="745">
                  <c:v>0.27050380789257444</c:v>
                </c:pt>
                <c:pt idx="746">
                  <c:v>0.27050380789257444</c:v>
                </c:pt>
                <c:pt idx="747">
                  <c:v>0.27050380789257444</c:v>
                </c:pt>
                <c:pt idx="748">
                  <c:v>0.27050380789257444</c:v>
                </c:pt>
                <c:pt idx="749">
                  <c:v>0.27050380789257444</c:v>
                </c:pt>
                <c:pt idx="750">
                  <c:v>0.27050380789257444</c:v>
                </c:pt>
                <c:pt idx="751">
                  <c:v>0.27050380789257444</c:v>
                </c:pt>
                <c:pt idx="752">
                  <c:v>0.27050380789257444</c:v>
                </c:pt>
                <c:pt idx="753">
                  <c:v>0.27054840397236313</c:v>
                </c:pt>
                <c:pt idx="754">
                  <c:v>0.27100455091058356</c:v>
                </c:pt>
                <c:pt idx="755">
                  <c:v>0.27185797072985157</c:v>
                </c:pt>
                <c:pt idx="756">
                  <c:v>0.27400733657419929</c:v>
                </c:pt>
                <c:pt idx="757">
                  <c:v>0.27830802110938008</c:v>
                </c:pt>
                <c:pt idx="758">
                  <c:v>0.28390820752822371</c:v>
                </c:pt>
                <c:pt idx="759">
                  <c:v>0.28919952767098717</c:v>
                </c:pt>
                <c:pt idx="760">
                  <c:v>0.29377395336100631</c:v>
                </c:pt>
                <c:pt idx="761">
                  <c:v>0.29760961335417219</c:v>
                </c:pt>
                <c:pt idx="762">
                  <c:v>0.3002335635630814</c:v>
                </c:pt>
                <c:pt idx="763">
                  <c:v>0.30156795433305533</c:v>
                </c:pt>
                <c:pt idx="764">
                  <c:v>0.3017162083110646</c:v>
                </c:pt>
                <c:pt idx="765">
                  <c:v>0.3017162083110646</c:v>
                </c:pt>
                <c:pt idx="766">
                  <c:v>0.3017162083110646</c:v>
                </c:pt>
                <c:pt idx="767">
                  <c:v>0.3017162083110646</c:v>
                </c:pt>
                <c:pt idx="768">
                  <c:v>0.3017162083110646</c:v>
                </c:pt>
                <c:pt idx="769">
                  <c:v>0.3017162083110646</c:v>
                </c:pt>
                <c:pt idx="770">
                  <c:v>0.3017162083110646</c:v>
                </c:pt>
                <c:pt idx="771">
                  <c:v>0.3017162083110646</c:v>
                </c:pt>
                <c:pt idx="772">
                  <c:v>0.3017162083110646</c:v>
                </c:pt>
                <c:pt idx="773">
                  <c:v>0.3017162083110646</c:v>
                </c:pt>
                <c:pt idx="774">
                  <c:v>0.3017162083110646</c:v>
                </c:pt>
                <c:pt idx="775">
                  <c:v>0.3017162083110646</c:v>
                </c:pt>
                <c:pt idx="776">
                  <c:v>0.3017162083110646</c:v>
                </c:pt>
                <c:pt idx="777">
                  <c:v>0.3017162083110646</c:v>
                </c:pt>
                <c:pt idx="778">
                  <c:v>0.3017162083110646</c:v>
                </c:pt>
                <c:pt idx="779">
                  <c:v>0.3017162083110646</c:v>
                </c:pt>
                <c:pt idx="780">
                  <c:v>0.3017162083110646</c:v>
                </c:pt>
                <c:pt idx="781">
                  <c:v>0.3017162083110646</c:v>
                </c:pt>
                <c:pt idx="782">
                  <c:v>0.3017162083110646</c:v>
                </c:pt>
                <c:pt idx="783">
                  <c:v>0.3017162083110646</c:v>
                </c:pt>
                <c:pt idx="784">
                  <c:v>0.3017162083110646</c:v>
                </c:pt>
                <c:pt idx="785">
                  <c:v>0.3017162083110646</c:v>
                </c:pt>
                <c:pt idx="786">
                  <c:v>0.3017162083110646</c:v>
                </c:pt>
                <c:pt idx="787">
                  <c:v>0.3017162083110646</c:v>
                </c:pt>
                <c:pt idx="788">
                  <c:v>0.3017162083110646</c:v>
                </c:pt>
                <c:pt idx="789">
                  <c:v>0.3017162083110646</c:v>
                </c:pt>
                <c:pt idx="790">
                  <c:v>0.3017162083110646</c:v>
                </c:pt>
                <c:pt idx="791">
                  <c:v>0.3017162083110646</c:v>
                </c:pt>
                <c:pt idx="792">
                  <c:v>0.3017162083110646</c:v>
                </c:pt>
                <c:pt idx="793">
                  <c:v>0.30283922437300426</c:v>
                </c:pt>
                <c:pt idx="794">
                  <c:v>0.30754983309193662</c:v>
                </c:pt>
                <c:pt idx="795">
                  <c:v>0.31502321160590668</c:v>
                </c:pt>
                <c:pt idx="796">
                  <c:v>0.32330444762044108</c:v>
                </c:pt>
                <c:pt idx="797">
                  <c:v>0.33028740371823373</c:v>
                </c:pt>
                <c:pt idx="798">
                  <c:v>0.33469265016431021</c:v>
                </c:pt>
                <c:pt idx="799">
                  <c:v>0.33641867833752664</c:v>
                </c:pt>
                <c:pt idx="800">
                  <c:v>0.33641867833752664</c:v>
                </c:pt>
                <c:pt idx="801">
                  <c:v>0.33641867833752664</c:v>
                </c:pt>
                <c:pt idx="802">
                  <c:v>0.33641867833752664</c:v>
                </c:pt>
                <c:pt idx="803">
                  <c:v>0.33641867833752664</c:v>
                </c:pt>
                <c:pt idx="804">
                  <c:v>0.33641867833752664</c:v>
                </c:pt>
                <c:pt idx="805">
                  <c:v>0.33641867833752664</c:v>
                </c:pt>
                <c:pt idx="806">
                  <c:v>0.33641867833752664</c:v>
                </c:pt>
                <c:pt idx="807">
                  <c:v>0.33641867833752664</c:v>
                </c:pt>
                <c:pt idx="808">
                  <c:v>0.33685231059402271</c:v>
                </c:pt>
                <c:pt idx="809">
                  <c:v>0.33822847971448</c:v>
                </c:pt>
                <c:pt idx="810">
                  <c:v>0.34048968916969446</c:v>
                </c:pt>
                <c:pt idx="811">
                  <c:v>0.3443243875486649</c:v>
                </c:pt>
                <c:pt idx="812">
                  <c:v>0.34913156160287856</c:v>
                </c:pt>
                <c:pt idx="813">
                  <c:v>0.35386493268787389</c:v>
                </c:pt>
                <c:pt idx="814">
                  <c:v>0.35836444797681283</c:v>
                </c:pt>
                <c:pt idx="815">
                  <c:v>0.36264107604186968</c:v>
                </c:pt>
                <c:pt idx="816">
                  <c:v>0.36627819026995173</c:v>
                </c:pt>
                <c:pt idx="817">
                  <c:v>0.36899363675226426</c:v>
                </c:pt>
                <c:pt idx="818">
                  <c:v>0.37022014178684182</c:v>
                </c:pt>
                <c:pt idx="819">
                  <c:v>0.37022014178684182</c:v>
                </c:pt>
                <c:pt idx="820">
                  <c:v>0.37022014178684182</c:v>
                </c:pt>
                <c:pt idx="821">
                  <c:v>0.37022014178684182</c:v>
                </c:pt>
                <c:pt idx="822">
                  <c:v>0.37022014178684182</c:v>
                </c:pt>
                <c:pt idx="823">
                  <c:v>0.37022014178684182</c:v>
                </c:pt>
                <c:pt idx="824">
                  <c:v>0.37022014178684182</c:v>
                </c:pt>
                <c:pt idx="825">
                  <c:v>0.37022014178684182</c:v>
                </c:pt>
                <c:pt idx="826">
                  <c:v>0.37022014178684182</c:v>
                </c:pt>
                <c:pt idx="827">
                  <c:v>0.37022014178684182</c:v>
                </c:pt>
                <c:pt idx="828">
                  <c:v>0.37022014178684182</c:v>
                </c:pt>
                <c:pt idx="829">
                  <c:v>0.37022014178684182</c:v>
                </c:pt>
                <c:pt idx="830">
                  <c:v>0.37022014178684182</c:v>
                </c:pt>
                <c:pt idx="831">
                  <c:v>0.37022014178684182</c:v>
                </c:pt>
                <c:pt idx="832">
                  <c:v>0.37022014178684182</c:v>
                </c:pt>
                <c:pt idx="833">
                  <c:v>0.37022014178684182</c:v>
                </c:pt>
                <c:pt idx="834">
                  <c:v>0.37022014178684182</c:v>
                </c:pt>
                <c:pt idx="835">
                  <c:v>0.37022014178684182</c:v>
                </c:pt>
                <c:pt idx="836">
                  <c:v>0.37022014178684182</c:v>
                </c:pt>
                <c:pt idx="837">
                  <c:v>0.37022014178684182</c:v>
                </c:pt>
                <c:pt idx="838">
                  <c:v>0.37022014178684182</c:v>
                </c:pt>
                <c:pt idx="839">
                  <c:v>0.37022014178684182</c:v>
                </c:pt>
                <c:pt idx="840">
                  <c:v>0.37022014178684182</c:v>
                </c:pt>
                <c:pt idx="841">
                  <c:v>0.37022014178684182</c:v>
                </c:pt>
                <c:pt idx="842">
                  <c:v>0.37022014178684182</c:v>
                </c:pt>
                <c:pt idx="843">
                  <c:v>0.37022014178684182</c:v>
                </c:pt>
                <c:pt idx="844">
                  <c:v>0.37022014178684182</c:v>
                </c:pt>
                <c:pt idx="845">
                  <c:v>0.37022014178684182</c:v>
                </c:pt>
                <c:pt idx="846">
                  <c:v>0.37022014178684182</c:v>
                </c:pt>
                <c:pt idx="847">
                  <c:v>0.37022014178684182</c:v>
                </c:pt>
                <c:pt idx="848">
                  <c:v>0.37022014178684182</c:v>
                </c:pt>
                <c:pt idx="849">
                  <c:v>0.37022014178684182</c:v>
                </c:pt>
                <c:pt idx="850">
                  <c:v>0.37022014178684182</c:v>
                </c:pt>
                <c:pt idx="851">
                  <c:v>0.37022014178684182</c:v>
                </c:pt>
                <c:pt idx="852">
                  <c:v>0.37022014178684182</c:v>
                </c:pt>
                <c:pt idx="853">
                  <c:v>0.37022014178684182</c:v>
                </c:pt>
                <c:pt idx="854">
                  <c:v>0.37022014178684182</c:v>
                </c:pt>
                <c:pt idx="855">
                  <c:v>0.37022014178684182</c:v>
                </c:pt>
                <c:pt idx="856">
                  <c:v>0.37022014178684182</c:v>
                </c:pt>
                <c:pt idx="857">
                  <c:v>0.37022014178684182</c:v>
                </c:pt>
                <c:pt idx="858">
                  <c:v>0.37022014178684182</c:v>
                </c:pt>
                <c:pt idx="859">
                  <c:v>0.37022014178684182</c:v>
                </c:pt>
                <c:pt idx="860">
                  <c:v>0.37022014178684182</c:v>
                </c:pt>
                <c:pt idx="861">
                  <c:v>0.37022014178684182</c:v>
                </c:pt>
                <c:pt idx="862">
                  <c:v>0.37022014178684182</c:v>
                </c:pt>
                <c:pt idx="863">
                  <c:v>0.37022014178684182</c:v>
                </c:pt>
                <c:pt idx="864">
                  <c:v>0.37022014178684182</c:v>
                </c:pt>
                <c:pt idx="865">
                  <c:v>0.37022014178684182</c:v>
                </c:pt>
                <c:pt idx="866">
                  <c:v>0.37022014178684182</c:v>
                </c:pt>
                <c:pt idx="867">
                  <c:v>0.37022014178684182</c:v>
                </c:pt>
                <c:pt idx="868">
                  <c:v>0.37022014178684182</c:v>
                </c:pt>
                <c:pt idx="869">
                  <c:v>0.37022014178684182</c:v>
                </c:pt>
                <c:pt idx="870">
                  <c:v>0.37022014178684182</c:v>
                </c:pt>
                <c:pt idx="871">
                  <c:v>0.37022014178684182</c:v>
                </c:pt>
                <c:pt idx="872">
                  <c:v>0.37022014178684182</c:v>
                </c:pt>
                <c:pt idx="873">
                  <c:v>0.37022014178684182</c:v>
                </c:pt>
                <c:pt idx="874">
                  <c:v>0.37022014178684182</c:v>
                </c:pt>
                <c:pt idx="875">
                  <c:v>0.37075321527618366</c:v>
                </c:pt>
                <c:pt idx="876">
                  <c:v>0.37191575325882698</c:v>
                </c:pt>
                <c:pt idx="877">
                  <c:v>0.37274249584643732</c:v>
                </c:pt>
                <c:pt idx="878">
                  <c:v>0.37274249584643732</c:v>
                </c:pt>
                <c:pt idx="879">
                  <c:v>0.37274249584643732</c:v>
                </c:pt>
                <c:pt idx="880">
                  <c:v>0.37274249584643732</c:v>
                </c:pt>
                <c:pt idx="881">
                  <c:v>0.37326295998571801</c:v>
                </c:pt>
                <c:pt idx="882">
                  <c:v>0.37326295998571801</c:v>
                </c:pt>
                <c:pt idx="883">
                  <c:v>0.37326295998571801</c:v>
                </c:pt>
                <c:pt idx="884">
                  <c:v>0.37326295998571801</c:v>
                </c:pt>
                <c:pt idx="885">
                  <c:v>0.37326295998571801</c:v>
                </c:pt>
                <c:pt idx="886">
                  <c:v>0.37326295998571801</c:v>
                </c:pt>
                <c:pt idx="887">
                  <c:v>0.37326295998571801</c:v>
                </c:pt>
                <c:pt idx="888">
                  <c:v>0.37326295998571801</c:v>
                </c:pt>
                <c:pt idx="889">
                  <c:v>0.37326295998571801</c:v>
                </c:pt>
                <c:pt idx="890">
                  <c:v>0.37326295998571801</c:v>
                </c:pt>
                <c:pt idx="891">
                  <c:v>0.37370338276903098</c:v>
                </c:pt>
                <c:pt idx="892">
                  <c:v>0.37482182766267041</c:v>
                </c:pt>
                <c:pt idx="893">
                  <c:v>0.37605760598925375</c:v>
                </c:pt>
                <c:pt idx="894">
                  <c:v>0.37687706411515925</c:v>
                </c:pt>
                <c:pt idx="895">
                  <c:v>0.37698049293084207</c:v>
                </c:pt>
                <c:pt idx="896">
                  <c:v>0.37698049293084207</c:v>
                </c:pt>
                <c:pt idx="897">
                  <c:v>0.37698049293084207</c:v>
                </c:pt>
                <c:pt idx="898">
                  <c:v>0.37698049293084207</c:v>
                </c:pt>
                <c:pt idx="899">
                  <c:v>0.37698049293084207</c:v>
                </c:pt>
                <c:pt idx="900">
                  <c:v>0.37698049293084207</c:v>
                </c:pt>
                <c:pt idx="901">
                  <c:v>0.37741986688465062</c:v>
                </c:pt>
                <c:pt idx="902">
                  <c:v>0.3823232126054108</c:v>
                </c:pt>
                <c:pt idx="903">
                  <c:v>0.3906044486199452</c:v>
                </c:pt>
                <c:pt idx="904">
                  <c:v>0.39758740471773796</c:v>
                </c:pt>
                <c:pt idx="905">
                  <c:v>0.40199265116381439</c:v>
                </c:pt>
                <c:pt idx="906">
                  <c:v>0.40371867933703082</c:v>
                </c:pt>
                <c:pt idx="907">
                  <c:v>0.40371867933703082</c:v>
                </c:pt>
                <c:pt idx="908">
                  <c:v>0.40371867933703082</c:v>
                </c:pt>
                <c:pt idx="909">
                  <c:v>0.40371867933703082</c:v>
                </c:pt>
                <c:pt idx="910">
                  <c:v>0.40371867933703082</c:v>
                </c:pt>
                <c:pt idx="911">
                  <c:v>0.40371867933703082</c:v>
                </c:pt>
                <c:pt idx="912">
                  <c:v>0.40371867933703082</c:v>
                </c:pt>
                <c:pt idx="913">
                  <c:v>0.40371867933703082</c:v>
                </c:pt>
                <c:pt idx="914">
                  <c:v>0.40371867933703082</c:v>
                </c:pt>
                <c:pt idx="915">
                  <c:v>0.40371867933703082</c:v>
                </c:pt>
                <c:pt idx="916">
                  <c:v>0.40371867933703082</c:v>
                </c:pt>
                <c:pt idx="917">
                  <c:v>0.40371867933703082</c:v>
                </c:pt>
                <c:pt idx="918">
                  <c:v>0.40371867933703082</c:v>
                </c:pt>
                <c:pt idx="919">
                  <c:v>0.40371867933703082</c:v>
                </c:pt>
                <c:pt idx="920">
                  <c:v>0.40371867933703082</c:v>
                </c:pt>
                <c:pt idx="921">
                  <c:v>0.40371867933703082</c:v>
                </c:pt>
                <c:pt idx="922">
                  <c:v>0.40371867933703082</c:v>
                </c:pt>
                <c:pt idx="923">
                  <c:v>0.40371867933703082</c:v>
                </c:pt>
                <c:pt idx="924">
                  <c:v>0.40371867933703082</c:v>
                </c:pt>
                <c:pt idx="925">
                  <c:v>0.40474524109532001</c:v>
                </c:pt>
                <c:pt idx="926">
                  <c:v>0.4054694954263417</c:v>
                </c:pt>
                <c:pt idx="927">
                  <c:v>0.40548241889635095</c:v>
                </c:pt>
                <c:pt idx="928">
                  <c:v>0.40548241889635095</c:v>
                </c:pt>
                <c:pt idx="929">
                  <c:v>0.40548241889635095</c:v>
                </c:pt>
                <c:pt idx="930">
                  <c:v>0.40548241889635095</c:v>
                </c:pt>
                <c:pt idx="931">
                  <c:v>0.40548241889635095</c:v>
                </c:pt>
                <c:pt idx="932">
                  <c:v>0.40548241889635095</c:v>
                </c:pt>
                <c:pt idx="933">
                  <c:v>0.40548241889635095</c:v>
                </c:pt>
                <c:pt idx="934">
                  <c:v>0.40604788986700857</c:v>
                </c:pt>
                <c:pt idx="935">
                  <c:v>0.4067187709445173</c:v>
                </c:pt>
                <c:pt idx="936">
                  <c:v>0.40692705712829286</c:v>
                </c:pt>
                <c:pt idx="937">
                  <c:v>0.40692705712829286</c:v>
                </c:pt>
                <c:pt idx="938">
                  <c:v>0.40692705712829286</c:v>
                </c:pt>
                <c:pt idx="939">
                  <c:v>0.40692705712829286</c:v>
                </c:pt>
                <c:pt idx="940">
                  <c:v>0.40692705712829286</c:v>
                </c:pt>
                <c:pt idx="941">
                  <c:v>0.40692705712829286</c:v>
                </c:pt>
                <c:pt idx="942">
                  <c:v>0.40692705712829286</c:v>
                </c:pt>
                <c:pt idx="943">
                  <c:v>0.40692705712829286</c:v>
                </c:pt>
                <c:pt idx="944">
                  <c:v>0.40692705712829286</c:v>
                </c:pt>
                <c:pt idx="945">
                  <c:v>0.40692705712829286</c:v>
                </c:pt>
                <c:pt idx="946">
                  <c:v>0.40692705712829286</c:v>
                </c:pt>
                <c:pt idx="947">
                  <c:v>0.40692705712829286</c:v>
                </c:pt>
                <c:pt idx="948">
                  <c:v>0.40692705712829286</c:v>
                </c:pt>
                <c:pt idx="949">
                  <c:v>0.40692705712829286</c:v>
                </c:pt>
                <c:pt idx="950">
                  <c:v>0.40692705712829286</c:v>
                </c:pt>
                <c:pt idx="951">
                  <c:v>0.40888938773534939</c:v>
                </c:pt>
                <c:pt idx="952">
                  <c:v>0.41368439150530845</c:v>
                </c:pt>
                <c:pt idx="953">
                  <c:v>0.42047179826948694</c:v>
                </c:pt>
                <c:pt idx="954">
                  <c:v>0.42728883793050859</c:v>
                </c:pt>
                <c:pt idx="955">
                  <c:v>0.43331353920087012</c:v>
                </c:pt>
                <c:pt idx="956">
                  <c:v>0.43852783941749235</c:v>
                </c:pt>
                <c:pt idx="957">
                  <c:v>0.44147505624953903</c:v>
                </c:pt>
                <c:pt idx="958">
                  <c:v>0.44162589081862397</c:v>
                </c:pt>
                <c:pt idx="959">
                  <c:v>0.44162589081862397</c:v>
                </c:pt>
                <c:pt idx="960">
                  <c:v>0.44162589081862397</c:v>
                </c:pt>
                <c:pt idx="961">
                  <c:v>0.44162589081862397</c:v>
                </c:pt>
                <c:pt idx="962">
                  <c:v>0.44162589081862397</c:v>
                </c:pt>
                <c:pt idx="963">
                  <c:v>0.44162589081862397</c:v>
                </c:pt>
                <c:pt idx="964">
                  <c:v>0.44162589081862397</c:v>
                </c:pt>
                <c:pt idx="965">
                  <c:v>0.44162589081862397</c:v>
                </c:pt>
                <c:pt idx="966">
                  <c:v>0.44162589081862397</c:v>
                </c:pt>
                <c:pt idx="967">
                  <c:v>0.44162589081862397</c:v>
                </c:pt>
                <c:pt idx="968">
                  <c:v>0.44162589081862397</c:v>
                </c:pt>
                <c:pt idx="969">
                  <c:v>0.44163712668181837</c:v>
                </c:pt>
                <c:pt idx="970">
                  <c:v>0.44275563411933672</c:v>
                </c:pt>
                <c:pt idx="971">
                  <c:v>0.44589707701718828</c:v>
                </c:pt>
                <c:pt idx="972">
                  <c:v>0.45160459166919475</c:v>
                </c:pt>
                <c:pt idx="973">
                  <c:v>0.45805029816219545</c:v>
                </c:pt>
                <c:pt idx="974">
                  <c:v>0.46369483058029093</c:v>
                </c:pt>
                <c:pt idx="975">
                  <c:v>0.46852132088097553</c:v>
                </c:pt>
                <c:pt idx="976">
                  <c:v>0.47255633028660027</c:v>
                </c:pt>
                <c:pt idx="977">
                  <c:v>0.47508307936509114</c:v>
                </c:pt>
                <c:pt idx="978">
                  <c:v>0.47649429201804039</c:v>
                </c:pt>
                <c:pt idx="979">
                  <c:v>0.47748675663946832</c:v>
                </c:pt>
                <c:pt idx="980">
                  <c:v>0.47813361976654989</c:v>
                </c:pt>
                <c:pt idx="981">
                  <c:v>0.47853540948405571</c:v>
                </c:pt>
                <c:pt idx="982">
                  <c:v>0.47884082652108351</c:v>
                </c:pt>
                <c:pt idx="983">
                  <c:v>0.47913821369099513</c:v>
                </c:pt>
                <c:pt idx="984">
                  <c:v>0.47933261391402943</c:v>
                </c:pt>
                <c:pt idx="985">
                  <c:v>0.47937761144307595</c:v>
                </c:pt>
                <c:pt idx="986">
                  <c:v>0.47937761144307595</c:v>
                </c:pt>
                <c:pt idx="987">
                  <c:v>0.47937761144307595</c:v>
                </c:pt>
                <c:pt idx="988">
                  <c:v>0.47937761144307595</c:v>
                </c:pt>
                <c:pt idx="989">
                  <c:v>0.47937761144307595</c:v>
                </c:pt>
                <c:pt idx="990">
                  <c:v>0.47937761144307595</c:v>
                </c:pt>
                <c:pt idx="991">
                  <c:v>0.47937761144307595</c:v>
                </c:pt>
                <c:pt idx="992">
                  <c:v>0.47937761144307595</c:v>
                </c:pt>
                <c:pt idx="993">
                  <c:v>0.47937761144307595</c:v>
                </c:pt>
                <c:pt idx="994">
                  <c:v>0.47937761144307595</c:v>
                </c:pt>
                <c:pt idx="995">
                  <c:v>0.47937761144307595</c:v>
                </c:pt>
                <c:pt idx="996">
                  <c:v>0.47937761144307595</c:v>
                </c:pt>
                <c:pt idx="997">
                  <c:v>0.47937761144307595</c:v>
                </c:pt>
                <c:pt idx="998">
                  <c:v>0.47937761144307595</c:v>
                </c:pt>
                <c:pt idx="999">
                  <c:v>0.47937761144307595</c:v>
                </c:pt>
                <c:pt idx="1000">
                  <c:v>0.47937761144307595</c:v>
                </c:pt>
                <c:pt idx="1001">
                  <c:v>0.47937761144307595</c:v>
                </c:pt>
                <c:pt idx="1002">
                  <c:v>0.47937761144307595</c:v>
                </c:pt>
                <c:pt idx="1003">
                  <c:v>0.47937761144307595</c:v>
                </c:pt>
                <c:pt idx="1004">
                  <c:v>0.47937761144307595</c:v>
                </c:pt>
                <c:pt idx="1005">
                  <c:v>0.47937761144307595</c:v>
                </c:pt>
                <c:pt idx="1006">
                  <c:v>0.47937761144307595</c:v>
                </c:pt>
                <c:pt idx="1007">
                  <c:v>0.47937761144307595</c:v>
                </c:pt>
                <c:pt idx="1008">
                  <c:v>0.47937761144307595</c:v>
                </c:pt>
                <c:pt idx="1009">
                  <c:v>0.47937761144307595</c:v>
                </c:pt>
                <c:pt idx="1010">
                  <c:v>0.47937761144307595</c:v>
                </c:pt>
                <c:pt idx="1011">
                  <c:v>0.47937761144307595</c:v>
                </c:pt>
                <c:pt idx="1012">
                  <c:v>0.47937761144307595</c:v>
                </c:pt>
                <c:pt idx="1013">
                  <c:v>0.47937761144307595</c:v>
                </c:pt>
                <c:pt idx="1014">
                  <c:v>0.47937761144307595</c:v>
                </c:pt>
                <c:pt idx="1015">
                  <c:v>0.47937761144307595</c:v>
                </c:pt>
                <c:pt idx="1016">
                  <c:v>0.47937761144307595</c:v>
                </c:pt>
                <c:pt idx="1017">
                  <c:v>0.47937761144307595</c:v>
                </c:pt>
                <c:pt idx="1018">
                  <c:v>0.47937761144307595</c:v>
                </c:pt>
                <c:pt idx="1019">
                  <c:v>0.47937761144307595</c:v>
                </c:pt>
                <c:pt idx="1020">
                  <c:v>0.47937761144307595</c:v>
                </c:pt>
                <c:pt idx="1021">
                  <c:v>0.47937761144307595</c:v>
                </c:pt>
                <c:pt idx="1022">
                  <c:v>0.47937761144307595</c:v>
                </c:pt>
                <c:pt idx="1023">
                  <c:v>0.47937761144307595</c:v>
                </c:pt>
                <c:pt idx="1024">
                  <c:v>0.47937761144307595</c:v>
                </c:pt>
                <c:pt idx="1025">
                  <c:v>0.47937761144307595</c:v>
                </c:pt>
                <c:pt idx="1026">
                  <c:v>0.47937761144307595</c:v>
                </c:pt>
                <c:pt idx="1027">
                  <c:v>0.47937761144307595</c:v>
                </c:pt>
                <c:pt idx="1028">
                  <c:v>0.47937761144307595</c:v>
                </c:pt>
                <c:pt idx="1029">
                  <c:v>0.47937761144307595</c:v>
                </c:pt>
                <c:pt idx="1030">
                  <c:v>0.47937761144307595</c:v>
                </c:pt>
                <c:pt idx="1031">
                  <c:v>0.47937761144307595</c:v>
                </c:pt>
                <c:pt idx="1032">
                  <c:v>0.47937761144307595</c:v>
                </c:pt>
                <c:pt idx="1033">
                  <c:v>0.47937761144307595</c:v>
                </c:pt>
                <c:pt idx="1034">
                  <c:v>0.47937761144307595</c:v>
                </c:pt>
                <c:pt idx="1035">
                  <c:v>0.47937761144307595</c:v>
                </c:pt>
                <c:pt idx="1036">
                  <c:v>0.47937761144307595</c:v>
                </c:pt>
                <c:pt idx="1037">
                  <c:v>0.47937761144307595</c:v>
                </c:pt>
                <c:pt idx="1038">
                  <c:v>0.47937761144307595</c:v>
                </c:pt>
                <c:pt idx="1039">
                  <c:v>0.47937761144307595</c:v>
                </c:pt>
                <c:pt idx="1040">
                  <c:v>0.47937761144307595</c:v>
                </c:pt>
                <c:pt idx="1041">
                  <c:v>0.47937761144307595</c:v>
                </c:pt>
                <c:pt idx="1042">
                  <c:v>0.47937761144307595</c:v>
                </c:pt>
                <c:pt idx="1043">
                  <c:v>0.47937761144307595</c:v>
                </c:pt>
                <c:pt idx="1044">
                  <c:v>0.47937761144307595</c:v>
                </c:pt>
                <c:pt idx="1045">
                  <c:v>0.47937761144307595</c:v>
                </c:pt>
                <c:pt idx="1046">
                  <c:v>0.47937761144307595</c:v>
                </c:pt>
                <c:pt idx="1047">
                  <c:v>0.47937761144307595</c:v>
                </c:pt>
                <c:pt idx="1048">
                  <c:v>0.47937761144307595</c:v>
                </c:pt>
                <c:pt idx="1049">
                  <c:v>0.47937761144307595</c:v>
                </c:pt>
                <c:pt idx="1050">
                  <c:v>0.4804188645615981</c:v>
                </c:pt>
                <c:pt idx="1051">
                  <c:v>0.48237535593870068</c:v>
                </c:pt>
                <c:pt idx="1052">
                  <c:v>0.48485028313873402</c:v>
                </c:pt>
                <c:pt idx="1053">
                  <c:v>0.48785339534893091</c:v>
                </c:pt>
                <c:pt idx="1054">
                  <c:v>0.49158266491576585</c:v>
                </c:pt>
                <c:pt idx="1055">
                  <c:v>0.49611518406460892</c:v>
                </c:pt>
                <c:pt idx="1056">
                  <c:v>0.50127048869308111</c:v>
                </c:pt>
                <c:pt idx="1057">
                  <c:v>0.506205898715958</c:v>
                </c:pt>
                <c:pt idx="1058">
                  <c:v>0.50993217822036896</c:v>
                </c:pt>
                <c:pt idx="1059">
                  <c:v>0.51267741162768621</c:v>
                </c:pt>
                <c:pt idx="1060">
                  <c:v>0.51456404280090551</c:v>
                </c:pt>
                <c:pt idx="1061">
                  <c:v>0.51543822150583762</c:v>
                </c:pt>
                <c:pt idx="1062">
                  <c:v>0.51554673782952587</c:v>
                </c:pt>
                <c:pt idx="1063">
                  <c:v>0.51554673782952587</c:v>
                </c:pt>
                <c:pt idx="1064">
                  <c:v>0.51554673782952587</c:v>
                </c:pt>
                <c:pt idx="1065">
                  <c:v>0.51554673782952587</c:v>
                </c:pt>
                <c:pt idx="1066">
                  <c:v>0.51554673782952587</c:v>
                </c:pt>
                <c:pt idx="1067">
                  <c:v>0.51554673782952587</c:v>
                </c:pt>
                <c:pt idx="1068">
                  <c:v>0.51554673782952587</c:v>
                </c:pt>
                <c:pt idx="1069">
                  <c:v>0.51554673782952587</c:v>
                </c:pt>
                <c:pt idx="1070">
                  <c:v>0.51554673782952587</c:v>
                </c:pt>
                <c:pt idx="1071">
                  <c:v>0.51554673782952587</c:v>
                </c:pt>
                <c:pt idx="1072">
                  <c:v>0.51554673782952587</c:v>
                </c:pt>
                <c:pt idx="1073">
                  <c:v>0.51554673782952587</c:v>
                </c:pt>
                <c:pt idx="1074">
                  <c:v>0.51554673782952587</c:v>
                </c:pt>
                <c:pt idx="1075">
                  <c:v>0.51554673782952587</c:v>
                </c:pt>
                <c:pt idx="1076">
                  <c:v>0.51554673782952587</c:v>
                </c:pt>
                <c:pt idx="1077">
                  <c:v>0.51554673782952587</c:v>
                </c:pt>
                <c:pt idx="1078">
                  <c:v>0.51554673782952587</c:v>
                </c:pt>
                <c:pt idx="1079">
                  <c:v>0.51554673782952587</c:v>
                </c:pt>
                <c:pt idx="1080">
                  <c:v>0.51554673782952587</c:v>
                </c:pt>
                <c:pt idx="1081">
                  <c:v>0.51554673782952587</c:v>
                </c:pt>
                <c:pt idx="1082">
                  <c:v>0.51554673782952587</c:v>
                </c:pt>
                <c:pt idx="1083">
                  <c:v>0.51627311906102491</c:v>
                </c:pt>
                <c:pt idx="1084">
                  <c:v>0.51812417318458648</c:v>
                </c:pt>
                <c:pt idx="1085">
                  <c:v>0.5190752637552859</c:v>
                </c:pt>
                <c:pt idx="1086">
                  <c:v>0.5190752637552859</c:v>
                </c:pt>
                <c:pt idx="1087">
                  <c:v>0.5190752637552859</c:v>
                </c:pt>
                <c:pt idx="1088">
                  <c:v>0.5190752637552859</c:v>
                </c:pt>
                <c:pt idx="1089">
                  <c:v>0.5190752637552859</c:v>
                </c:pt>
                <c:pt idx="1090">
                  <c:v>0.5190752637552859</c:v>
                </c:pt>
                <c:pt idx="1091">
                  <c:v>0.5190752637552859</c:v>
                </c:pt>
                <c:pt idx="1092">
                  <c:v>0.5190752637552859</c:v>
                </c:pt>
                <c:pt idx="1093">
                  <c:v>0.5190752637552859</c:v>
                </c:pt>
                <c:pt idx="1094">
                  <c:v>0.5190752637552859</c:v>
                </c:pt>
                <c:pt idx="1095">
                  <c:v>0.5190752637552859</c:v>
                </c:pt>
                <c:pt idx="1096">
                  <c:v>0.5190752637552859</c:v>
                </c:pt>
                <c:pt idx="1097">
                  <c:v>0.5190752637552859</c:v>
                </c:pt>
                <c:pt idx="1098">
                  <c:v>0.51926488642740765</c:v>
                </c:pt>
                <c:pt idx="1099">
                  <c:v>0.52112802763548549</c:v>
                </c:pt>
                <c:pt idx="1100">
                  <c:v>0.52317295897715999</c:v>
                </c:pt>
                <c:pt idx="1101">
                  <c:v>0.52373543829266367</c:v>
                </c:pt>
                <c:pt idx="1102">
                  <c:v>0.52373543829266367</c:v>
                </c:pt>
                <c:pt idx="1103">
                  <c:v>0.52373543829266367</c:v>
                </c:pt>
                <c:pt idx="1104">
                  <c:v>0.52373543829266367</c:v>
                </c:pt>
                <c:pt idx="1105">
                  <c:v>0.52373543829266367</c:v>
                </c:pt>
                <c:pt idx="1106">
                  <c:v>0.52373543829266367</c:v>
                </c:pt>
                <c:pt idx="1107">
                  <c:v>0.52373543829266367</c:v>
                </c:pt>
                <c:pt idx="1108">
                  <c:v>0.52373543829266367</c:v>
                </c:pt>
                <c:pt idx="1109">
                  <c:v>0.52476617464791286</c:v>
                </c:pt>
                <c:pt idx="1110">
                  <c:v>0.52570299858088509</c:v>
                </c:pt>
                <c:pt idx="1111">
                  <c:v>0.52570299858088509</c:v>
                </c:pt>
                <c:pt idx="1112">
                  <c:v>0.52570299858088509</c:v>
                </c:pt>
                <c:pt idx="1113">
                  <c:v>0.52570299858088509</c:v>
                </c:pt>
                <c:pt idx="1114">
                  <c:v>0.52570299858088509</c:v>
                </c:pt>
                <c:pt idx="1115">
                  <c:v>0.52570299858088509</c:v>
                </c:pt>
                <c:pt idx="1116">
                  <c:v>0.52570299858088509</c:v>
                </c:pt>
                <c:pt idx="1117">
                  <c:v>0.52570299858088509</c:v>
                </c:pt>
                <c:pt idx="1118">
                  <c:v>0.52575860370989025</c:v>
                </c:pt>
                <c:pt idx="1119">
                  <c:v>0.52674712552942637</c:v>
                </c:pt>
                <c:pt idx="1120">
                  <c:v>0.52719511246861983</c:v>
                </c:pt>
                <c:pt idx="1121">
                  <c:v>0.52719511246861983</c:v>
                </c:pt>
                <c:pt idx="1122">
                  <c:v>0.52719511246861983</c:v>
                </c:pt>
                <c:pt idx="1123">
                  <c:v>0.52832295406410235</c:v>
                </c:pt>
                <c:pt idx="1124">
                  <c:v>0.53165776643222395</c:v>
                </c:pt>
                <c:pt idx="1125">
                  <c:v>0.53769633203315781</c:v>
                </c:pt>
                <c:pt idx="1126">
                  <c:v>0.54558427391108155</c:v>
                </c:pt>
                <c:pt idx="1127">
                  <c:v>0.55347258529206478</c:v>
                </c:pt>
                <c:pt idx="1128">
                  <c:v>0.56044833597219923</c:v>
                </c:pt>
                <c:pt idx="1129">
                  <c:v>0.56575692937211786</c:v>
                </c:pt>
                <c:pt idx="1130">
                  <c:v>0.56950088944578126</c:v>
                </c:pt>
                <c:pt idx="1131">
                  <c:v>0.57248903004447216</c:v>
                </c:pt>
                <c:pt idx="1132">
                  <c:v>0.57516269464515102</c:v>
                </c:pt>
                <c:pt idx="1133">
                  <c:v>0.57778307839722232</c:v>
                </c:pt>
                <c:pt idx="1134">
                  <c:v>0.58021279533607983</c:v>
                </c:pt>
                <c:pt idx="1135">
                  <c:v>0.58210999810442632</c:v>
                </c:pt>
                <c:pt idx="1136">
                  <c:v>0.58319637280694747</c:v>
                </c:pt>
                <c:pt idx="1137">
                  <c:v>0.58351892809325911</c:v>
                </c:pt>
                <c:pt idx="1138">
                  <c:v>0.58351892809325911</c:v>
                </c:pt>
                <c:pt idx="1139">
                  <c:v>0.58351892809325911</c:v>
                </c:pt>
                <c:pt idx="1140">
                  <c:v>0.58351892809325911</c:v>
                </c:pt>
                <c:pt idx="1141">
                  <c:v>0.58351892809325911</c:v>
                </c:pt>
                <c:pt idx="1142">
                  <c:v>0.58351892809325911</c:v>
                </c:pt>
                <c:pt idx="1143">
                  <c:v>0.58351892809325911</c:v>
                </c:pt>
                <c:pt idx="1144">
                  <c:v>0.58351892809325911</c:v>
                </c:pt>
                <c:pt idx="1145">
                  <c:v>0.58351892809325911</c:v>
                </c:pt>
                <c:pt idx="1146">
                  <c:v>0.58387432366571002</c:v>
                </c:pt>
                <c:pt idx="1147">
                  <c:v>0.58634840140971178</c:v>
                </c:pt>
                <c:pt idx="1148">
                  <c:v>0.58868746274826234</c:v>
                </c:pt>
                <c:pt idx="1149">
                  <c:v>0.5897472547070558</c:v>
                </c:pt>
                <c:pt idx="1150">
                  <c:v>0.58995511516654653</c:v>
                </c:pt>
                <c:pt idx="1151">
                  <c:v>0.58995511516654653</c:v>
                </c:pt>
                <c:pt idx="1152">
                  <c:v>0.58995511516654653</c:v>
                </c:pt>
                <c:pt idx="1153">
                  <c:v>0.58995511516654653</c:v>
                </c:pt>
                <c:pt idx="1154">
                  <c:v>0.58995511516654653</c:v>
                </c:pt>
                <c:pt idx="1155">
                  <c:v>0.58995511516654653</c:v>
                </c:pt>
                <c:pt idx="1156">
                  <c:v>0.58995511516654653</c:v>
                </c:pt>
                <c:pt idx="1157">
                  <c:v>0.58995511516654653</c:v>
                </c:pt>
                <c:pt idx="1158">
                  <c:v>0.58995511516654653</c:v>
                </c:pt>
                <c:pt idx="1159">
                  <c:v>0.58995511516654653</c:v>
                </c:pt>
                <c:pt idx="1160">
                  <c:v>0.58995511516654653</c:v>
                </c:pt>
                <c:pt idx="1161">
                  <c:v>0.58995511516654653</c:v>
                </c:pt>
                <c:pt idx="1162">
                  <c:v>0.58995511516654653</c:v>
                </c:pt>
                <c:pt idx="1163">
                  <c:v>0.58995511516654653</c:v>
                </c:pt>
                <c:pt idx="1164">
                  <c:v>0.58995511516654653</c:v>
                </c:pt>
                <c:pt idx="1165">
                  <c:v>0.58995511516654653</c:v>
                </c:pt>
                <c:pt idx="1166">
                  <c:v>0.58995511516654653</c:v>
                </c:pt>
                <c:pt idx="1167">
                  <c:v>0.58995511516654653</c:v>
                </c:pt>
                <c:pt idx="1168">
                  <c:v>0.58995511516654653</c:v>
                </c:pt>
                <c:pt idx="1169">
                  <c:v>0.58995511516654653</c:v>
                </c:pt>
                <c:pt idx="1170">
                  <c:v>0.58995511516654653</c:v>
                </c:pt>
                <c:pt idx="1171">
                  <c:v>0.58995511516654653</c:v>
                </c:pt>
                <c:pt idx="1172">
                  <c:v>0.58995511516654653</c:v>
                </c:pt>
                <c:pt idx="1173">
                  <c:v>0.58995511516654653</c:v>
                </c:pt>
                <c:pt idx="1174">
                  <c:v>0.58995511516654653</c:v>
                </c:pt>
                <c:pt idx="1175">
                  <c:v>0.58995511516654653</c:v>
                </c:pt>
                <c:pt idx="1176">
                  <c:v>0.58995511516654653</c:v>
                </c:pt>
                <c:pt idx="1177">
                  <c:v>0.58995511516654653</c:v>
                </c:pt>
                <c:pt idx="1178">
                  <c:v>0.58995511516654653</c:v>
                </c:pt>
                <c:pt idx="1179">
                  <c:v>0.58995511516654653</c:v>
                </c:pt>
                <c:pt idx="1180">
                  <c:v>0.58995511516654653</c:v>
                </c:pt>
                <c:pt idx="1181">
                  <c:v>0.58995511516654653</c:v>
                </c:pt>
                <c:pt idx="1182">
                  <c:v>0.58995511516654653</c:v>
                </c:pt>
                <c:pt idx="1183">
                  <c:v>0.58995511516654653</c:v>
                </c:pt>
                <c:pt idx="1184">
                  <c:v>0.58995511516654653</c:v>
                </c:pt>
                <c:pt idx="1185">
                  <c:v>0.58995511516654653</c:v>
                </c:pt>
                <c:pt idx="1186">
                  <c:v>0.58995511516654653</c:v>
                </c:pt>
                <c:pt idx="1187">
                  <c:v>0.58995511516654653</c:v>
                </c:pt>
                <c:pt idx="1188">
                  <c:v>0.58995511516654653</c:v>
                </c:pt>
                <c:pt idx="1189">
                  <c:v>0.58995511516654653</c:v>
                </c:pt>
                <c:pt idx="1190">
                  <c:v>0.58995511516654653</c:v>
                </c:pt>
                <c:pt idx="1191">
                  <c:v>0.58995511516654653</c:v>
                </c:pt>
                <c:pt idx="1192">
                  <c:v>0.58995511516654653</c:v>
                </c:pt>
                <c:pt idx="1193">
                  <c:v>0.58995511516654653</c:v>
                </c:pt>
                <c:pt idx="1194">
                  <c:v>0.58995511516654653</c:v>
                </c:pt>
                <c:pt idx="1195">
                  <c:v>0.58995511516654653</c:v>
                </c:pt>
                <c:pt idx="1196">
                  <c:v>0.58995511516654653</c:v>
                </c:pt>
                <c:pt idx="1197">
                  <c:v>0.58995511516654653</c:v>
                </c:pt>
                <c:pt idx="1198">
                  <c:v>0.58995511516654653</c:v>
                </c:pt>
                <c:pt idx="1199">
                  <c:v>0.58995511516654653</c:v>
                </c:pt>
                <c:pt idx="1200">
                  <c:v>0.58995511516654653</c:v>
                </c:pt>
                <c:pt idx="1201">
                  <c:v>0.58995511516654653</c:v>
                </c:pt>
                <c:pt idx="1202">
                  <c:v>0.58995511516654653</c:v>
                </c:pt>
                <c:pt idx="1203">
                  <c:v>0.58995511516654653</c:v>
                </c:pt>
                <c:pt idx="1204">
                  <c:v>0.58995511516654653</c:v>
                </c:pt>
                <c:pt idx="1205">
                  <c:v>0.58995511516654653</c:v>
                </c:pt>
                <c:pt idx="1206">
                  <c:v>0.58995511516654653</c:v>
                </c:pt>
                <c:pt idx="1207">
                  <c:v>0.58995511516654653</c:v>
                </c:pt>
                <c:pt idx="1208">
                  <c:v>0.58995511516654653</c:v>
                </c:pt>
                <c:pt idx="1209">
                  <c:v>0.58995511516654653</c:v>
                </c:pt>
                <c:pt idx="1210">
                  <c:v>0.58995511516654653</c:v>
                </c:pt>
                <c:pt idx="1211">
                  <c:v>0.58995511516654653</c:v>
                </c:pt>
                <c:pt idx="1212">
                  <c:v>0.58995511516654653</c:v>
                </c:pt>
                <c:pt idx="1213">
                  <c:v>0.58995511516654653</c:v>
                </c:pt>
                <c:pt idx="1214">
                  <c:v>0.58995511516654653</c:v>
                </c:pt>
                <c:pt idx="1215">
                  <c:v>0.58995511516654653</c:v>
                </c:pt>
                <c:pt idx="1216">
                  <c:v>0.58995511516654653</c:v>
                </c:pt>
                <c:pt idx="1217">
                  <c:v>0.58995511516654653</c:v>
                </c:pt>
                <c:pt idx="1218">
                  <c:v>0.58995511516654653</c:v>
                </c:pt>
                <c:pt idx="1219">
                  <c:v>0.58995511516654653</c:v>
                </c:pt>
                <c:pt idx="1220">
                  <c:v>0.58995511516654653</c:v>
                </c:pt>
                <c:pt idx="1221">
                  <c:v>0.58995511516654653</c:v>
                </c:pt>
                <c:pt idx="1222">
                  <c:v>0.58995511516654653</c:v>
                </c:pt>
                <c:pt idx="1223">
                  <c:v>0.58995511516654653</c:v>
                </c:pt>
                <c:pt idx="1224">
                  <c:v>0.58995511516654653</c:v>
                </c:pt>
                <c:pt idx="1225">
                  <c:v>0.58995511516654653</c:v>
                </c:pt>
                <c:pt idx="1226">
                  <c:v>0.58995511516654653</c:v>
                </c:pt>
                <c:pt idx="1227">
                  <c:v>0.58995511516654653</c:v>
                </c:pt>
                <c:pt idx="1228">
                  <c:v>0.58995511516654653</c:v>
                </c:pt>
                <c:pt idx="1229">
                  <c:v>0.58995511516654653</c:v>
                </c:pt>
                <c:pt idx="1230">
                  <c:v>0.58995511516654653</c:v>
                </c:pt>
                <c:pt idx="1231">
                  <c:v>0.58995511516654653</c:v>
                </c:pt>
                <c:pt idx="1232">
                  <c:v>0.58995511516654653</c:v>
                </c:pt>
                <c:pt idx="1233">
                  <c:v>0.58995511516654653</c:v>
                </c:pt>
                <c:pt idx="1234">
                  <c:v>0.58995511516654653</c:v>
                </c:pt>
                <c:pt idx="1235">
                  <c:v>0.58995511516654653</c:v>
                </c:pt>
                <c:pt idx="1236">
                  <c:v>0.58995511516654653</c:v>
                </c:pt>
                <c:pt idx="1237">
                  <c:v>0.58995511516654653</c:v>
                </c:pt>
                <c:pt idx="1238">
                  <c:v>0.58995511516654653</c:v>
                </c:pt>
                <c:pt idx="1239">
                  <c:v>0.58995511516654653</c:v>
                </c:pt>
                <c:pt idx="1240">
                  <c:v>0.58995511516654653</c:v>
                </c:pt>
                <c:pt idx="1241">
                  <c:v>0.58995511516654653</c:v>
                </c:pt>
                <c:pt idx="1242">
                  <c:v>0.58995511516654653</c:v>
                </c:pt>
                <c:pt idx="1243">
                  <c:v>0.58995511516654653</c:v>
                </c:pt>
                <c:pt idx="1244">
                  <c:v>0.58995511516654653</c:v>
                </c:pt>
                <c:pt idx="1245">
                  <c:v>0.58995511516654653</c:v>
                </c:pt>
                <c:pt idx="1246">
                  <c:v>0.58995511516654653</c:v>
                </c:pt>
                <c:pt idx="1247">
                  <c:v>0.58995511516654653</c:v>
                </c:pt>
                <c:pt idx="1248">
                  <c:v>0.58995511516654653</c:v>
                </c:pt>
                <c:pt idx="1249">
                  <c:v>0.58995511516654653</c:v>
                </c:pt>
                <c:pt idx="1250">
                  <c:v>0.58995511516654653</c:v>
                </c:pt>
                <c:pt idx="1251">
                  <c:v>0.58995511516654653</c:v>
                </c:pt>
                <c:pt idx="1252">
                  <c:v>0.58995511516654653</c:v>
                </c:pt>
                <c:pt idx="1253">
                  <c:v>0.58995511516654653</c:v>
                </c:pt>
                <c:pt idx="1254">
                  <c:v>0.58995511516654653</c:v>
                </c:pt>
                <c:pt idx="1255">
                  <c:v>0.58995511516654653</c:v>
                </c:pt>
                <c:pt idx="1256">
                  <c:v>0.58995511516654653</c:v>
                </c:pt>
                <c:pt idx="1257">
                  <c:v>0.58995511516654653</c:v>
                </c:pt>
                <c:pt idx="1258">
                  <c:v>0.58995511516654653</c:v>
                </c:pt>
                <c:pt idx="1259">
                  <c:v>0.58995511516654653</c:v>
                </c:pt>
                <c:pt idx="1260">
                  <c:v>0.58995511516654653</c:v>
                </c:pt>
                <c:pt idx="1261">
                  <c:v>0.58995511516654653</c:v>
                </c:pt>
                <c:pt idx="1262">
                  <c:v>0.58995511516654653</c:v>
                </c:pt>
                <c:pt idx="1263">
                  <c:v>0.58995511516654653</c:v>
                </c:pt>
                <c:pt idx="1264">
                  <c:v>0.58995511516654653</c:v>
                </c:pt>
                <c:pt idx="1265">
                  <c:v>0.58995511516654653</c:v>
                </c:pt>
                <c:pt idx="1266">
                  <c:v>0.58995511516654653</c:v>
                </c:pt>
                <c:pt idx="1267">
                  <c:v>0.58995511516654653</c:v>
                </c:pt>
                <c:pt idx="1268">
                  <c:v>0.58995511516654653</c:v>
                </c:pt>
                <c:pt idx="1269">
                  <c:v>0.58995511516654653</c:v>
                </c:pt>
                <c:pt idx="1270">
                  <c:v>0.58995511516654653</c:v>
                </c:pt>
                <c:pt idx="1271">
                  <c:v>0.58995511516654653</c:v>
                </c:pt>
                <c:pt idx="1272">
                  <c:v>0.58995511516654653</c:v>
                </c:pt>
                <c:pt idx="1273">
                  <c:v>0.58995511516654653</c:v>
                </c:pt>
                <c:pt idx="1274">
                  <c:v>0.58995511516654653</c:v>
                </c:pt>
                <c:pt idx="1275">
                  <c:v>0.58995511516654653</c:v>
                </c:pt>
                <c:pt idx="1276">
                  <c:v>0.58995511516654653</c:v>
                </c:pt>
                <c:pt idx="1277">
                  <c:v>0.58995511516654653</c:v>
                </c:pt>
                <c:pt idx="1278">
                  <c:v>0.58995511516654653</c:v>
                </c:pt>
                <c:pt idx="1279">
                  <c:v>0.58995511516654653</c:v>
                </c:pt>
                <c:pt idx="1280">
                  <c:v>0.58995511516654653</c:v>
                </c:pt>
                <c:pt idx="1281">
                  <c:v>0.58995511516654653</c:v>
                </c:pt>
                <c:pt idx="1282">
                  <c:v>0.58995511516654653</c:v>
                </c:pt>
                <c:pt idx="1283">
                  <c:v>0.58995511516654653</c:v>
                </c:pt>
                <c:pt idx="1284">
                  <c:v>0.58995511516654653</c:v>
                </c:pt>
                <c:pt idx="1285">
                  <c:v>0.58995511516654653</c:v>
                </c:pt>
                <c:pt idx="1286">
                  <c:v>0.58995511516654653</c:v>
                </c:pt>
                <c:pt idx="1287">
                  <c:v>0.58995511516654653</c:v>
                </c:pt>
                <c:pt idx="1288">
                  <c:v>0.58995511516654653</c:v>
                </c:pt>
                <c:pt idx="1289">
                  <c:v>0.58995511516654653</c:v>
                </c:pt>
                <c:pt idx="1290">
                  <c:v>0.58995511516654653</c:v>
                </c:pt>
                <c:pt idx="1291">
                  <c:v>0.58995511516654653</c:v>
                </c:pt>
                <c:pt idx="1292">
                  <c:v>0.58995511516654653</c:v>
                </c:pt>
                <c:pt idx="1293">
                  <c:v>0.58995511516654653</c:v>
                </c:pt>
                <c:pt idx="1294">
                  <c:v>0.58995511516654653</c:v>
                </c:pt>
                <c:pt idx="1295">
                  <c:v>0.58995511516654653</c:v>
                </c:pt>
                <c:pt idx="1296">
                  <c:v>0.58995511516654653</c:v>
                </c:pt>
                <c:pt idx="1297">
                  <c:v>0.58995511516654653</c:v>
                </c:pt>
                <c:pt idx="1298">
                  <c:v>0.58995511516654653</c:v>
                </c:pt>
                <c:pt idx="1299">
                  <c:v>0.58995511516654653</c:v>
                </c:pt>
                <c:pt idx="1300">
                  <c:v>0.58995511516654653</c:v>
                </c:pt>
                <c:pt idx="1301">
                  <c:v>0.58995511516654653</c:v>
                </c:pt>
                <c:pt idx="1302">
                  <c:v>0.58995511516654653</c:v>
                </c:pt>
                <c:pt idx="1303">
                  <c:v>0.58995511516654653</c:v>
                </c:pt>
                <c:pt idx="1304">
                  <c:v>0.58995511516654653</c:v>
                </c:pt>
                <c:pt idx="1305">
                  <c:v>0.58995511516654653</c:v>
                </c:pt>
                <c:pt idx="1306">
                  <c:v>0.58995511516654653</c:v>
                </c:pt>
                <c:pt idx="1307">
                  <c:v>0.58995511516654653</c:v>
                </c:pt>
                <c:pt idx="1308">
                  <c:v>0.58995511516654653</c:v>
                </c:pt>
                <c:pt idx="1309">
                  <c:v>0.58995511516654653</c:v>
                </c:pt>
                <c:pt idx="1310">
                  <c:v>0.58995511516654653</c:v>
                </c:pt>
                <c:pt idx="1311">
                  <c:v>0.58995511516654653</c:v>
                </c:pt>
                <c:pt idx="1312">
                  <c:v>0.58995511516654653</c:v>
                </c:pt>
                <c:pt idx="1313">
                  <c:v>0.58995511516654653</c:v>
                </c:pt>
                <c:pt idx="1314">
                  <c:v>0.58995511516654653</c:v>
                </c:pt>
                <c:pt idx="1315">
                  <c:v>0.58995511516654653</c:v>
                </c:pt>
                <c:pt idx="1316">
                  <c:v>0.58995511516654653</c:v>
                </c:pt>
                <c:pt idx="1317">
                  <c:v>0.58995511516654653</c:v>
                </c:pt>
                <c:pt idx="1318">
                  <c:v>0.58995511516654653</c:v>
                </c:pt>
                <c:pt idx="1319">
                  <c:v>0.58995511516654653</c:v>
                </c:pt>
                <c:pt idx="1320">
                  <c:v>0.58995511516654653</c:v>
                </c:pt>
                <c:pt idx="1321">
                  <c:v>0.58995511516654653</c:v>
                </c:pt>
                <c:pt idx="1322">
                  <c:v>0.58995511516654653</c:v>
                </c:pt>
                <c:pt idx="1323">
                  <c:v>0.58995511516654653</c:v>
                </c:pt>
                <c:pt idx="1324">
                  <c:v>0.58995511516654653</c:v>
                </c:pt>
                <c:pt idx="1325">
                  <c:v>0.58995511516654653</c:v>
                </c:pt>
                <c:pt idx="1326">
                  <c:v>0.58995511516654653</c:v>
                </c:pt>
                <c:pt idx="1327">
                  <c:v>0.58995511516654653</c:v>
                </c:pt>
                <c:pt idx="1328">
                  <c:v>0.58995511516654653</c:v>
                </c:pt>
                <c:pt idx="1329">
                  <c:v>0.58995511516654653</c:v>
                </c:pt>
                <c:pt idx="1330">
                  <c:v>0.58995511516654653</c:v>
                </c:pt>
                <c:pt idx="1331">
                  <c:v>0.58995511516654653</c:v>
                </c:pt>
                <c:pt idx="1332">
                  <c:v>0.58995511516654653</c:v>
                </c:pt>
                <c:pt idx="1333">
                  <c:v>0.58995511516654653</c:v>
                </c:pt>
                <c:pt idx="1334">
                  <c:v>0.58995511516654653</c:v>
                </c:pt>
                <c:pt idx="1335">
                  <c:v>0.58995511516654653</c:v>
                </c:pt>
                <c:pt idx="1336">
                  <c:v>0.58995511516654653</c:v>
                </c:pt>
                <c:pt idx="1337">
                  <c:v>0.58995511516654653</c:v>
                </c:pt>
                <c:pt idx="1338">
                  <c:v>0.58995511516654653</c:v>
                </c:pt>
                <c:pt idx="1339">
                  <c:v>0.58995511516654653</c:v>
                </c:pt>
                <c:pt idx="1340">
                  <c:v>0.58995511516654653</c:v>
                </c:pt>
                <c:pt idx="1341">
                  <c:v>0.58995511516654653</c:v>
                </c:pt>
                <c:pt idx="1342">
                  <c:v>0.58995511516654653</c:v>
                </c:pt>
                <c:pt idx="1343">
                  <c:v>0.58995511516654653</c:v>
                </c:pt>
                <c:pt idx="1344">
                  <c:v>0.58995511516654653</c:v>
                </c:pt>
                <c:pt idx="1345">
                  <c:v>0.58995511516654653</c:v>
                </c:pt>
                <c:pt idx="1346">
                  <c:v>0.58995511516654653</c:v>
                </c:pt>
                <c:pt idx="1347">
                  <c:v>0.58995511516654653</c:v>
                </c:pt>
                <c:pt idx="1348">
                  <c:v>0.58995511516654653</c:v>
                </c:pt>
                <c:pt idx="1349">
                  <c:v>0.58995511516654653</c:v>
                </c:pt>
                <c:pt idx="1350">
                  <c:v>0.58995511516654653</c:v>
                </c:pt>
                <c:pt idx="1351">
                  <c:v>0.59085902960649705</c:v>
                </c:pt>
                <c:pt idx="1352">
                  <c:v>0.5921844627524292</c:v>
                </c:pt>
                <c:pt idx="1353">
                  <c:v>0.5936605780772688</c:v>
                </c:pt>
                <c:pt idx="1354">
                  <c:v>0.59528124815552552</c:v>
                </c:pt>
                <c:pt idx="1355">
                  <c:v>0.59716081692304268</c:v>
                </c:pt>
                <c:pt idx="1356">
                  <c:v>0.59952530569809659</c:v>
                </c:pt>
                <c:pt idx="1357">
                  <c:v>0.60222999512961872</c:v>
                </c:pt>
                <c:pt idx="1358">
                  <c:v>0.60513699284837086</c:v>
                </c:pt>
                <c:pt idx="1359">
                  <c:v>0.60833566599381572</c:v>
                </c:pt>
                <c:pt idx="1360">
                  <c:v>0.6115827184425795</c:v>
                </c:pt>
                <c:pt idx="1361">
                  <c:v>0.61384804609440424</c:v>
                </c:pt>
                <c:pt idx="1362">
                  <c:v>0.61429683834475968</c:v>
                </c:pt>
                <c:pt idx="1363">
                  <c:v>0.61429683834475968</c:v>
                </c:pt>
                <c:pt idx="1364">
                  <c:v>0.61429683834475968</c:v>
                </c:pt>
                <c:pt idx="1365">
                  <c:v>0.61429683834475968</c:v>
                </c:pt>
                <c:pt idx="1366">
                  <c:v>0.61429683834475968</c:v>
                </c:pt>
                <c:pt idx="1367">
                  <c:v>0.61429683834475968</c:v>
                </c:pt>
                <c:pt idx="1368">
                  <c:v>0.61564428585273667</c:v>
                </c:pt>
                <c:pt idx="1369">
                  <c:v>0.61778452693105446</c:v>
                </c:pt>
                <c:pt idx="1370">
                  <c:v>0.61864202734347862</c:v>
                </c:pt>
                <c:pt idx="1371">
                  <c:v>0.61864202734347862</c:v>
                </c:pt>
                <c:pt idx="1372">
                  <c:v>0.61864202734347862</c:v>
                </c:pt>
                <c:pt idx="1373">
                  <c:v>0.61864202734347862</c:v>
                </c:pt>
                <c:pt idx="1374">
                  <c:v>0.61893481036289333</c:v>
                </c:pt>
                <c:pt idx="1375">
                  <c:v>0.62054459906340631</c:v>
                </c:pt>
                <c:pt idx="1376">
                  <c:v>0.62429004126514642</c:v>
                </c:pt>
                <c:pt idx="1377">
                  <c:v>0.63070683222327295</c:v>
                </c:pt>
                <c:pt idx="1378">
                  <c:v>0.63787604391274666</c:v>
                </c:pt>
                <c:pt idx="1379">
                  <c:v>0.64426192960949069</c:v>
                </c:pt>
                <c:pt idx="1380">
                  <c:v>0.64984527981467599</c:v>
                </c:pt>
                <c:pt idx="1381">
                  <c:v>0.65313912441521149</c:v>
                </c:pt>
                <c:pt idx="1382">
                  <c:v>0.65313912441521149</c:v>
                </c:pt>
                <c:pt idx="1383">
                  <c:v>0.65313912441521149</c:v>
                </c:pt>
                <c:pt idx="1384">
                  <c:v>0.65313912441521149</c:v>
                </c:pt>
                <c:pt idx="1385">
                  <c:v>0.65313912441521149</c:v>
                </c:pt>
                <c:pt idx="1386">
                  <c:v>0.65313912441521149</c:v>
                </c:pt>
                <c:pt idx="1387">
                  <c:v>0.65313912441521149</c:v>
                </c:pt>
                <c:pt idx="1388">
                  <c:v>0.65313912441521149</c:v>
                </c:pt>
                <c:pt idx="1389">
                  <c:v>0.65313912441521149</c:v>
                </c:pt>
                <c:pt idx="1390">
                  <c:v>0.65313912441521149</c:v>
                </c:pt>
                <c:pt idx="1391">
                  <c:v>0.65313912441521149</c:v>
                </c:pt>
                <c:pt idx="1392">
                  <c:v>0.65313912441521149</c:v>
                </c:pt>
                <c:pt idx="1393">
                  <c:v>0.65313912441521149</c:v>
                </c:pt>
                <c:pt idx="1394">
                  <c:v>0.65313912441521149</c:v>
                </c:pt>
                <c:pt idx="1395">
                  <c:v>0.65313912441521149</c:v>
                </c:pt>
                <c:pt idx="1396">
                  <c:v>0.65313912441521149</c:v>
                </c:pt>
                <c:pt idx="1397">
                  <c:v>0.65338066011149276</c:v>
                </c:pt>
                <c:pt idx="1398">
                  <c:v>0.65407316934102677</c:v>
                </c:pt>
                <c:pt idx="1399">
                  <c:v>0.65519978872667339</c:v>
                </c:pt>
                <c:pt idx="1400">
                  <c:v>0.65673655113001073</c:v>
                </c:pt>
                <c:pt idx="1401">
                  <c:v>0.65849093490690669</c:v>
                </c:pt>
                <c:pt idx="1402">
                  <c:v>0.66067751407291386</c:v>
                </c:pt>
                <c:pt idx="1403">
                  <c:v>0.66406098080243137</c:v>
                </c:pt>
                <c:pt idx="1404">
                  <c:v>0.66937049708483987</c:v>
                </c:pt>
                <c:pt idx="1405">
                  <c:v>0.67519799530685209</c:v>
                </c:pt>
                <c:pt idx="1406">
                  <c:v>0.67933284663668825</c:v>
                </c:pt>
                <c:pt idx="1407">
                  <c:v>0.68090504222987358</c:v>
                </c:pt>
                <c:pt idx="1408">
                  <c:v>0.68090504222987358</c:v>
                </c:pt>
                <c:pt idx="1409">
                  <c:v>0.68090504222987358</c:v>
                </c:pt>
                <c:pt idx="1410">
                  <c:v>0.68090504222987358</c:v>
                </c:pt>
                <c:pt idx="1411">
                  <c:v>0.68090504222987358</c:v>
                </c:pt>
                <c:pt idx="1412">
                  <c:v>0.68090504222987358</c:v>
                </c:pt>
                <c:pt idx="1413">
                  <c:v>0.68090504222987358</c:v>
                </c:pt>
                <c:pt idx="1414">
                  <c:v>0.68090504222987358</c:v>
                </c:pt>
                <c:pt idx="1415">
                  <c:v>0.68090504222987358</c:v>
                </c:pt>
                <c:pt idx="1416">
                  <c:v>0.68090504222987358</c:v>
                </c:pt>
                <c:pt idx="1417">
                  <c:v>0.68090504222987358</c:v>
                </c:pt>
                <c:pt idx="1418">
                  <c:v>0.68090504222987358</c:v>
                </c:pt>
                <c:pt idx="1419">
                  <c:v>0.68090504222987358</c:v>
                </c:pt>
                <c:pt idx="1420">
                  <c:v>0.68090504222987358</c:v>
                </c:pt>
                <c:pt idx="1421">
                  <c:v>0.68251973167512614</c:v>
                </c:pt>
                <c:pt idx="1422">
                  <c:v>0.6854492592827347</c:v>
                </c:pt>
                <c:pt idx="1423">
                  <c:v>0.68723625890762019</c:v>
                </c:pt>
                <c:pt idx="1424">
                  <c:v>0.68723625890762019</c:v>
                </c:pt>
                <c:pt idx="1425">
                  <c:v>0.68723625890762019</c:v>
                </c:pt>
                <c:pt idx="1426">
                  <c:v>0.68723625890762019</c:v>
                </c:pt>
                <c:pt idx="1427">
                  <c:v>0.68723625890762019</c:v>
                </c:pt>
                <c:pt idx="1428">
                  <c:v>0.68723625890762019</c:v>
                </c:pt>
                <c:pt idx="1429">
                  <c:v>0.68723625890762019</c:v>
                </c:pt>
                <c:pt idx="1430">
                  <c:v>0.68818683780678047</c:v>
                </c:pt>
                <c:pt idx="1431">
                  <c:v>0.6910388163018637</c:v>
                </c:pt>
                <c:pt idx="1432">
                  <c:v>0.6957907231091498</c:v>
                </c:pt>
                <c:pt idx="1433">
                  <c:v>0.70081928943841265</c:v>
                </c:pt>
                <c:pt idx="1434">
                  <c:v>0.70506180915446759</c:v>
                </c:pt>
                <c:pt idx="1435">
                  <c:v>0.70714177751094864</c:v>
                </c:pt>
                <c:pt idx="1436">
                  <c:v>0.70717604366215925</c:v>
                </c:pt>
                <c:pt idx="1437">
                  <c:v>0.70717604366215925</c:v>
                </c:pt>
                <c:pt idx="1438">
                  <c:v>0.70717604366215925</c:v>
                </c:pt>
                <c:pt idx="1439">
                  <c:v>0.70717604366215925</c:v>
                </c:pt>
                <c:pt idx="1440">
                  <c:v>0.70717604366215925</c:v>
                </c:pt>
                <c:pt idx="1441">
                  <c:v>0.70777570821327596</c:v>
                </c:pt>
                <c:pt idx="1442">
                  <c:v>0.70852374928735062</c:v>
                </c:pt>
                <c:pt idx="1443">
                  <c:v>0.70877023232286795</c:v>
                </c:pt>
                <c:pt idx="1444">
                  <c:v>0.70877023232286795</c:v>
                </c:pt>
                <c:pt idx="1445">
                  <c:v>0.70877023232286795</c:v>
                </c:pt>
                <c:pt idx="1446">
                  <c:v>0.70877023232286795</c:v>
                </c:pt>
                <c:pt idx="1447">
                  <c:v>0.7095751782942199</c:v>
                </c:pt>
                <c:pt idx="1448">
                  <c:v>0.71137139317941323</c:v>
                </c:pt>
                <c:pt idx="1449">
                  <c:v>0.71295386222470891</c:v>
                </c:pt>
                <c:pt idx="1450">
                  <c:v>0.7135606746275035</c:v>
                </c:pt>
                <c:pt idx="1451">
                  <c:v>0.71363757841651254</c:v>
                </c:pt>
                <c:pt idx="1452">
                  <c:v>0.71363757841651254</c:v>
                </c:pt>
                <c:pt idx="1453">
                  <c:v>0.71363757841651254</c:v>
                </c:pt>
                <c:pt idx="1454">
                  <c:v>0.71363757841651254</c:v>
                </c:pt>
                <c:pt idx="1455">
                  <c:v>0.71363757841651254</c:v>
                </c:pt>
                <c:pt idx="1456">
                  <c:v>0.71363757841651254</c:v>
                </c:pt>
                <c:pt idx="1457">
                  <c:v>0.71363757841651254</c:v>
                </c:pt>
                <c:pt idx="1458">
                  <c:v>0.71363757841651254</c:v>
                </c:pt>
                <c:pt idx="1459">
                  <c:v>0.71363757841651254</c:v>
                </c:pt>
                <c:pt idx="1460">
                  <c:v>0.71363757841651254</c:v>
                </c:pt>
                <c:pt idx="1461">
                  <c:v>0.71363757841651254</c:v>
                </c:pt>
                <c:pt idx="1462">
                  <c:v>0.71363757841651254</c:v>
                </c:pt>
                <c:pt idx="1463">
                  <c:v>0.71363757841651254</c:v>
                </c:pt>
                <c:pt idx="1464">
                  <c:v>0.71363757841651254</c:v>
                </c:pt>
                <c:pt idx="1465">
                  <c:v>0.71363757841651254</c:v>
                </c:pt>
                <c:pt idx="1466">
                  <c:v>0.71363757841651254</c:v>
                </c:pt>
                <c:pt idx="1467">
                  <c:v>0.71363757841651254</c:v>
                </c:pt>
                <c:pt idx="1468">
                  <c:v>0.71363757841651254</c:v>
                </c:pt>
                <c:pt idx="1469">
                  <c:v>0.71363757841651254</c:v>
                </c:pt>
                <c:pt idx="1470">
                  <c:v>0.71363757841651254</c:v>
                </c:pt>
                <c:pt idx="1471">
                  <c:v>0.71363757841651254</c:v>
                </c:pt>
                <c:pt idx="1472">
                  <c:v>0.71363757841651254</c:v>
                </c:pt>
                <c:pt idx="1473">
                  <c:v>0.71363757841651254</c:v>
                </c:pt>
                <c:pt idx="1474">
                  <c:v>0.71363757841651254</c:v>
                </c:pt>
                <c:pt idx="1475">
                  <c:v>0.71363757841651254</c:v>
                </c:pt>
                <c:pt idx="1476">
                  <c:v>0.71363757841651254</c:v>
                </c:pt>
                <c:pt idx="1477">
                  <c:v>0.71363757841651254</c:v>
                </c:pt>
                <c:pt idx="1478">
                  <c:v>0.71363757841651254</c:v>
                </c:pt>
                <c:pt idx="1479">
                  <c:v>0.71363757841651254</c:v>
                </c:pt>
                <c:pt idx="1480">
                  <c:v>0.71363757841651254</c:v>
                </c:pt>
                <c:pt idx="1481">
                  <c:v>0.71363757841651254</c:v>
                </c:pt>
                <c:pt idx="1482">
                  <c:v>0.71363757841651254</c:v>
                </c:pt>
                <c:pt idx="1483">
                  <c:v>0.71363757841651254</c:v>
                </c:pt>
                <c:pt idx="1484">
                  <c:v>0.71363757841651254</c:v>
                </c:pt>
                <c:pt idx="1485">
                  <c:v>0.71363757841651254</c:v>
                </c:pt>
                <c:pt idx="1486">
                  <c:v>0.71363757841651254</c:v>
                </c:pt>
                <c:pt idx="1487">
                  <c:v>0.71363757841651254</c:v>
                </c:pt>
                <c:pt idx="1488">
                  <c:v>0.71363757841651254</c:v>
                </c:pt>
                <c:pt idx="1489">
                  <c:v>0.71363757841651254</c:v>
                </c:pt>
                <c:pt idx="1490">
                  <c:v>0.71363757841651254</c:v>
                </c:pt>
                <c:pt idx="1491">
                  <c:v>0.71363757841651254</c:v>
                </c:pt>
                <c:pt idx="1492">
                  <c:v>0.71363757841651254</c:v>
                </c:pt>
                <c:pt idx="1493">
                  <c:v>0.71363757841651254</c:v>
                </c:pt>
                <c:pt idx="1494">
                  <c:v>0.71363757841651254</c:v>
                </c:pt>
                <c:pt idx="1495">
                  <c:v>0.71363757841651254</c:v>
                </c:pt>
                <c:pt idx="1496">
                  <c:v>0.71363757841651254</c:v>
                </c:pt>
                <c:pt idx="1497">
                  <c:v>0.71363757841651254</c:v>
                </c:pt>
                <c:pt idx="1498">
                  <c:v>0.71363757841651254</c:v>
                </c:pt>
                <c:pt idx="1499">
                  <c:v>0.71363757841651254</c:v>
                </c:pt>
                <c:pt idx="1500">
                  <c:v>0.71363757841651254</c:v>
                </c:pt>
                <c:pt idx="1501">
                  <c:v>0.71363757841651254</c:v>
                </c:pt>
                <c:pt idx="1502">
                  <c:v>0.71363757841651254</c:v>
                </c:pt>
                <c:pt idx="1503">
                  <c:v>0.71363757841651254</c:v>
                </c:pt>
                <c:pt idx="1504">
                  <c:v>0.71363757841651254</c:v>
                </c:pt>
                <c:pt idx="1505">
                  <c:v>0.71363757841651254</c:v>
                </c:pt>
                <c:pt idx="1506">
                  <c:v>0.71363757841651254</c:v>
                </c:pt>
                <c:pt idx="1507">
                  <c:v>0.71363757841651254</c:v>
                </c:pt>
                <c:pt idx="1508">
                  <c:v>0.71363757841651254</c:v>
                </c:pt>
                <c:pt idx="1509">
                  <c:v>0.71363757841651254</c:v>
                </c:pt>
                <c:pt idx="1510">
                  <c:v>0.71363757841651254</c:v>
                </c:pt>
                <c:pt idx="1511">
                  <c:v>0.71363757841651254</c:v>
                </c:pt>
                <c:pt idx="1512">
                  <c:v>0.71363757841651254</c:v>
                </c:pt>
                <c:pt idx="1513">
                  <c:v>0.71363757841651254</c:v>
                </c:pt>
                <c:pt idx="1514">
                  <c:v>0.71363757841651254</c:v>
                </c:pt>
                <c:pt idx="1515">
                  <c:v>0.71363757841651254</c:v>
                </c:pt>
                <c:pt idx="1516">
                  <c:v>0.71363757841651254</c:v>
                </c:pt>
                <c:pt idx="1517">
                  <c:v>0.71363757841651254</c:v>
                </c:pt>
                <c:pt idx="1518">
                  <c:v>0.71363757841651254</c:v>
                </c:pt>
                <c:pt idx="1519">
                  <c:v>0.71363757841651254</c:v>
                </c:pt>
                <c:pt idx="1520">
                  <c:v>0.71363757841651254</c:v>
                </c:pt>
                <c:pt idx="1521">
                  <c:v>0.71363757841651254</c:v>
                </c:pt>
                <c:pt idx="1522">
                  <c:v>0.71363757841651254</c:v>
                </c:pt>
                <c:pt idx="1523">
                  <c:v>0.71363757841651254</c:v>
                </c:pt>
                <c:pt idx="1524">
                  <c:v>0.71363757841651254</c:v>
                </c:pt>
                <c:pt idx="1525">
                  <c:v>0.7150429691572302</c:v>
                </c:pt>
                <c:pt idx="1526">
                  <c:v>0.71775379352299751</c:v>
                </c:pt>
                <c:pt idx="1527">
                  <c:v>0.72123511555967257</c:v>
                </c:pt>
                <c:pt idx="1528">
                  <c:v>0.7246553640798552</c:v>
                </c:pt>
                <c:pt idx="1529">
                  <c:v>0.72737812201675489</c:v>
                </c:pt>
                <c:pt idx="1530">
                  <c:v>0.72913748144204615</c:v>
                </c:pt>
                <c:pt idx="1531">
                  <c:v>0.72977852399153365</c:v>
                </c:pt>
                <c:pt idx="1532">
                  <c:v>0.72977852399153365</c:v>
                </c:pt>
                <c:pt idx="1533">
                  <c:v>0.72977852399153365</c:v>
                </c:pt>
                <c:pt idx="1534">
                  <c:v>0.72977852399153365</c:v>
                </c:pt>
                <c:pt idx="1535">
                  <c:v>0.72977852399153365</c:v>
                </c:pt>
                <c:pt idx="1536">
                  <c:v>0.72977852399153365</c:v>
                </c:pt>
                <c:pt idx="1537">
                  <c:v>0.72977852399153365</c:v>
                </c:pt>
                <c:pt idx="1538">
                  <c:v>0.72977852399153365</c:v>
                </c:pt>
                <c:pt idx="1539">
                  <c:v>0.72977852399153365</c:v>
                </c:pt>
                <c:pt idx="1540">
                  <c:v>0.72977852399153365</c:v>
                </c:pt>
                <c:pt idx="1541">
                  <c:v>0.72977852399153365</c:v>
                </c:pt>
                <c:pt idx="1542">
                  <c:v>0.72977852399153365</c:v>
                </c:pt>
                <c:pt idx="1543">
                  <c:v>0.72977852399153365</c:v>
                </c:pt>
                <c:pt idx="1544">
                  <c:v>0.72977852399153365</c:v>
                </c:pt>
                <c:pt idx="1545">
                  <c:v>0.72977852399153365</c:v>
                </c:pt>
                <c:pt idx="1546">
                  <c:v>0.72977852399153365</c:v>
                </c:pt>
                <c:pt idx="1547">
                  <c:v>0.72977852399153365</c:v>
                </c:pt>
                <c:pt idx="1548">
                  <c:v>0.72977852399153365</c:v>
                </c:pt>
                <c:pt idx="1549">
                  <c:v>0.72977852399153365</c:v>
                </c:pt>
                <c:pt idx="1550">
                  <c:v>0.72977852399153365</c:v>
                </c:pt>
                <c:pt idx="1551">
                  <c:v>0.72977852399153365</c:v>
                </c:pt>
                <c:pt idx="1552">
                  <c:v>0.72977852399153365</c:v>
                </c:pt>
                <c:pt idx="1553">
                  <c:v>0.72977852399153365</c:v>
                </c:pt>
                <c:pt idx="1554">
                  <c:v>0.72977852399153365</c:v>
                </c:pt>
                <c:pt idx="1555">
                  <c:v>0.72977852399153365</c:v>
                </c:pt>
                <c:pt idx="1556">
                  <c:v>0.72977852399153365</c:v>
                </c:pt>
                <c:pt idx="1557">
                  <c:v>0.72977852399153365</c:v>
                </c:pt>
                <c:pt idx="1558">
                  <c:v>0.72977852399153365</c:v>
                </c:pt>
                <c:pt idx="1559">
                  <c:v>0.72977852399153365</c:v>
                </c:pt>
                <c:pt idx="1560">
                  <c:v>0.72977852399153365</c:v>
                </c:pt>
                <c:pt idx="1561">
                  <c:v>0.72977852399153365</c:v>
                </c:pt>
                <c:pt idx="1562">
                  <c:v>0.72977852399153365</c:v>
                </c:pt>
                <c:pt idx="1563">
                  <c:v>0.72977852399153365</c:v>
                </c:pt>
                <c:pt idx="1564">
                  <c:v>0.72977852399153365</c:v>
                </c:pt>
                <c:pt idx="1565">
                  <c:v>0.72977852399153365</c:v>
                </c:pt>
                <c:pt idx="1566">
                  <c:v>0.72977852399153365</c:v>
                </c:pt>
                <c:pt idx="1567">
                  <c:v>0.72977852399153365</c:v>
                </c:pt>
                <c:pt idx="1568">
                  <c:v>0.72977852399153365</c:v>
                </c:pt>
                <c:pt idx="1569">
                  <c:v>0.72977852399153365</c:v>
                </c:pt>
                <c:pt idx="1570">
                  <c:v>0.72977852399153365</c:v>
                </c:pt>
                <c:pt idx="1571">
                  <c:v>0.72977852399153365</c:v>
                </c:pt>
                <c:pt idx="1572">
                  <c:v>0.72977852399153365</c:v>
                </c:pt>
                <c:pt idx="1573">
                  <c:v>0.72977852399153365</c:v>
                </c:pt>
                <c:pt idx="1574">
                  <c:v>0.72977852399153365</c:v>
                </c:pt>
                <c:pt idx="1575">
                  <c:v>0.72977852399153365</c:v>
                </c:pt>
                <c:pt idx="1576">
                  <c:v>0.72977852399153365</c:v>
                </c:pt>
                <c:pt idx="1577">
                  <c:v>0.72977852399153365</c:v>
                </c:pt>
                <c:pt idx="1578">
                  <c:v>0.72977852399153365</c:v>
                </c:pt>
                <c:pt idx="1579">
                  <c:v>0.72977852399153365</c:v>
                </c:pt>
                <c:pt idx="1580">
                  <c:v>0.72977852399153365</c:v>
                </c:pt>
                <c:pt idx="1581">
                  <c:v>0.72977852399153365</c:v>
                </c:pt>
                <c:pt idx="1582">
                  <c:v>0.72977852399153365</c:v>
                </c:pt>
                <c:pt idx="1583">
                  <c:v>0.72977852399153365</c:v>
                </c:pt>
                <c:pt idx="1584">
                  <c:v>0.72977852399153365</c:v>
                </c:pt>
                <c:pt idx="1585">
                  <c:v>0.72977852399153365</c:v>
                </c:pt>
                <c:pt idx="1586">
                  <c:v>0.72977852399153365</c:v>
                </c:pt>
                <c:pt idx="1587">
                  <c:v>0.72977852399153365</c:v>
                </c:pt>
                <c:pt idx="1588">
                  <c:v>0.72977852399153365</c:v>
                </c:pt>
                <c:pt idx="1589">
                  <c:v>0.72977852399153365</c:v>
                </c:pt>
                <c:pt idx="1590">
                  <c:v>0.72977852399153365</c:v>
                </c:pt>
                <c:pt idx="1591">
                  <c:v>0.72977852399153365</c:v>
                </c:pt>
                <c:pt idx="1592">
                  <c:v>0.72977852399153365</c:v>
                </c:pt>
                <c:pt idx="1593">
                  <c:v>0.72977852399153365</c:v>
                </c:pt>
                <c:pt idx="1594">
                  <c:v>0.72977852399153365</c:v>
                </c:pt>
                <c:pt idx="1595">
                  <c:v>0.72977852399153365</c:v>
                </c:pt>
                <c:pt idx="1596">
                  <c:v>0.72977852399153365</c:v>
                </c:pt>
                <c:pt idx="1597">
                  <c:v>0.72977852399153365</c:v>
                </c:pt>
                <c:pt idx="1598">
                  <c:v>0.72977852399153365</c:v>
                </c:pt>
                <c:pt idx="1599">
                  <c:v>0.72977852399153365</c:v>
                </c:pt>
                <c:pt idx="1600">
                  <c:v>0.72977852399153365</c:v>
                </c:pt>
                <c:pt idx="1601">
                  <c:v>0.72977852399153365</c:v>
                </c:pt>
                <c:pt idx="1602">
                  <c:v>0.72977852399153365</c:v>
                </c:pt>
                <c:pt idx="1603">
                  <c:v>0.72977852399153365</c:v>
                </c:pt>
                <c:pt idx="1604">
                  <c:v>0.72977852399153365</c:v>
                </c:pt>
                <c:pt idx="1605">
                  <c:v>0.72977852399153365</c:v>
                </c:pt>
                <c:pt idx="1606">
                  <c:v>0.72977852399153365</c:v>
                </c:pt>
                <c:pt idx="1607">
                  <c:v>0.72977852399153365</c:v>
                </c:pt>
                <c:pt idx="1608">
                  <c:v>0.72977852399153365</c:v>
                </c:pt>
                <c:pt idx="1609">
                  <c:v>0.72977852399153365</c:v>
                </c:pt>
                <c:pt idx="1610">
                  <c:v>0.72977852399153365</c:v>
                </c:pt>
                <c:pt idx="1611">
                  <c:v>0.72977852399153365</c:v>
                </c:pt>
                <c:pt idx="1612">
                  <c:v>0.72977852399153365</c:v>
                </c:pt>
                <c:pt idx="1613">
                  <c:v>0.72977852399153365</c:v>
                </c:pt>
                <c:pt idx="1614">
                  <c:v>0.72977852399153365</c:v>
                </c:pt>
                <c:pt idx="1615">
                  <c:v>0.72977852399153365</c:v>
                </c:pt>
                <c:pt idx="1616">
                  <c:v>0.72977852399153365</c:v>
                </c:pt>
                <c:pt idx="1617">
                  <c:v>0.72977852399153365</c:v>
                </c:pt>
                <c:pt idx="1618">
                  <c:v>0.72977852399153365</c:v>
                </c:pt>
                <c:pt idx="1619">
                  <c:v>0.72977852399153365</c:v>
                </c:pt>
                <c:pt idx="1620">
                  <c:v>0.72977852399153365</c:v>
                </c:pt>
                <c:pt idx="1621">
                  <c:v>0.72977852399153365</c:v>
                </c:pt>
                <c:pt idx="1622">
                  <c:v>0.72977852399153365</c:v>
                </c:pt>
                <c:pt idx="1623">
                  <c:v>0.72977852399153365</c:v>
                </c:pt>
                <c:pt idx="1624">
                  <c:v>0.72977852399153365</c:v>
                </c:pt>
                <c:pt idx="1625">
                  <c:v>0.72977852399153365</c:v>
                </c:pt>
                <c:pt idx="1626">
                  <c:v>0.72977852399153365</c:v>
                </c:pt>
                <c:pt idx="1627">
                  <c:v>0.72977852399153365</c:v>
                </c:pt>
                <c:pt idx="1628">
                  <c:v>0.7302556770854729</c:v>
                </c:pt>
                <c:pt idx="1629">
                  <c:v>0.73178155778780474</c:v>
                </c:pt>
                <c:pt idx="1630">
                  <c:v>0.73341328052018318</c:v>
                </c:pt>
                <c:pt idx="1631">
                  <c:v>0.73406313885589025</c:v>
                </c:pt>
                <c:pt idx="1632">
                  <c:v>0.73406313885589025</c:v>
                </c:pt>
                <c:pt idx="1633">
                  <c:v>0.73406313885589025</c:v>
                </c:pt>
                <c:pt idx="1634">
                  <c:v>0.73406313885589025</c:v>
                </c:pt>
                <c:pt idx="1635">
                  <c:v>0.73406313885589025</c:v>
                </c:pt>
                <c:pt idx="1636">
                  <c:v>0.73406313885589025</c:v>
                </c:pt>
                <c:pt idx="1637">
                  <c:v>0.73406313885589025</c:v>
                </c:pt>
                <c:pt idx="1638">
                  <c:v>0.73406313885589025</c:v>
                </c:pt>
                <c:pt idx="1639">
                  <c:v>0.73406313885589025</c:v>
                </c:pt>
                <c:pt idx="1640">
                  <c:v>0.73406313885589025</c:v>
                </c:pt>
                <c:pt idx="1641">
                  <c:v>0.73406313885589025</c:v>
                </c:pt>
                <c:pt idx="1642">
                  <c:v>0.73406313885589025</c:v>
                </c:pt>
                <c:pt idx="1643">
                  <c:v>0.73406313885589025</c:v>
                </c:pt>
                <c:pt idx="1644">
                  <c:v>0.73406313885589025</c:v>
                </c:pt>
                <c:pt idx="1645">
                  <c:v>0.73406313885589025</c:v>
                </c:pt>
                <c:pt idx="1646">
                  <c:v>0.73406313885589025</c:v>
                </c:pt>
                <c:pt idx="1647">
                  <c:v>0.73406313885589025</c:v>
                </c:pt>
                <c:pt idx="1648">
                  <c:v>0.73406313885589025</c:v>
                </c:pt>
                <c:pt idx="1649">
                  <c:v>0.73406313885589025</c:v>
                </c:pt>
                <c:pt idx="1650">
                  <c:v>0.73406313885589025</c:v>
                </c:pt>
                <c:pt idx="1651">
                  <c:v>0.73406313885589025</c:v>
                </c:pt>
                <c:pt idx="1652">
                  <c:v>0.73406313885589025</c:v>
                </c:pt>
                <c:pt idx="1653">
                  <c:v>0.73406313885589025</c:v>
                </c:pt>
                <c:pt idx="1654">
                  <c:v>0.73406313885589025</c:v>
                </c:pt>
                <c:pt idx="1655">
                  <c:v>0.73406313885589025</c:v>
                </c:pt>
                <c:pt idx="1656">
                  <c:v>0.73406313885589025</c:v>
                </c:pt>
                <c:pt idx="1657">
                  <c:v>0.73406313885589025</c:v>
                </c:pt>
                <c:pt idx="1658">
                  <c:v>0.73406313885589025</c:v>
                </c:pt>
                <c:pt idx="1659">
                  <c:v>0.73406313885589025</c:v>
                </c:pt>
                <c:pt idx="1660">
                  <c:v>0.73406313885589025</c:v>
                </c:pt>
                <c:pt idx="1661">
                  <c:v>0.73406313885589025</c:v>
                </c:pt>
                <c:pt idx="1662">
                  <c:v>0.73406313885589025</c:v>
                </c:pt>
                <c:pt idx="1663">
                  <c:v>0.73406313885589025</c:v>
                </c:pt>
                <c:pt idx="1664">
                  <c:v>0.73406313885589025</c:v>
                </c:pt>
                <c:pt idx="1665">
                  <c:v>0.73406313885589025</c:v>
                </c:pt>
                <c:pt idx="1666">
                  <c:v>0.73406313885589025</c:v>
                </c:pt>
                <c:pt idx="1667">
                  <c:v>0.73406313885589025</c:v>
                </c:pt>
                <c:pt idx="1668">
                  <c:v>0.73406313885589025</c:v>
                </c:pt>
                <c:pt idx="1669">
                  <c:v>0.73406313885589025</c:v>
                </c:pt>
                <c:pt idx="1670">
                  <c:v>0.73406313885589025</c:v>
                </c:pt>
                <c:pt idx="1671">
                  <c:v>0.73406313885589025</c:v>
                </c:pt>
                <c:pt idx="1672">
                  <c:v>0.73406313885589025</c:v>
                </c:pt>
                <c:pt idx="1673">
                  <c:v>0.73406313885589025</c:v>
                </c:pt>
                <c:pt idx="1674">
                  <c:v>0.73406313885589025</c:v>
                </c:pt>
                <c:pt idx="1675">
                  <c:v>0.73406313885589025</c:v>
                </c:pt>
                <c:pt idx="1676">
                  <c:v>0.73406313885589025</c:v>
                </c:pt>
                <c:pt idx="1677">
                  <c:v>0.73406313885589025</c:v>
                </c:pt>
                <c:pt idx="1678">
                  <c:v>0.73406313885589025</c:v>
                </c:pt>
                <c:pt idx="1679">
                  <c:v>0.73406313885589025</c:v>
                </c:pt>
                <c:pt idx="1680">
                  <c:v>0.73406313885589025</c:v>
                </c:pt>
                <c:pt idx="1681">
                  <c:v>0.73406313885589025</c:v>
                </c:pt>
                <c:pt idx="1682">
                  <c:v>0.73406313885589025</c:v>
                </c:pt>
                <c:pt idx="1683">
                  <c:v>0.73406313885589025</c:v>
                </c:pt>
                <c:pt idx="1684">
                  <c:v>0.73406313885589025</c:v>
                </c:pt>
                <c:pt idx="1685">
                  <c:v>0.73406313885589025</c:v>
                </c:pt>
                <c:pt idx="1686">
                  <c:v>0.73406313885589025</c:v>
                </c:pt>
                <c:pt idx="1687">
                  <c:v>0.73406313885589025</c:v>
                </c:pt>
                <c:pt idx="1688">
                  <c:v>0.73406313885589025</c:v>
                </c:pt>
                <c:pt idx="1689">
                  <c:v>0.73406313885589025</c:v>
                </c:pt>
                <c:pt idx="1690">
                  <c:v>0.73406313885589025</c:v>
                </c:pt>
                <c:pt idx="1691">
                  <c:v>0.73406313885589025</c:v>
                </c:pt>
                <c:pt idx="1692">
                  <c:v>0.73406313885589025</c:v>
                </c:pt>
                <c:pt idx="1693">
                  <c:v>0.73406313885589025</c:v>
                </c:pt>
                <c:pt idx="1694">
                  <c:v>0.73406313885589025</c:v>
                </c:pt>
                <c:pt idx="1695">
                  <c:v>0.73406313885589025</c:v>
                </c:pt>
                <c:pt idx="1696">
                  <c:v>0.73406313885589025</c:v>
                </c:pt>
                <c:pt idx="1697">
                  <c:v>0.73406313885589025</c:v>
                </c:pt>
                <c:pt idx="1698">
                  <c:v>0.73406313885589025</c:v>
                </c:pt>
                <c:pt idx="1699">
                  <c:v>0.73406313885589025</c:v>
                </c:pt>
                <c:pt idx="1700">
                  <c:v>0.73406313885589025</c:v>
                </c:pt>
                <c:pt idx="1701">
                  <c:v>0.73406313885589025</c:v>
                </c:pt>
                <c:pt idx="1702">
                  <c:v>0.73406313885589025</c:v>
                </c:pt>
                <c:pt idx="1703">
                  <c:v>0.73406313885589025</c:v>
                </c:pt>
                <c:pt idx="1704">
                  <c:v>0.73406313885589025</c:v>
                </c:pt>
                <c:pt idx="1705">
                  <c:v>0.73406313885589025</c:v>
                </c:pt>
                <c:pt idx="1706">
                  <c:v>0.73406313885589025</c:v>
                </c:pt>
                <c:pt idx="1707">
                  <c:v>0.73406313885589025</c:v>
                </c:pt>
                <c:pt idx="1708">
                  <c:v>0.73406313885589025</c:v>
                </c:pt>
                <c:pt idx="1709">
                  <c:v>0.73406313885589025</c:v>
                </c:pt>
                <c:pt idx="1710">
                  <c:v>0.73406313885589025</c:v>
                </c:pt>
                <c:pt idx="1711">
                  <c:v>0.73406313885589025</c:v>
                </c:pt>
                <c:pt idx="1712">
                  <c:v>0.73406313885589025</c:v>
                </c:pt>
                <c:pt idx="1713">
                  <c:v>0.73406313885589025</c:v>
                </c:pt>
                <c:pt idx="1714">
                  <c:v>0.73406313885589025</c:v>
                </c:pt>
                <c:pt idx="1715">
                  <c:v>0.73406313885589025</c:v>
                </c:pt>
                <c:pt idx="1716">
                  <c:v>0.73406313885589025</c:v>
                </c:pt>
                <c:pt idx="1717">
                  <c:v>0.73406313885589025</c:v>
                </c:pt>
                <c:pt idx="1718">
                  <c:v>0.73406313885589025</c:v>
                </c:pt>
                <c:pt idx="1719">
                  <c:v>0.73406313885589025</c:v>
                </c:pt>
                <c:pt idx="1720">
                  <c:v>0.73406313885589025</c:v>
                </c:pt>
                <c:pt idx="1721">
                  <c:v>0.73406313885589025</c:v>
                </c:pt>
                <c:pt idx="1722">
                  <c:v>0.73406313885589025</c:v>
                </c:pt>
                <c:pt idx="1723">
                  <c:v>0.73406313885589025</c:v>
                </c:pt>
                <c:pt idx="1724">
                  <c:v>0.73406313885589025</c:v>
                </c:pt>
                <c:pt idx="1725">
                  <c:v>0.73406313885589025</c:v>
                </c:pt>
                <c:pt idx="1726">
                  <c:v>0.73406313885589025</c:v>
                </c:pt>
                <c:pt idx="1727">
                  <c:v>0.73406313885589025</c:v>
                </c:pt>
                <c:pt idx="1728">
                  <c:v>0.73406313885589025</c:v>
                </c:pt>
                <c:pt idx="1729">
                  <c:v>0.7358029494853553</c:v>
                </c:pt>
                <c:pt idx="1730">
                  <c:v>0.73895422983264869</c:v>
                </c:pt>
                <c:pt idx="1731">
                  <c:v>0.74265647302637161</c:v>
                </c:pt>
                <c:pt idx="1732">
                  <c:v>0.74649061495230484</c:v>
                </c:pt>
                <c:pt idx="1733">
                  <c:v>0.75005288735393749</c:v>
                </c:pt>
                <c:pt idx="1734">
                  <c:v>0.7533429721834457</c:v>
                </c:pt>
                <c:pt idx="1735">
                  <c:v>0.75654631718086041</c:v>
                </c:pt>
                <c:pt idx="1736">
                  <c:v>0.76002308395142781</c:v>
                </c:pt>
                <c:pt idx="1737">
                  <c:v>0.7635814981854564</c:v>
                </c:pt>
                <c:pt idx="1738">
                  <c:v>0.76703478630835298</c:v>
                </c:pt>
                <c:pt idx="1739">
                  <c:v>0.77021142086053285</c:v>
                </c:pt>
                <c:pt idx="1740">
                  <c:v>0.77261308305048859</c:v>
                </c:pt>
                <c:pt idx="1741">
                  <c:v>0.77392903466976493</c:v>
                </c:pt>
                <c:pt idx="1742">
                  <c:v>0.77449715683448361</c:v>
                </c:pt>
                <c:pt idx="1743">
                  <c:v>0.77464958001617112</c:v>
                </c:pt>
                <c:pt idx="1744">
                  <c:v>0.77464958001617112</c:v>
                </c:pt>
                <c:pt idx="1745">
                  <c:v>0.77464958001617112</c:v>
                </c:pt>
                <c:pt idx="1746">
                  <c:v>0.77464958001617112</c:v>
                </c:pt>
                <c:pt idx="1747">
                  <c:v>0.77464958001617112</c:v>
                </c:pt>
                <c:pt idx="1748">
                  <c:v>0.77464958001617112</c:v>
                </c:pt>
                <c:pt idx="1749">
                  <c:v>0.77464958001617112</c:v>
                </c:pt>
                <c:pt idx="1750">
                  <c:v>0.77464958001617112</c:v>
                </c:pt>
                <c:pt idx="1751">
                  <c:v>0.77464958001617112</c:v>
                </c:pt>
                <c:pt idx="1752">
                  <c:v>0.77464958001617112</c:v>
                </c:pt>
                <c:pt idx="1753">
                  <c:v>0.77464958001617112</c:v>
                </c:pt>
                <c:pt idx="1754">
                  <c:v>0.77464958001617112</c:v>
                </c:pt>
                <c:pt idx="1755">
                  <c:v>0.77464958001617112</c:v>
                </c:pt>
                <c:pt idx="1756">
                  <c:v>0.77464958001617112</c:v>
                </c:pt>
                <c:pt idx="1757">
                  <c:v>0.77464958001617112</c:v>
                </c:pt>
                <c:pt idx="1758">
                  <c:v>0.77464958001617112</c:v>
                </c:pt>
                <c:pt idx="1759">
                  <c:v>0.77464958001617112</c:v>
                </c:pt>
                <c:pt idx="1760">
                  <c:v>0.77464958001617112</c:v>
                </c:pt>
                <c:pt idx="1761">
                  <c:v>0.77464958001617112</c:v>
                </c:pt>
                <c:pt idx="1762">
                  <c:v>0.77464958001617112</c:v>
                </c:pt>
                <c:pt idx="1763">
                  <c:v>0.77464958001617112</c:v>
                </c:pt>
                <c:pt idx="1764">
                  <c:v>0.77464958001617112</c:v>
                </c:pt>
                <c:pt idx="1765">
                  <c:v>0.77464958001617112</c:v>
                </c:pt>
                <c:pt idx="1766">
                  <c:v>0.77513403776605261</c:v>
                </c:pt>
                <c:pt idx="1767">
                  <c:v>0.77670491328864277</c:v>
                </c:pt>
                <c:pt idx="1768">
                  <c:v>0.77958195089432758</c:v>
                </c:pt>
                <c:pt idx="1769">
                  <c:v>0.78381598180157441</c:v>
                </c:pt>
                <c:pt idx="1770">
                  <c:v>0.78905414188829437</c:v>
                </c:pt>
                <c:pt idx="1771">
                  <c:v>0.79460675326201513</c:v>
                </c:pt>
                <c:pt idx="1772">
                  <c:v>0.79998294024399907</c:v>
                </c:pt>
                <c:pt idx="1773">
                  <c:v>0.80496359407347784</c:v>
                </c:pt>
                <c:pt idx="1774">
                  <c:v>0.80927385530349705</c:v>
                </c:pt>
                <c:pt idx="1775">
                  <c:v>0.81287383946840919</c:v>
                </c:pt>
                <c:pt idx="1776">
                  <c:v>0.8160924983224499</c:v>
                </c:pt>
                <c:pt idx="1777">
                  <c:v>0.81929404205590062</c:v>
                </c:pt>
                <c:pt idx="1778">
                  <c:v>0.82278960239846055</c:v>
                </c:pt>
                <c:pt idx="1779">
                  <c:v>0.82673823668989921</c:v>
                </c:pt>
                <c:pt idx="1780">
                  <c:v>0.8309493648723012</c:v>
                </c:pt>
                <c:pt idx="1781">
                  <c:v>0.83497807834669135</c:v>
                </c:pt>
                <c:pt idx="1782">
                  <c:v>0.83843988091009647</c:v>
                </c:pt>
                <c:pt idx="1783">
                  <c:v>0.84117855029731869</c:v>
                </c:pt>
                <c:pt idx="1784">
                  <c:v>0.84320436992191294</c:v>
                </c:pt>
                <c:pt idx="1785">
                  <c:v>0.84476644305888926</c:v>
                </c:pt>
                <c:pt idx="1786">
                  <c:v>0.84609562743872002</c:v>
                </c:pt>
                <c:pt idx="1787">
                  <c:v>0.8472950511949483</c:v>
                </c:pt>
                <c:pt idx="1788">
                  <c:v>0.84844401579879625</c:v>
                </c:pt>
                <c:pt idx="1789">
                  <c:v>0.84963161903004925</c:v>
                </c:pt>
                <c:pt idx="1790">
                  <c:v>0.85090151269473913</c:v>
                </c:pt>
                <c:pt idx="1791">
                  <c:v>0.85221798929723136</c:v>
                </c:pt>
                <c:pt idx="1792">
                  <c:v>0.85344906943437993</c:v>
                </c:pt>
                <c:pt idx="1793">
                  <c:v>0.8543649129147779</c:v>
                </c:pt>
                <c:pt idx="1794">
                  <c:v>0.85505078807168367</c:v>
                </c:pt>
                <c:pt idx="1795">
                  <c:v>0.85505078807168367</c:v>
                </c:pt>
                <c:pt idx="1796">
                  <c:v>0.85505078807168367</c:v>
                </c:pt>
                <c:pt idx="1797">
                  <c:v>0.85505078807168367</c:v>
                </c:pt>
                <c:pt idx="1798">
                  <c:v>0.85505078807168367</c:v>
                </c:pt>
                <c:pt idx="1799">
                  <c:v>0.85505078807168367</c:v>
                </c:pt>
                <c:pt idx="1800">
                  <c:v>0.85505078807168367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DB5-49B5-9DD8-F19276244A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857967"/>
        <c:axId val="446879567"/>
      </c:scatterChart>
      <c:valAx>
        <c:axId val="446857967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879567"/>
        <c:crosses val="autoZero"/>
        <c:crossBetween val="midCat"/>
      </c:valAx>
      <c:valAx>
        <c:axId val="4468795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8579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A Chart Showing Velocity And Braking Energy</a:t>
            </a:r>
            <a:r>
              <a:rPr lang="en-GB" u="sng" baseline="0"/>
              <a:t> in kwh Against Duration</a:t>
            </a:r>
            <a:r>
              <a:rPr lang="en-GB" u="sng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254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F10-4398-B743-D8560FB40A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1235248"/>
        <c:axId val="1991234768"/>
      </c:scatterChart>
      <c:scatterChart>
        <c:scatterStyle val="smoothMarker"/>
        <c:varyColors val="0"/>
        <c:ser>
          <c:idx val="1"/>
          <c:order val="1"/>
          <c:tx>
            <c:v>Braking</c:v>
          </c:tx>
          <c:spPr>
            <a:ln w="25400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WLTC_class_3!$T$8:$T$1808</c:f>
              <c:numCache>
                <c:formatCode>0.00</c:formatCode>
                <c:ptCount val="180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5.388410836755002E-4</c:v>
                </c:pt>
                <c:pt idx="37">
                  <c:v>2.8426741415866451E-3</c:v>
                </c:pt>
                <c:pt idx="38">
                  <c:v>5.9464937116562571E-3</c:v>
                </c:pt>
                <c:pt idx="39">
                  <c:v>8.6030679788733581E-3</c:v>
                </c:pt>
                <c:pt idx="40">
                  <c:v>1.0760450479701384E-2</c:v>
                </c:pt>
                <c:pt idx="41">
                  <c:v>1.3269836552704377E-2</c:v>
                </c:pt>
                <c:pt idx="42">
                  <c:v>1.6307739608978626E-2</c:v>
                </c:pt>
                <c:pt idx="43">
                  <c:v>1.8785876132796094E-2</c:v>
                </c:pt>
                <c:pt idx="44">
                  <c:v>2.0030637250440918E-2</c:v>
                </c:pt>
                <c:pt idx="45">
                  <c:v>2.0375310096891652E-2</c:v>
                </c:pt>
                <c:pt idx="46">
                  <c:v>2.0577823522178299E-2</c:v>
                </c:pt>
                <c:pt idx="47">
                  <c:v>2.096710894612925E-2</c:v>
                </c:pt>
                <c:pt idx="48">
                  <c:v>2.1245212961622729E-2</c:v>
                </c:pt>
                <c:pt idx="49">
                  <c:v>2.1245212961622729E-2</c:v>
                </c:pt>
                <c:pt idx="50">
                  <c:v>2.1245212961622729E-2</c:v>
                </c:pt>
                <c:pt idx="51">
                  <c:v>2.1625207942148335E-2</c:v>
                </c:pt>
                <c:pt idx="52">
                  <c:v>2.2542472796639873E-2</c:v>
                </c:pt>
                <c:pt idx="53">
                  <c:v>2.315878411119238E-2</c:v>
                </c:pt>
                <c:pt idx="54">
                  <c:v>2.3228053258243907E-2</c:v>
                </c:pt>
                <c:pt idx="55">
                  <c:v>2.3228053258243907E-2</c:v>
                </c:pt>
                <c:pt idx="56">
                  <c:v>2.3228053258243907E-2</c:v>
                </c:pt>
                <c:pt idx="57">
                  <c:v>2.3228053258243907E-2</c:v>
                </c:pt>
                <c:pt idx="58">
                  <c:v>2.3228053258243907E-2</c:v>
                </c:pt>
                <c:pt idx="59">
                  <c:v>2.3228053258243907E-2</c:v>
                </c:pt>
                <c:pt idx="60">
                  <c:v>2.3228053258243907E-2</c:v>
                </c:pt>
                <c:pt idx="61">
                  <c:v>2.3228053258243907E-2</c:v>
                </c:pt>
                <c:pt idx="62">
                  <c:v>2.3228053258243907E-2</c:v>
                </c:pt>
                <c:pt idx="63">
                  <c:v>2.3228053258243907E-2</c:v>
                </c:pt>
                <c:pt idx="64">
                  <c:v>2.3228053258243907E-2</c:v>
                </c:pt>
                <c:pt idx="65">
                  <c:v>2.3228053258243907E-2</c:v>
                </c:pt>
                <c:pt idx="66">
                  <c:v>2.3228053258243907E-2</c:v>
                </c:pt>
                <c:pt idx="67">
                  <c:v>2.3228053258243907E-2</c:v>
                </c:pt>
                <c:pt idx="68">
                  <c:v>2.3228053258243907E-2</c:v>
                </c:pt>
                <c:pt idx="69">
                  <c:v>2.3228053258243907E-2</c:v>
                </c:pt>
                <c:pt idx="70">
                  <c:v>2.3228053258243907E-2</c:v>
                </c:pt>
                <c:pt idx="71">
                  <c:v>2.3228053258243907E-2</c:v>
                </c:pt>
                <c:pt idx="72">
                  <c:v>2.3228053258243907E-2</c:v>
                </c:pt>
                <c:pt idx="73">
                  <c:v>2.3228053258243907E-2</c:v>
                </c:pt>
                <c:pt idx="74">
                  <c:v>2.3228053258243907E-2</c:v>
                </c:pt>
                <c:pt idx="75">
                  <c:v>2.3228053258243907E-2</c:v>
                </c:pt>
                <c:pt idx="76">
                  <c:v>2.3228053258243907E-2</c:v>
                </c:pt>
                <c:pt idx="77">
                  <c:v>2.3228053258243907E-2</c:v>
                </c:pt>
                <c:pt idx="78">
                  <c:v>2.3228053258243907E-2</c:v>
                </c:pt>
                <c:pt idx="79">
                  <c:v>2.3228053258243907E-2</c:v>
                </c:pt>
                <c:pt idx="80">
                  <c:v>2.3234750345839151E-2</c:v>
                </c:pt>
                <c:pt idx="81">
                  <c:v>2.3691812112707374E-2</c:v>
                </c:pt>
                <c:pt idx="82">
                  <c:v>2.4020729285162641E-2</c:v>
                </c:pt>
                <c:pt idx="83">
                  <c:v>2.4020729285162641E-2</c:v>
                </c:pt>
                <c:pt idx="84">
                  <c:v>2.4105913515877164E-2</c:v>
                </c:pt>
                <c:pt idx="85">
                  <c:v>2.4373475234332E-2</c:v>
                </c:pt>
                <c:pt idx="86">
                  <c:v>2.458239326199534E-2</c:v>
                </c:pt>
                <c:pt idx="87">
                  <c:v>2.46773915035641E-2</c:v>
                </c:pt>
                <c:pt idx="88">
                  <c:v>2.5679978483185196E-2</c:v>
                </c:pt>
                <c:pt idx="89">
                  <c:v>2.8847244710384048E-2</c:v>
                </c:pt>
                <c:pt idx="90">
                  <c:v>3.2934914604754853E-2</c:v>
                </c:pt>
                <c:pt idx="91">
                  <c:v>3.6391010222933638E-2</c:v>
                </c:pt>
                <c:pt idx="92">
                  <c:v>3.8367340694885912E-2</c:v>
                </c:pt>
                <c:pt idx="93">
                  <c:v>3.9363354565661944E-2</c:v>
                </c:pt>
                <c:pt idx="94">
                  <c:v>4.0226886321448989E-2</c:v>
                </c:pt>
                <c:pt idx="95">
                  <c:v>4.1049049103030637E-2</c:v>
                </c:pt>
                <c:pt idx="96">
                  <c:v>4.150665064208988E-2</c:v>
                </c:pt>
                <c:pt idx="97">
                  <c:v>4.1677637945329464E-2</c:v>
                </c:pt>
                <c:pt idx="98">
                  <c:v>4.1782180834594757E-2</c:v>
                </c:pt>
                <c:pt idx="99">
                  <c:v>4.1782180834594757E-2</c:v>
                </c:pt>
                <c:pt idx="100">
                  <c:v>4.1782180834594757E-2</c:v>
                </c:pt>
                <c:pt idx="101">
                  <c:v>4.1782180834594757E-2</c:v>
                </c:pt>
                <c:pt idx="102">
                  <c:v>4.1782180834594757E-2</c:v>
                </c:pt>
                <c:pt idx="103">
                  <c:v>4.1782180834594757E-2</c:v>
                </c:pt>
                <c:pt idx="104">
                  <c:v>4.1782180834594757E-2</c:v>
                </c:pt>
                <c:pt idx="105">
                  <c:v>4.1782180834594757E-2</c:v>
                </c:pt>
                <c:pt idx="106">
                  <c:v>4.1782180834594757E-2</c:v>
                </c:pt>
                <c:pt idx="107">
                  <c:v>4.1782180834594757E-2</c:v>
                </c:pt>
                <c:pt idx="108">
                  <c:v>4.1782180834594757E-2</c:v>
                </c:pt>
                <c:pt idx="109">
                  <c:v>4.1782180834594757E-2</c:v>
                </c:pt>
                <c:pt idx="110">
                  <c:v>4.1782180834594757E-2</c:v>
                </c:pt>
                <c:pt idx="111">
                  <c:v>4.1782180834594757E-2</c:v>
                </c:pt>
                <c:pt idx="112">
                  <c:v>4.1782180834594757E-2</c:v>
                </c:pt>
                <c:pt idx="113">
                  <c:v>4.1782180834594757E-2</c:v>
                </c:pt>
                <c:pt idx="114">
                  <c:v>4.1782180834594757E-2</c:v>
                </c:pt>
                <c:pt idx="115">
                  <c:v>4.1782180834594757E-2</c:v>
                </c:pt>
                <c:pt idx="116">
                  <c:v>4.1782180834594757E-2</c:v>
                </c:pt>
                <c:pt idx="117">
                  <c:v>4.1782180834594757E-2</c:v>
                </c:pt>
                <c:pt idx="118">
                  <c:v>4.1782180834594757E-2</c:v>
                </c:pt>
                <c:pt idx="119">
                  <c:v>4.1782180834594757E-2</c:v>
                </c:pt>
                <c:pt idx="120">
                  <c:v>4.1782180834594757E-2</c:v>
                </c:pt>
                <c:pt idx="121">
                  <c:v>4.1782180834594757E-2</c:v>
                </c:pt>
                <c:pt idx="122">
                  <c:v>4.1782180834594757E-2</c:v>
                </c:pt>
                <c:pt idx="123">
                  <c:v>4.1782180834594757E-2</c:v>
                </c:pt>
                <c:pt idx="124">
                  <c:v>4.1782180834594757E-2</c:v>
                </c:pt>
                <c:pt idx="125">
                  <c:v>4.1782180834594757E-2</c:v>
                </c:pt>
                <c:pt idx="126">
                  <c:v>4.1782180834594757E-2</c:v>
                </c:pt>
                <c:pt idx="127">
                  <c:v>4.1782180834594757E-2</c:v>
                </c:pt>
                <c:pt idx="128">
                  <c:v>4.1782180834594757E-2</c:v>
                </c:pt>
                <c:pt idx="129">
                  <c:v>4.1782180834594757E-2</c:v>
                </c:pt>
                <c:pt idx="130">
                  <c:v>4.1782180834594757E-2</c:v>
                </c:pt>
                <c:pt idx="131">
                  <c:v>4.1782180834594757E-2</c:v>
                </c:pt>
                <c:pt idx="132">
                  <c:v>4.1782180834594757E-2</c:v>
                </c:pt>
                <c:pt idx="133">
                  <c:v>4.1782180834594757E-2</c:v>
                </c:pt>
                <c:pt idx="134">
                  <c:v>4.1782180834594757E-2</c:v>
                </c:pt>
                <c:pt idx="135">
                  <c:v>4.1782180834594757E-2</c:v>
                </c:pt>
                <c:pt idx="136">
                  <c:v>4.1782180834594757E-2</c:v>
                </c:pt>
                <c:pt idx="137">
                  <c:v>4.1782180834594757E-2</c:v>
                </c:pt>
                <c:pt idx="138">
                  <c:v>4.1782180834594757E-2</c:v>
                </c:pt>
                <c:pt idx="139">
                  <c:v>4.1782180834594757E-2</c:v>
                </c:pt>
                <c:pt idx="140">
                  <c:v>4.1782180834594757E-2</c:v>
                </c:pt>
                <c:pt idx="141">
                  <c:v>4.1782180834594757E-2</c:v>
                </c:pt>
                <c:pt idx="142">
                  <c:v>4.1782180834594757E-2</c:v>
                </c:pt>
                <c:pt idx="143">
                  <c:v>4.1782180834594757E-2</c:v>
                </c:pt>
                <c:pt idx="144">
                  <c:v>4.1782180834594757E-2</c:v>
                </c:pt>
                <c:pt idx="145">
                  <c:v>4.1782180834594757E-2</c:v>
                </c:pt>
                <c:pt idx="146">
                  <c:v>4.1782180834594757E-2</c:v>
                </c:pt>
                <c:pt idx="147">
                  <c:v>4.1782180834594757E-2</c:v>
                </c:pt>
                <c:pt idx="148">
                  <c:v>4.1782180834594757E-2</c:v>
                </c:pt>
                <c:pt idx="149">
                  <c:v>4.1782180834594757E-2</c:v>
                </c:pt>
                <c:pt idx="150">
                  <c:v>4.1782180834594757E-2</c:v>
                </c:pt>
                <c:pt idx="151">
                  <c:v>4.2620821996247865E-2</c:v>
                </c:pt>
                <c:pt idx="152">
                  <c:v>4.5297822778911777E-2</c:v>
                </c:pt>
                <c:pt idx="153">
                  <c:v>4.8696782378460576E-2</c:v>
                </c:pt>
                <c:pt idx="154">
                  <c:v>5.113714794022816E-2</c:v>
                </c:pt>
                <c:pt idx="155">
                  <c:v>5.2137031305649124E-2</c:v>
                </c:pt>
                <c:pt idx="156">
                  <c:v>5.2137031305649124E-2</c:v>
                </c:pt>
                <c:pt idx="157">
                  <c:v>5.2137031305649124E-2</c:v>
                </c:pt>
                <c:pt idx="158">
                  <c:v>5.2137031305649124E-2</c:v>
                </c:pt>
                <c:pt idx="159">
                  <c:v>5.2137031305649124E-2</c:v>
                </c:pt>
                <c:pt idx="160">
                  <c:v>5.2137031305649124E-2</c:v>
                </c:pt>
                <c:pt idx="161">
                  <c:v>5.2137031305649124E-2</c:v>
                </c:pt>
                <c:pt idx="162">
                  <c:v>5.2137031305649124E-2</c:v>
                </c:pt>
                <c:pt idx="163">
                  <c:v>5.2137031305649124E-2</c:v>
                </c:pt>
                <c:pt idx="164">
                  <c:v>5.2137031305649124E-2</c:v>
                </c:pt>
                <c:pt idx="165">
                  <c:v>5.2137031305649124E-2</c:v>
                </c:pt>
                <c:pt idx="166">
                  <c:v>5.2137031305649124E-2</c:v>
                </c:pt>
                <c:pt idx="167">
                  <c:v>5.2137031305649124E-2</c:v>
                </c:pt>
                <c:pt idx="168">
                  <c:v>5.2137031305649124E-2</c:v>
                </c:pt>
                <c:pt idx="169">
                  <c:v>5.2137031305649124E-2</c:v>
                </c:pt>
                <c:pt idx="170">
                  <c:v>5.2137031305649124E-2</c:v>
                </c:pt>
                <c:pt idx="171">
                  <c:v>5.3332981353507447E-2</c:v>
                </c:pt>
                <c:pt idx="172">
                  <c:v>5.6506049190433824E-2</c:v>
                </c:pt>
                <c:pt idx="173">
                  <c:v>6.0153538206360893E-2</c:v>
                </c:pt>
                <c:pt idx="174">
                  <c:v>6.2327539504351728E-2</c:v>
                </c:pt>
                <c:pt idx="175">
                  <c:v>6.2813973777761933E-2</c:v>
                </c:pt>
                <c:pt idx="176">
                  <c:v>6.2813973777761933E-2</c:v>
                </c:pt>
                <c:pt idx="177">
                  <c:v>6.2813973777761933E-2</c:v>
                </c:pt>
                <c:pt idx="178">
                  <c:v>6.2813973777761933E-2</c:v>
                </c:pt>
                <c:pt idx="179">
                  <c:v>6.2813973777761933E-2</c:v>
                </c:pt>
                <c:pt idx="180">
                  <c:v>6.2813973777761933E-2</c:v>
                </c:pt>
                <c:pt idx="181">
                  <c:v>6.2813973777761933E-2</c:v>
                </c:pt>
                <c:pt idx="182">
                  <c:v>6.2971015466403435E-2</c:v>
                </c:pt>
                <c:pt idx="183">
                  <c:v>6.4017658112124856E-2</c:v>
                </c:pt>
                <c:pt idx="184">
                  <c:v>6.5683227731005267E-2</c:v>
                </c:pt>
                <c:pt idx="185">
                  <c:v>6.7353875190368381E-2</c:v>
                </c:pt>
                <c:pt idx="186">
                  <c:v>6.8708290696450805E-2</c:v>
                </c:pt>
                <c:pt idx="187">
                  <c:v>6.9681407374343224E-2</c:v>
                </c:pt>
                <c:pt idx="188">
                  <c:v>7.0366796374689372E-2</c:v>
                </c:pt>
                <c:pt idx="189">
                  <c:v>7.0842145398419598E-2</c:v>
                </c:pt>
                <c:pt idx="190">
                  <c:v>7.1138602867966735E-2</c:v>
                </c:pt>
                <c:pt idx="191">
                  <c:v>7.1328846040208158E-2</c:v>
                </c:pt>
                <c:pt idx="192">
                  <c:v>7.1423322467630751E-2</c:v>
                </c:pt>
                <c:pt idx="193">
                  <c:v>7.1423322467630751E-2</c:v>
                </c:pt>
                <c:pt idx="194">
                  <c:v>7.1423322467630751E-2</c:v>
                </c:pt>
                <c:pt idx="195">
                  <c:v>7.1423322467630751E-2</c:v>
                </c:pt>
                <c:pt idx="196">
                  <c:v>7.1423322467630751E-2</c:v>
                </c:pt>
                <c:pt idx="197">
                  <c:v>7.1423322467630751E-2</c:v>
                </c:pt>
                <c:pt idx="198">
                  <c:v>7.1423322467630751E-2</c:v>
                </c:pt>
                <c:pt idx="199">
                  <c:v>7.1423322467630751E-2</c:v>
                </c:pt>
                <c:pt idx="200">
                  <c:v>7.1423322467630751E-2</c:v>
                </c:pt>
                <c:pt idx="201">
                  <c:v>7.1423322467630751E-2</c:v>
                </c:pt>
                <c:pt idx="202">
                  <c:v>7.1423322467630751E-2</c:v>
                </c:pt>
                <c:pt idx="203">
                  <c:v>7.1423322467630751E-2</c:v>
                </c:pt>
                <c:pt idx="204">
                  <c:v>7.1423322467630751E-2</c:v>
                </c:pt>
                <c:pt idx="205">
                  <c:v>7.1423322467630751E-2</c:v>
                </c:pt>
                <c:pt idx="206">
                  <c:v>7.1423322467630751E-2</c:v>
                </c:pt>
                <c:pt idx="207">
                  <c:v>7.1423322467630751E-2</c:v>
                </c:pt>
                <c:pt idx="208">
                  <c:v>7.1423322467630751E-2</c:v>
                </c:pt>
                <c:pt idx="209">
                  <c:v>7.1423322467630751E-2</c:v>
                </c:pt>
                <c:pt idx="210">
                  <c:v>7.1423322467630751E-2</c:v>
                </c:pt>
                <c:pt idx="211">
                  <c:v>7.1423322467630751E-2</c:v>
                </c:pt>
                <c:pt idx="212">
                  <c:v>7.1423322467630751E-2</c:v>
                </c:pt>
                <c:pt idx="213">
                  <c:v>7.1423322467630751E-2</c:v>
                </c:pt>
                <c:pt idx="214">
                  <c:v>7.1423322467630751E-2</c:v>
                </c:pt>
                <c:pt idx="215">
                  <c:v>7.1423322467630751E-2</c:v>
                </c:pt>
                <c:pt idx="216">
                  <c:v>7.1423322467630751E-2</c:v>
                </c:pt>
                <c:pt idx="217">
                  <c:v>7.1423322467630751E-2</c:v>
                </c:pt>
                <c:pt idx="218">
                  <c:v>7.1423322467630751E-2</c:v>
                </c:pt>
                <c:pt idx="219">
                  <c:v>7.1423322467630751E-2</c:v>
                </c:pt>
                <c:pt idx="220">
                  <c:v>7.1423322467630751E-2</c:v>
                </c:pt>
                <c:pt idx="221">
                  <c:v>7.1423322467630751E-2</c:v>
                </c:pt>
                <c:pt idx="222">
                  <c:v>7.1423322467630751E-2</c:v>
                </c:pt>
                <c:pt idx="223">
                  <c:v>7.1423322467630751E-2</c:v>
                </c:pt>
                <c:pt idx="224">
                  <c:v>7.1423322467630751E-2</c:v>
                </c:pt>
                <c:pt idx="225">
                  <c:v>7.1423322467630751E-2</c:v>
                </c:pt>
                <c:pt idx="226">
                  <c:v>7.1423322467630751E-2</c:v>
                </c:pt>
                <c:pt idx="227">
                  <c:v>7.1423322467630751E-2</c:v>
                </c:pt>
                <c:pt idx="228">
                  <c:v>7.1423322467630751E-2</c:v>
                </c:pt>
                <c:pt idx="229">
                  <c:v>7.1423322467630751E-2</c:v>
                </c:pt>
                <c:pt idx="230">
                  <c:v>7.1423322467630751E-2</c:v>
                </c:pt>
                <c:pt idx="231">
                  <c:v>7.1423322467630751E-2</c:v>
                </c:pt>
                <c:pt idx="232">
                  <c:v>7.1730378400653924E-2</c:v>
                </c:pt>
                <c:pt idx="233">
                  <c:v>7.3598110706842773E-2</c:v>
                </c:pt>
                <c:pt idx="234">
                  <c:v>7.5955668623181816E-2</c:v>
                </c:pt>
                <c:pt idx="235">
                  <c:v>7.7581555177622163E-2</c:v>
                </c:pt>
                <c:pt idx="236">
                  <c:v>7.8114341182413671E-2</c:v>
                </c:pt>
                <c:pt idx="237">
                  <c:v>7.8323145191376259E-2</c:v>
                </c:pt>
                <c:pt idx="238">
                  <c:v>7.9260506945266734E-2</c:v>
                </c:pt>
                <c:pt idx="239">
                  <c:v>8.1585598553678723E-2</c:v>
                </c:pt>
                <c:pt idx="240">
                  <c:v>8.4765114301697725E-2</c:v>
                </c:pt>
                <c:pt idx="241">
                  <c:v>8.7359656310321943E-2</c:v>
                </c:pt>
                <c:pt idx="242">
                  <c:v>8.965109806394847E-2</c:v>
                </c:pt>
                <c:pt idx="243">
                  <c:v>9.2062623462852822E-2</c:v>
                </c:pt>
                <c:pt idx="244">
                  <c:v>9.4220005963680839E-2</c:v>
                </c:pt>
                <c:pt idx="245">
                  <c:v>9.6729392036683806E-2</c:v>
                </c:pt>
                <c:pt idx="246">
                  <c:v>9.9767295092958078E-2</c:v>
                </c:pt>
                <c:pt idx="247">
                  <c:v>0.10224543161677555</c:v>
                </c:pt>
                <c:pt idx="248">
                  <c:v>0.10349019273442038</c:v>
                </c:pt>
                <c:pt idx="249">
                  <c:v>0.10383486558087111</c:v>
                </c:pt>
                <c:pt idx="250">
                  <c:v>0.10403737900615777</c:v>
                </c:pt>
                <c:pt idx="251">
                  <c:v>0.10442666443010871</c:v>
                </c:pt>
                <c:pt idx="252">
                  <c:v>0.1047047684456022</c:v>
                </c:pt>
                <c:pt idx="253">
                  <c:v>0.1047047684456022</c:v>
                </c:pt>
                <c:pt idx="254">
                  <c:v>0.1047047684456022</c:v>
                </c:pt>
                <c:pt idx="255">
                  <c:v>0.10508476342612778</c:v>
                </c:pt>
                <c:pt idx="256">
                  <c:v>0.10563809759646295</c:v>
                </c:pt>
                <c:pt idx="257">
                  <c:v>0.10563809759646295</c:v>
                </c:pt>
                <c:pt idx="258">
                  <c:v>0.10563809759646295</c:v>
                </c:pt>
                <c:pt idx="259">
                  <c:v>0.10563809759646295</c:v>
                </c:pt>
                <c:pt idx="260">
                  <c:v>0.10563809759646295</c:v>
                </c:pt>
                <c:pt idx="261">
                  <c:v>0.10563809759646295</c:v>
                </c:pt>
                <c:pt idx="262">
                  <c:v>0.10563809759646295</c:v>
                </c:pt>
                <c:pt idx="263">
                  <c:v>0.10563809759646295</c:v>
                </c:pt>
                <c:pt idx="264">
                  <c:v>0.10563809759646295</c:v>
                </c:pt>
                <c:pt idx="265">
                  <c:v>0.10563809759646295</c:v>
                </c:pt>
                <c:pt idx="266">
                  <c:v>0.10563809759646295</c:v>
                </c:pt>
                <c:pt idx="267">
                  <c:v>0.10563809759646295</c:v>
                </c:pt>
                <c:pt idx="268">
                  <c:v>0.10563809759646295</c:v>
                </c:pt>
                <c:pt idx="269">
                  <c:v>0.10563809759646295</c:v>
                </c:pt>
                <c:pt idx="270">
                  <c:v>0.10563809759646295</c:v>
                </c:pt>
                <c:pt idx="271">
                  <c:v>0.10563809759646295</c:v>
                </c:pt>
                <c:pt idx="272">
                  <c:v>0.10563809759646295</c:v>
                </c:pt>
                <c:pt idx="273">
                  <c:v>0.10625270909662307</c:v>
                </c:pt>
                <c:pt idx="274">
                  <c:v>0.10874450249240065</c:v>
                </c:pt>
                <c:pt idx="275">
                  <c:v>0.11190993140703953</c:v>
                </c:pt>
                <c:pt idx="276">
                  <c:v>0.11532232207695876</c:v>
                </c:pt>
                <c:pt idx="277">
                  <c:v>0.11883555540369371</c:v>
                </c:pt>
                <c:pt idx="278">
                  <c:v>0.12293228069111468</c:v>
                </c:pt>
                <c:pt idx="279">
                  <c:v>0.12658842007426999</c:v>
                </c:pt>
                <c:pt idx="280">
                  <c:v>0.12818020139493391</c:v>
                </c:pt>
                <c:pt idx="281">
                  <c:v>0.12818020139493391</c:v>
                </c:pt>
                <c:pt idx="282">
                  <c:v>0.12818020139493391</c:v>
                </c:pt>
                <c:pt idx="283">
                  <c:v>0.12818020139493391</c:v>
                </c:pt>
                <c:pt idx="284">
                  <c:v>0.12818020139493391</c:v>
                </c:pt>
                <c:pt idx="285">
                  <c:v>0.12818020139493391</c:v>
                </c:pt>
                <c:pt idx="286">
                  <c:v>0.12818020139493391</c:v>
                </c:pt>
                <c:pt idx="287">
                  <c:v>0.12818020139493391</c:v>
                </c:pt>
                <c:pt idx="288">
                  <c:v>0.12818020139493391</c:v>
                </c:pt>
                <c:pt idx="289">
                  <c:v>0.12818020139493391</c:v>
                </c:pt>
                <c:pt idx="290">
                  <c:v>0.12818020139493391</c:v>
                </c:pt>
                <c:pt idx="291">
                  <c:v>0.12818020139493391</c:v>
                </c:pt>
                <c:pt idx="292">
                  <c:v>0.12863339197797058</c:v>
                </c:pt>
                <c:pt idx="293">
                  <c:v>0.12925032814128473</c:v>
                </c:pt>
                <c:pt idx="294">
                  <c:v>0.12939734061784203</c:v>
                </c:pt>
                <c:pt idx="295">
                  <c:v>0.12939734061784203</c:v>
                </c:pt>
                <c:pt idx="296">
                  <c:v>0.12939734061784203</c:v>
                </c:pt>
                <c:pt idx="297">
                  <c:v>0.12939734061784203</c:v>
                </c:pt>
                <c:pt idx="298">
                  <c:v>0.12939734061784203</c:v>
                </c:pt>
                <c:pt idx="299">
                  <c:v>0.12939734061784203</c:v>
                </c:pt>
                <c:pt idx="300">
                  <c:v>0.12939734061784203</c:v>
                </c:pt>
                <c:pt idx="301">
                  <c:v>0.12939734061784203</c:v>
                </c:pt>
                <c:pt idx="302">
                  <c:v>0.12955086176852185</c:v>
                </c:pt>
                <c:pt idx="303">
                  <c:v>0.13009050955902893</c:v>
                </c:pt>
                <c:pt idx="304">
                  <c:v>0.1311491211536078</c:v>
                </c:pt>
                <c:pt idx="305">
                  <c:v>0.1325469783269351</c:v>
                </c:pt>
                <c:pt idx="306">
                  <c:v>0.13356549023691547</c:v>
                </c:pt>
                <c:pt idx="307">
                  <c:v>0.13389365063303585</c:v>
                </c:pt>
                <c:pt idx="308">
                  <c:v>0.13389365063303585</c:v>
                </c:pt>
                <c:pt idx="309">
                  <c:v>0.13389365063303585</c:v>
                </c:pt>
                <c:pt idx="310">
                  <c:v>0.13389365063303585</c:v>
                </c:pt>
                <c:pt idx="311">
                  <c:v>0.13402845349518022</c:v>
                </c:pt>
                <c:pt idx="312">
                  <c:v>0.13454926108252169</c:v>
                </c:pt>
                <c:pt idx="313">
                  <c:v>0.13549751308511251</c:v>
                </c:pt>
                <c:pt idx="314">
                  <c:v>0.13671878993580694</c:v>
                </c:pt>
                <c:pt idx="315">
                  <c:v>0.13789677377694515</c:v>
                </c:pt>
                <c:pt idx="316">
                  <c:v>0.13887172713065971</c:v>
                </c:pt>
                <c:pt idx="317">
                  <c:v>0.13997329320048893</c:v>
                </c:pt>
                <c:pt idx="318">
                  <c:v>0.14137241081598859</c:v>
                </c:pt>
                <c:pt idx="319">
                  <c:v>0.1427801839165973</c:v>
                </c:pt>
                <c:pt idx="320">
                  <c:v>0.14345181545677402</c:v>
                </c:pt>
                <c:pt idx="321">
                  <c:v>0.14360381475321296</c:v>
                </c:pt>
                <c:pt idx="322">
                  <c:v>0.14360381475321296</c:v>
                </c:pt>
                <c:pt idx="323">
                  <c:v>0.14360381475321296</c:v>
                </c:pt>
                <c:pt idx="324">
                  <c:v>0.14367209586125546</c:v>
                </c:pt>
                <c:pt idx="325">
                  <c:v>0.14367209586125546</c:v>
                </c:pt>
                <c:pt idx="326">
                  <c:v>0.14367209586125546</c:v>
                </c:pt>
                <c:pt idx="327">
                  <c:v>0.14367209586125546</c:v>
                </c:pt>
                <c:pt idx="328">
                  <c:v>0.14455086296207345</c:v>
                </c:pt>
                <c:pt idx="329">
                  <c:v>0.1462476048893139</c:v>
                </c:pt>
                <c:pt idx="330">
                  <c:v>0.14706424118202138</c:v>
                </c:pt>
                <c:pt idx="331">
                  <c:v>0.14707037340237816</c:v>
                </c:pt>
                <c:pt idx="332">
                  <c:v>0.14713205280090619</c:v>
                </c:pt>
                <c:pt idx="333">
                  <c:v>0.14721827938066087</c:v>
                </c:pt>
                <c:pt idx="334">
                  <c:v>0.14725163806155092</c:v>
                </c:pt>
                <c:pt idx="335">
                  <c:v>0.14733416660415194</c:v>
                </c:pt>
                <c:pt idx="336">
                  <c:v>0.14733416660415194</c:v>
                </c:pt>
                <c:pt idx="337">
                  <c:v>0.14733416660415194</c:v>
                </c:pt>
                <c:pt idx="338">
                  <c:v>0.14733416660415194</c:v>
                </c:pt>
                <c:pt idx="339">
                  <c:v>0.14733416660415194</c:v>
                </c:pt>
                <c:pt idx="340">
                  <c:v>0.14733416660415194</c:v>
                </c:pt>
                <c:pt idx="341">
                  <c:v>0.14733416660415194</c:v>
                </c:pt>
                <c:pt idx="342">
                  <c:v>0.14733416660415194</c:v>
                </c:pt>
                <c:pt idx="343">
                  <c:v>0.14733416660415194</c:v>
                </c:pt>
                <c:pt idx="344">
                  <c:v>0.14733416660415194</c:v>
                </c:pt>
                <c:pt idx="345">
                  <c:v>0.14733416660415194</c:v>
                </c:pt>
                <c:pt idx="346">
                  <c:v>0.14733416660415194</c:v>
                </c:pt>
                <c:pt idx="347">
                  <c:v>0.14733416660415194</c:v>
                </c:pt>
                <c:pt idx="348">
                  <c:v>0.14733416660415194</c:v>
                </c:pt>
                <c:pt idx="349">
                  <c:v>0.14733416660415194</c:v>
                </c:pt>
                <c:pt idx="350">
                  <c:v>0.14733416660415194</c:v>
                </c:pt>
                <c:pt idx="351">
                  <c:v>0.14733416660415194</c:v>
                </c:pt>
                <c:pt idx="352">
                  <c:v>0.14733416660415194</c:v>
                </c:pt>
                <c:pt idx="353">
                  <c:v>0.14733416660415194</c:v>
                </c:pt>
                <c:pt idx="354">
                  <c:v>0.14733416660415194</c:v>
                </c:pt>
                <c:pt idx="355">
                  <c:v>0.14733416660415194</c:v>
                </c:pt>
                <c:pt idx="356">
                  <c:v>0.14733416660415194</c:v>
                </c:pt>
                <c:pt idx="357">
                  <c:v>0.14733416660415194</c:v>
                </c:pt>
                <c:pt idx="358">
                  <c:v>0.14753656419035735</c:v>
                </c:pt>
                <c:pt idx="359">
                  <c:v>0.14849278412298395</c:v>
                </c:pt>
                <c:pt idx="360">
                  <c:v>0.14967820761696446</c:v>
                </c:pt>
                <c:pt idx="361">
                  <c:v>0.15055350904885506</c:v>
                </c:pt>
                <c:pt idx="362">
                  <c:v>0.15102079773795787</c:v>
                </c:pt>
                <c:pt idx="363">
                  <c:v>0.15115865024795958</c:v>
                </c:pt>
                <c:pt idx="364">
                  <c:v>0.15115865024795958</c:v>
                </c:pt>
                <c:pt idx="365">
                  <c:v>0.15115865024795958</c:v>
                </c:pt>
                <c:pt idx="366">
                  <c:v>0.15115865024795958</c:v>
                </c:pt>
                <c:pt idx="367">
                  <c:v>0.15115865024795958</c:v>
                </c:pt>
                <c:pt idx="368">
                  <c:v>0.15115865024795958</c:v>
                </c:pt>
                <c:pt idx="369">
                  <c:v>0.15115865024795958</c:v>
                </c:pt>
                <c:pt idx="370">
                  <c:v>0.15115865024795958</c:v>
                </c:pt>
                <c:pt idx="371">
                  <c:v>0.15115865024795958</c:v>
                </c:pt>
                <c:pt idx="372">
                  <c:v>0.15209409240579505</c:v>
                </c:pt>
                <c:pt idx="373">
                  <c:v>0.15396083070789712</c:v>
                </c:pt>
                <c:pt idx="374">
                  <c:v>0.15575356185756475</c:v>
                </c:pt>
                <c:pt idx="375">
                  <c:v>0.15695411130193512</c:v>
                </c:pt>
                <c:pt idx="376">
                  <c:v>0.1576331983138842</c:v>
                </c:pt>
                <c:pt idx="377">
                  <c:v>0.15801369735508516</c:v>
                </c:pt>
                <c:pt idx="378">
                  <c:v>0.15822843959305219</c:v>
                </c:pt>
                <c:pt idx="379">
                  <c:v>0.1583555818896914</c:v>
                </c:pt>
                <c:pt idx="380">
                  <c:v>0.15849410077857104</c:v>
                </c:pt>
                <c:pt idx="381">
                  <c:v>0.1586521100316583</c:v>
                </c:pt>
                <c:pt idx="382">
                  <c:v>0.15878733198380277</c:v>
                </c:pt>
                <c:pt idx="383">
                  <c:v>0.15890179905934315</c:v>
                </c:pt>
                <c:pt idx="384">
                  <c:v>0.15898062542868682</c:v>
                </c:pt>
                <c:pt idx="385">
                  <c:v>0.15900403115116218</c:v>
                </c:pt>
                <c:pt idx="386">
                  <c:v>0.15900403115116218</c:v>
                </c:pt>
                <c:pt idx="387">
                  <c:v>0.15900403115116218</c:v>
                </c:pt>
                <c:pt idx="388">
                  <c:v>0.15900403115116218</c:v>
                </c:pt>
                <c:pt idx="389">
                  <c:v>0.15900403115116218</c:v>
                </c:pt>
                <c:pt idx="390">
                  <c:v>0.15900403115116218</c:v>
                </c:pt>
                <c:pt idx="391">
                  <c:v>0.15900403115116218</c:v>
                </c:pt>
                <c:pt idx="392">
                  <c:v>0.15900403115116218</c:v>
                </c:pt>
                <c:pt idx="393">
                  <c:v>0.15900403115116218</c:v>
                </c:pt>
                <c:pt idx="394">
                  <c:v>0.15900403115116218</c:v>
                </c:pt>
                <c:pt idx="395">
                  <c:v>0.15900403115116218</c:v>
                </c:pt>
                <c:pt idx="396">
                  <c:v>0.15900403115116218</c:v>
                </c:pt>
                <c:pt idx="397">
                  <c:v>0.15900403115116218</c:v>
                </c:pt>
                <c:pt idx="398">
                  <c:v>0.15900403115116218</c:v>
                </c:pt>
                <c:pt idx="399">
                  <c:v>0.15900403115116218</c:v>
                </c:pt>
                <c:pt idx="400">
                  <c:v>0.15900403115116218</c:v>
                </c:pt>
                <c:pt idx="401">
                  <c:v>0.15900403115116218</c:v>
                </c:pt>
                <c:pt idx="402">
                  <c:v>0.15960787580125954</c:v>
                </c:pt>
                <c:pt idx="403">
                  <c:v>0.16056380018088415</c:v>
                </c:pt>
                <c:pt idx="404">
                  <c:v>0.16138312573618971</c:v>
                </c:pt>
                <c:pt idx="405">
                  <c:v>0.16208580666591013</c:v>
                </c:pt>
                <c:pt idx="406">
                  <c:v>0.16283228872339703</c:v>
                </c:pt>
                <c:pt idx="407">
                  <c:v>0.16357012896901188</c:v>
                </c:pt>
                <c:pt idx="408">
                  <c:v>0.16408457059706971</c:v>
                </c:pt>
                <c:pt idx="409">
                  <c:v>0.16423417243080871</c:v>
                </c:pt>
                <c:pt idx="410">
                  <c:v>0.16423417243080871</c:v>
                </c:pt>
                <c:pt idx="411">
                  <c:v>0.16423417243080871</c:v>
                </c:pt>
                <c:pt idx="412">
                  <c:v>0.16423417243080871</c:v>
                </c:pt>
                <c:pt idx="413">
                  <c:v>0.16423417243080871</c:v>
                </c:pt>
                <c:pt idx="414">
                  <c:v>0.16423417243080871</c:v>
                </c:pt>
                <c:pt idx="415">
                  <c:v>0.16423417243080871</c:v>
                </c:pt>
                <c:pt idx="416">
                  <c:v>0.16423417243080871</c:v>
                </c:pt>
                <c:pt idx="417">
                  <c:v>0.16423417243080871</c:v>
                </c:pt>
                <c:pt idx="418">
                  <c:v>0.16423417243080871</c:v>
                </c:pt>
                <c:pt idx="419">
                  <c:v>0.16445527339113322</c:v>
                </c:pt>
                <c:pt idx="420">
                  <c:v>0.1648684277772704</c:v>
                </c:pt>
                <c:pt idx="421">
                  <c:v>0.16503983540707751</c:v>
                </c:pt>
                <c:pt idx="422">
                  <c:v>0.16503983540707751</c:v>
                </c:pt>
                <c:pt idx="423">
                  <c:v>0.16503983540707751</c:v>
                </c:pt>
                <c:pt idx="424">
                  <c:v>0.16503983540707751</c:v>
                </c:pt>
                <c:pt idx="425">
                  <c:v>0.16503983540707751</c:v>
                </c:pt>
                <c:pt idx="426">
                  <c:v>0.16503983540707751</c:v>
                </c:pt>
                <c:pt idx="427">
                  <c:v>0.16503983540707751</c:v>
                </c:pt>
                <c:pt idx="428">
                  <c:v>0.16503983540707751</c:v>
                </c:pt>
                <c:pt idx="429">
                  <c:v>0.16503983540707751</c:v>
                </c:pt>
                <c:pt idx="430">
                  <c:v>0.16503983540707751</c:v>
                </c:pt>
                <c:pt idx="431">
                  <c:v>0.16541271436698046</c:v>
                </c:pt>
                <c:pt idx="432">
                  <c:v>0.16572781045529045</c:v>
                </c:pt>
                <c:pt idx="433">
                  <c:v>0.16572781045529045</c:v>
                </c:pt>
                <c:pt idx="434">
                  <c:v>0.16572781045529045</c:v>
                </c:pt>
                <c:pt idx="435">
                  <c:v>0.16623977674364215</c:v>
                </c:pt>
                <c:pt idx="436">
                  <c:v>0.16770220037672814</c:v>
                </c:pt>
                <c:pt idx="437">
                  <c:v>0.17006678286973878</c:v>
                </c:pt>
                <c:pt idx="438">
                  <c:v>0.17299156475201199</c:v>
                </c:pt>
                <c:pt idx="439">
                  <c:v>0.17579831219756636</c:v>
                </c:pt>
                <c:pt idx="440">
                  <c:v>0.1778791746203594</c:v>
                </c:pt>
                <c:pt idx="441">
                  <c:v>0.17894509004885639</c:v>
                </c:pt>
                <c:pt idx="442">
                  <c:v>0.17930173096892446</c:v>
                </c:pt>
                <c:pt idx="443">
                  <c:v>0.17936351792281324</c:v>
                </c:pt>
                <c:pt idx="444">
                  <c:v>0.17936540815990515</c:v>
                </c:pt>
                <c:pt idx="445">
                  <c:v>0.17936540815990515</c:v>
                </c:pt>
                <c:pt idx="446">
                  <c:v>0.17936540815990515</c:v>
                </c:pt>
                <c:pt idx="447">
                  <c:v>0.17936540815990515</c:v>
                </c:pt>
                <c:pt idx="448">
                  <c:v>0.17936540815990515</c:v>
                </c:pt>
                <c:pt idx="449">
                  <c:v>0.17936540815990515</c:v>
                </c:pt>
                <c:pt idx="450">
                  <c:v>0.17936540815990515</c:v>
                </c:pt>
                <c:pt idx="451">
                  <c:v>0.17936540815990515</c:v>
                </c:pt>
                <c:pt idx="452">
                  <c:v>0.17936540815990515</c:v>
                </c:pt>
                <c:pt idx="453">
                  <c:v>0.17936540815990515</c:v>
                </c:pt>
                <c:pt idx="454">
                  <c:v>0.17936540815990515</c:v>
                </c:pt>
                <c:pt idx="455">
                  <c:v>0.17936540815990515</c:v>
                </c:pt>
                <c:pt idx="456">
                  <c:v>0.17936540815990515</c:v>
                </c:pt>
                <c:pt idx="457">
                  <c:v>0.17936540815990515</c:v>
                </c:pt>
                <c:pt idx="458">
                  <c:v>0.17936540815990515</c:v>
                </c:pt>
                <c:pt idx="459">
                  <c:v>0.17936540815990515</c:v>
                </c:pt>
                <c:pt idx="460">
                  <c:v>0.17936540815990515</c:v>
                </c:pt>
                <c:pt idx="461">
                  <c:v>0.17936540815990515</c:v>
                </c:pt>
                <c:pt idx="462">
                  <c:v>0.17936540815990515</c:v>
                </c:pt>
                <c:pt idx="463">
                  <c:v>0.17936540815990515</c:v>
                </c:pt>
                <c:pt idx="464">
                  <c:v>0.17936540815990515</c:v>
                </c:pt>
                <c:pt idx="465">
                  <c:v>0.17936540815990515</c:v>
                </c:pt>
                <c:pt idx="466">
                  <c:v>0.17936540815990515</c:v>
                </c:pt>
                <c:pt idx="467">
                  <c:v>0.17936540815990515</c:v>
                </c:pt>
                <c:pt idx="468">
                  <c:v>0.17936540815990515</c:v>
                </c:pt>
                <c:pt idx="469">
                  <c:v>0.17936540815990515</c:v>
                </c:pt>
                <c:pt idx="470">
                  <c:v>0.17936540815990515</c:v>
                </c:pt>
                <c:pt idx="471">
                  <c:v>0.17936540815990515</c:v>
                </c:pt>
                <c:pt idx="472">
                  <c:v>0.17936540815990515</c:v>
                </c:pt>
                <c:pt idx="473">
                  <c:v>0.17936540815990515</c:v>
                </c:pt>
                <c:pt idx="474">
                  <c:v>0.17936540815990515</c:v>
                </c:pt>
                <c:pt idx="475">
                  <c:v>0.17936540815990515</c:v>
                </c:pt>
                <c:pt idx="476">
                  <c:v>0.17936540815990515</c:v>
                </c:pt>
                <c:pt idx="477">
                  <c:v>0.17936540815990515</c:v>
                </c:pt>
                <c:pt idx="478">
                  <c:v>0.17936540815990515</c:v>
                </c:pt>
                <c:pt idx="479">
                  <c:v>0.17936540815990515</c:v>
                </c:pt>
                <c:pt idx="480">
                  <c:v>0.17936540815990515</c:v>
                </c:pt>
                <c:pt idx="481">
                  <c:v>0.17936540815990515</c:v>
                </c:pt>
                <c:pt idx="482">
                  <c:v>0.17936540815990515</c:v>
                </c:pt>
                <c:pt idx="483">
                  <c:v>0.17936540815990515</c:v>
                </c:pt>
                <c:pt idx="484">
                  <c:v>0.17936540815990515</c:v>
                </c:pt>
                <c:pt idx="485">
                  <c:v>0.17936540815990515</c:v>
                </c:pt>
                <c:pt idx="486">
                  <c:v>0.17936540815990515</c:v>
                </c:pt>
                <c:pt idx="487">
                  <c:v>0.17936540815990515</c:v>
                </c:pt>
                <c:pt idx="488">
                  <c:v>0.17936540815990515</c:v>
                </c:pt>
                <c:pt idx="489">
                  <c:v>0.17936540815990515</c:v>
                </c:pt>
                <c:pt idx="490">
                  <c:v>0.17936540815990515</c:v>
                </c:pt>
                <c:pt idx="491">
                  <c:v>0.17936540815990515</c:v>
                </c:pt>
                <c:pt idx="492">
                  <c:v>0.17936540815990515</c:v>
                </c:pt>
                <c:pt idx="493">
                  <c:v>0.17936540815990515</c:v>
                </c:pt>
                <c:pt idx="494">
                  <c:v>0.17936540815990515</c:v>
                </c:pt>
                <c:pt idx="495">
                  <c:v>0.17936540815990515</c:v>
                </c:pt>
                <c:pt idx="496">
                  <c:v>0.17936540815990515</c:v>
                </c:pt>
                <c:pt idx="497">
                  <c:v>0.17936540815990515</c:v>
                </c:pt>
                <c:pt idx="498">
                  <c:v>0.17936540815990515</c:v>
                </c:pt>
                <c:pt idx="499">
                  <c:v>0.17936540815990515</c:v>
                </c:pt>
                <c:pt idx="500">
                  <c:v>0.17936540815990515</c:v>
                </c:pt>
                <c:pt idx="501">
                  <c:v>0.17936540815990515</c:v>
                </c:pt>
                <c:pt idx="502">
                  <c:v>0.17936540815990515</c:v>
                </c:pt>
                <c:pt idx="503">
                  <c:v>0.17936540815990515</c:v>
                </c:pt>
                <c:pt idx="504">
                  <c:v>0.17936540815990515</c:v>
                </c:pt>
                <c:pt idx="505">
                  <c:v>0.17936540815990515</c:v>
                </c:pt>
                <c:pt idx="506">
                  <c:v>0.17936540815990515</c:v>
                </c:pt>
                <c:pt idx="507">
                  <c:v>0.17936540815990515</c:v>
                </c:pt>
                <c:pt idx="508">
                  <c:v>0.17936540815990515</c:v>
                </c:pt>
                <c:pt idx="509">
                  <c:v>0.17936540815990515</c:v>
                </c:pt>
                <c:pt idx="510">
                  <c:v>0.17936540815990515</c:v>
                </c:pt>
                <c:pt idx="511">
                  <c:v>0.17936540815990515</c:v>
                </c:pt>
                <c:pt idx="512">
                  <c:v>0.17936540815990515</c:v>
                </c:pt>
                <c:pt idx="513">
                  <c:v>0.17936540815990515</c:v>
                </c:pt>
                <c:pt idx="514">
                  <c:v>0.17936540815990515</c:v>
                </c:pt>
                <c:pt idx="515">
                  <c:v>0.17936540815990515</c:v>
                </c:pt>
                <c:pt idx="516">
                  <c:v>0.17936540815990515</c:v>
                </c:pt>
                <c:pt idx="517">
                  <c:v>0.17936540815990515</c:v>
                </c:pt>
                <c:pt idx="518">
                  <c:v>0.17936540815990515</c:v>
                </c:pt>
                <c:pt idx="519">
                  <c:v>0.17936540815990515</c:v>
                </c:pt>
                <c:pt idx="520">
                  <c:v>0.17964512389256285</c:v>
                </c:pt>
                <c:pt idx="521">
                  <c:v>0.18008215888210719</c:v>
                </c:pt>
                <c:pt idx="522">
                  <c:v>0.18062503792171214</c:v>
                </c:pt>
                <c:pt idx="523">
                  <c:v>0.18148461134242355</c:v>
                </c:pt>
                <c:pt idx="524">
                  <c:v>0.18280108794491604</c:v>
                </c:pt>
                <c:pt idx="525">
                  <c:v>0.18420919534009561</c:v>
                </c:pt>
                <c:pt idx="526">
                  <c:v>0.18511029759261555</c:v>
                </c:pt>
                <c:pt idx="527">
                  <c:v>0.18543270785654734</c:v>
                </c:pt>
                <c:pt idx="528">
                  <c:v>0.18550788278280014</c:v>
                </c:pt>
                <c:pt idx="529">
                  <c:v>0.18552892139562394</c:v>
                </c:pt>
                <c:pt idx="530">
                  <c:v>0.18552892139562394</c:v>
                </c:pt>
                <c:pt idx="531">
                  <c:v>0.18552892139562394</c:v>
                </c:pt>
                <c:pt idx="532">
                  <c:v>0.18552892139562394</c:v>
                </c:pt>
                <c:pt idx="533">
                  <c:v>0.18552892139562394</c:v>
                </c:pt>
                <c:pt idx="534">
                  <c:v>0.18552892139562394</c:v>
                </c:pt>
                <c:pt idx="535">
                  <c:v>0.18552892139562394</c:v>
                </c:pt>
                <c:pt idx="536">
                  <c:v>0.18552892139562394</c:v>
                </c:pt>
                <c:pt idx="537">
                  <c:v>0.18552892139562394</c:v>
                </c:pt>
                <c:pt idx="538">
                  <c:v>0.18552892139562394</c:v>
                </c:pt>
                <c:pt idx="539">
                  <c:v>0.18552892139562394</c:v>
                </c:pt>
                <c:pt idx="540">
                  <c:v>0.18552892139562394</c:v>
                </c:pt>
                <c:pt idx="541">
                  <c:v>0.18552892139562394</c:v>
                </c:pt>
                <c:pt idx="542">
                  <c:v>0.18552892139562394</c:v>
                </c:pt>
                <c:pt idx="543">
                  <c:v>0.1855569681286664</c:v>
                </c:pt>
                <c:pt idx="544">
                  <c:v>0.1860162794254781</c:v>
                </c:pt>
                <c:pt idx="545">
                  <c:v>0.18700790589533389</c:v>
                </c:pt>
                <c:pt idx="546">
                  <c:v>0.18800686043748102</c:v>
                </c:pt>
                <c:pt idx="547">
                  <c:v>0.18865385564391554</c:v>
                </c:pt>
                <c:pt idx="548">
                  <c:v>0.18905829897771007</c:v>
                </c:pt>
                <c:pt idx="549">
                  <c:v>0.18933501897344124</c:v>
                </c:pt>
                <c:pt idx="550">
                  <c:v>0.18954670898320802</c:v>
                </c:pt>
                <c:pt idx="551">
                  <c:v>0.18962795830376192</c:v>
                </c:pt>
                <c:pt idx="552">
                  <c:v>0.1896837900459579</c:v>
                </c:pt>
                <c:pt idx="553">
                  <c:v>0.18973793175214992</c:v>
                </c:pt>
                <c:pt idx="554">
                  <c:v>0.18973793175214992</c:v>
                </c:pt>
                <c:pt idx="555">
                  <c:v>0.18973793175214992</c:v>
                </c:pt>
                <c:pt idx="556">
                  <c:v>0.18973793175214992</c:v>
                </c:pt>
                <c:pt idx="557">
                  <c:v>0.18973793175214992</c:v>
                </c:pt>
                <c:pt idx="558">
                  <c:v>0.18973793175214992</c:v>
                </c:pt>
                <c:pt idx="559">
                  <c:v>0.18973793175214992</c:v>
                </c:pt>
                <c:pt idx="560">
                  <c:v>0.18973793175214992</c:v>
                </c:pt>
                <c:pt idx="561">
                  <c:v>0.18973793175214992</c:v>
                </c:pt>
                <c:pt idx="562">
                  <c:v>0.18973793175214992</c:v>
                </c:pt>
                <c:pt idx="563">
                  <c:v>0.18996911690517218</c:v>
                </c:pt>
                <c:pt idx="564">
                  <c:v>0.19153221830897194</c:v>
                </c:pt>
                <c:pt idx="565">
                  <c:v>0.19317998774199516</c:v>
                </c:pt>
                <c:pt idx="566">
                  <c:v>0.19392442313979771</c:v>
                </c:pt>
                <c:pt idx="567">
                  <c:v>0.19392442313979771</c:v>
                </c:pt>
                <c:pt idx="568">
                  <c:v>0.19392442313979771</c:v>
                </c:pt>
                <c:pt idx="569">
                  <c:v>0.19392442313979771</c:v>
                </c:pt>
                <c:pt idx="570">
                  <c:v>0.19392442313979771</c:v>
                </c:pt>
                <c:pt idx="571">
                  <c:v>0.19392442313979771</c:v>
                </c:pt>
                <c:pt idx="572">
                  <c:v>0.19392442313979771</c:v>
                </c:pt>
                <c:pt idx="573">
                  <c:v>0.19392442313979771</c:v>
                </c:pt>
                <c:pt idx="574">
                  <c:v>0.19392442313979771</c:v>
                </c:pt>
                <c:pt idx="575">
                  <c:v>0.19392442313979771</c:v>
                </c:pt>
                <c:pt idx="576">
                  <c:v>0.19392442313979771</c:v>
                </c:pt>
                <c:pt idx="577">
                  <c:v>0.19392442313979771</c:v>
                </c:pt>
                <c:pt idx="578">
                  <c:v>0.19392442313979771</c:v>
                </c:pt>
                <c:pt idx="579">
                  <c:v>0.19392442313979771</c:v>
                </c:pt>
                <c:pt idx="580">
                  <c:v>0.19392442313979771</c:v>
                </c:pt>
                <c:pt idx="581">
                  <c:v>0.19392442313979771</c:v>
                </c:pt>
                <c:pt idx="582">
                  <c:v>0.19392442313979771</c:v>
                </c:pt>
                <c:pt idx="583">
                  <c:v>0.19392442313979771</c:v>
                </c:pt>
                <c:pt idx="584">
                  <c:v>0.19392442313979771</c:v>
                </c:pt>
                <c:pt idx="585">
                  <c:v>0.19392442313979771</c:v>
                </c:pt>
                <c:pt idx="586">
                  <c:v>0.19392442313979771</c:v>
                </c:pt>
                <c:pt idx="587">
                  <c:v>0.19392442313979771</c:v>
                </c:pt>
                <c:pt idx="588">
                  <c:v>0.19392442313979771</c:v>
                </c:pt>
                <c:pt idx="589">
                  <c:v>0.19392442313979771</c:v>
                </c:pt>
                <c:pt idx="590">
                  <c:v>0.19392442313979771</c:v>
                </c:pt>
                <c:pt idx="591">
                  <c:v>0.19392442313979771</c:v>
                </c:pt>
                <c:pt idx="592">
                  <c:v>0.19392442313979771</c:v>
                </c:pt>
                <c:pt idx="593">
                  <c:v>0.19392442313979771</c:v>
                </c:pt>
                <c:pt idx="594">
                  <c:v>0.19392442313979771</c:v>
                </c:pt>
                <c:pt idx="595">
                  <c:v>0.19392442313979771</c:v>
                </c:pt>
                <c:pt idx="596">
                  <c:v>0.19392442313979771</c:v>
                </c:pt>
                <c:pt idx="597">
                  <c:v>0.19392442313979771</c:v>
                </c:pt>
                <c:pt idx="598">
                  <c:v>0.19392442313979771</c:v>
                </c:pt>
                <c:pt idx="599">
                  <c:v>0.19392442313979771</c:v>
                </c:pt>
                <c:pt idx="600">
                  <c:v>0.19392442313979771</c:v>
                </c:pt>
                <c:pt idx="601">
                  <c:v>0.19392442313979771</c:v>
                </c:pt>
                <c:pt idx="602">
                  <c:v>0.19392442313979771</c:v>
                </c:pt>
                <c:pt idx="603">
                  <c:v>0.19392442313979771</c:v>
                </c:pt>
                <c:pt idx="604">
                  <c:v>0.19392442313979771</c:v>
                </c:pt>
                <c:pt idx="605">
                  <c:v>0.19392442313979771</c:v>
                </c:pt>
                <c:pt idx="606">
                  <c:v>0.19392442313979771</c:v>
                </c:pt>
                <c:pt idx="607">
                  <c:v>0.19392442313979771</c:v>
                </c:pt>
                <c:pt idx="608">
                  <c:v>0.19392442313979771</c:v>
                </c:pt>
                <c:pt idx="609">
                  <c:v>0.19392442313979771</c:v>
                </c:pt>
                <c:pt idx="610">
                  <c:v>0.19392442313979771</c:v>
                </c:pt>
                <c:pt idx="611">
                  <c:v>0.19392442313979771</c:v>
                </c:pt>
                <c:pt idx="612">
                  <c:v>0.19392442313979771</c:v>
                </c:pt>
                <c:pt idx="613">
                  <c:v>0.19392442313979771</c:v>
                </c:pt>
                <c:pt idx="614">
                  <c:v>0.19392442313979771</c:v>
                </c:pt>
                <c:pt idx="615">
                  <c:v>0.19392442313979771</c:v>
                </c:pt>
                <c:pt idx="616">
                  <c:v>0.19392442313979771</c:v>
                </c:pt>
                <c:pt idx="617">
                  <c:v>0.19392442313979771</c:v>
                </c:pt>
                <c:pt idx="618">
                  <c:v>0.19398740135135678</c:v>
                </c:pt>
                <c:pt idx="619">
                  <c:v>0.1946041686358774</c:v>
                </c:pt>
                <c:pt idx="620">
                  <c:v>0.19537179613510608</c:v>
                </c:pt>
                <c:pt idx="621">
                  <c:v>0.19568820352511249</c:v>
                </c:pt>
                <c:pt idx="622">
                  <c:v>0.19568820352511249</c:v>
                </c:pt>
                <c:pt idx="623">
                  <c:v>0.19568820352511249</c:v>
                </c:pt>
                <c:pt idx="624">
                  <c:v>0.19568820352511249</c:v>
                </c:pt>
                <c:pt idx="625">
                  <c:v>0.19568820352511249</c:v>
                </c:pt>
                <c:pt idx="626">
                  <c:v>0.19568820352511249</c:v>
                </c:pt>
                <c:pt idx="627">
                  <c:v>0.19568820352511249</c:v>
                </c:pt>
                <c:pt idx="628">
                  <c:v>0.19568820352511249</c:v>
                </c:pt>
                <c:pt idx="629">
                  <c:v>0.19568820352511249</c:v>
                </c:pt>
                <c:pt idx="630">
                  <c:v>0.19568820352511249</c:v>
                </c:pt>
                <c:pt idx="631">
                  <c:v>0.19568820352511249</c:v>
                </c:pt>
                <c:pt idx="632">
                  <c:v>0.19568820352511249</c:v>
                </c:pt>
                <c:pt idx="633">
                  <c:v>0.19568820352511249</c:v>
                </c:pt>
                <c:pt idx="634">
                  <c:v>0.19568820352511249</c:v>
                </c:pt>
                <c:pt idx="635">
                  <c:v>0.19568820352511249</c:v>
                </c:pt>
                <c:pt idx="636">
                  <c:v>0.19568820352511249</c:v>
                </c:pt>
                <c:pt idx="637">
                  <c:v>0.19568820352511249</c:v>
                </c:pt>
                <c:pt idx="638">
                  <c:v>0.19568820352511249</c:v>
                </c:pt>
                <c:pt idx="639">
                  <c:v>0.19568820352511249</c:v>
                </c:pt>
                <c:pt idx="640">
                  <c:v>0.19568820352511249</c:v>
                </c:pt>
                <c:pt idx="641">
                  <c:v>0.19568820352511249</c:v>
                </c:pt>
                <c:pt idx="642">
                  <c:v>0.19568820352511249</c:v>
                </c:pt>
                <c:pt idx="643">
                  <c:v>0.19568820352511249</c:v>
                </c:pt>
                <c:pt idx="644">
                  <c:v>0.19568820352511249</c:v>
                </c:pt>
                <c:pt idx="645">
                  <c:v>0.19568820352511249</c:v>
                </c:pt>
                <c:pt idx="646">
                  <c:v>0.19568820352511249</c:v>
                </c:pt>
                <c:pt idx="647">
                  <c:v>0.19568820352511249</c:v>
                </c:pt>
                <c:pt idx="648">
                  <c:v>0.19568820352511249</c:v>
                </c:pt>
                <c:pt idx="649">
                  <c:v>0.19568820352511249</c:v>
                </c:pt>
                <c:pt idx="650">
                  <c:v>0.19568820352511249</c:v>
                </c:pt>
                <c:pt idx="651">
                  <c:v>0.19692494151928258</c:v>
                </c:pt>
                <c:pt idx="652">
                  <c:v>0.19931904030598691</c:v>
                </c:pt>
                <c:pt idx="653">
                  <c:v>0.20182588088504905</c:v>
                </c:pt>
                <c:pt idx="654">
                  <c:v>0.20492914232277443</c:v>
                </c:pt>
                <c:pt idx="655">
                  <c:v>0.20945354894212395</c:v>
                </c:pt>
                <c:pt idx="656">
                  <c:v>0.21442562616234617</c:v>
                </c:pt>
                <c:pt idx="657">
                  <c:v>0.21813019497099251</c:v>
                </c:pt>
                <c:pt idx="658">
                  <c:v>0.22051293528405419</c:v>
                </c:pt>
                <c:pt idx="659">
                  <c:v>0.22310795612216483</c:v>
                </c:pt>
                <c:pt idx="660">
                  <c:v>0.22690942854858581</c:v>
                </c:pt>
                <c:pt idx="661">
                  <c:v>0.2309797517625829</c:v>
                </c:pt>
                <c:pt idx="662">
                  <c:v>0.23433770256043143</c:v>
                </c:pt>
                <c:pt idx="663">
                  <c:v>0.2360792922615563</c:v>
                </c:pt>
                <c:pt idx="664">
                  <c:v>0.23665222330347502</c:v>
                </c:pt>
                <c:pt idx="665">
                  <c:v>0.23665222330347502</c:v>
                </c:pt>
                <c:pt idx="666">
                  <c:v>0.23665222330347502</c:v>
                </c:pt>
                <c:pt idx="667">
                  <c:v>0.23665222330347502</c:v>
                </c:pt>
                <c:pt idx="668">
                  <c:v>0.23665222330347502</c:v>
                </c:pt>
                <c:pt idx="669">
                  <c:v>0.23665222330347502</c:v>
                </c:pt>
                <c:pt idx="670">
                  <c:v>0.23665222330347502</c:v>
                </c:pt>
                <c:pt idx="671">
                  <c:v>0.23665222330347502</c:v>
                </c:pt>
                <c:pt idx="672">
                  <c:v>0.23665222330347502</c:v>
                </c:pt>
                <c:pt idx="673">
                  <c:v>0.23665222330347502</c:v>
                </c:pt>
                <c:pt idx="674">
                  <c:v>0.23665222330347502</c:v>
                </c:pt>
                <c:pt idx="675">
                  <c:v>0.23665222330347502</c:v>
                </c:pt>
                <c:pt idx="676">
                  <c:v>0.23665222330347502</c:v>
                </c:pt>
                <c:pt idx="677">
                  <c:v>0.23684665678978281</c:v>
                </c:pt>
                <c:pt idx="678">
                  <c:v>0.23930715403169908</c:v>
                </c:pt>
                <c:pt idx="679">
                  <c:v>0.24300304071543535</c:v>
                </c:pt>
                <c:pt idx="680">
                  <c:v>0.24705604319143595</c:v>
                </c:pt>
                <c:pt idx="681">
                  <c:v>0.25071076883356258</c:v>
                </c:pt>
                <c:pt idx="682">
                  <c:v>0.25266694067011702</c:v>
                </c:pt>
                <c:pt idx="683">
                  <c:v>0.25374806574956321</c:v>
                </c:pt>
                <c:pt idx="684">
                  <c:v>0.25418919458023342</c:v>
                </c:pt>
                <c:pt idx="685">
                  <c:v>0.25418919458023342</c:v>
                </c:pt>
                <c:pt idx="686">
                  <c:v>0.25418919458023342</c:v>
                </c:pt>
                <c:pt idx="687">
                  <c:v>0.25418919458023342</c:v>
                </c:pt>
                <c:pt idx="688">
                  <c:v>0.25418919458023342</c:v>
                </c:pt>
                <c:pt idx="689">
                  <c:v>0.25418919458023342</c:v>
                </c:pt>
                <c:pt idx="690">
                  <c:v>0.25418919458023342</c:v>
                </c:pt>
                <c:pt idx="691">
                  <c:v>0.25418919458023342</c:v>
                </c:pt>
                <c:pt idx="692">
                  <c:v>0.25418919458023342</c:v>
                </c:pt>
                <c:pt idx="693">
                  <c:v>0.25418919458023342</c:v>
                </c:pt>
                <c:pt idx="694">
                  <c:v>0.25418919458023342</c:v>
                </c:pt>
                <c:pt idx="695">
                  <c:v>0.25418919458023342</c:v>
                </c:pt>
                <c:pt idx="696">
                  <c:v>0.25633023447522296</c:v>
                </c:pt>
                <c:pt idx="697">
                  <c:v>0.25901688322948341</c:v>
                </c:pt>
                <c:pt idx="698">
                  <c:v>0.2608780371874444</c:v>
                </c:pt>
                <c:pt idx="699">
                  <c:v>0.26209409643433484</c:v>
                </c:pt>
                <c:pt idx="700">
                  <c:v>0.26248733141332514</c:v>
                </c:pt>
                <c:pt idx="701">
                  <c:v>0.26248733141332514</c:v>
                </c:pt>
                <c:pt idx="702">
                  <c:v>0.26248733141332514</c:v>
                </c:pt>
                <c:pt idx="703">
                  <c:v>0.26248733141332514</c:v>
                </c:pt>
                <c:pt idx="704">
                  <c:v>0.26258977014197749</c:v>
                </c:pt>
                <c:pt idx="705">
                  <c:v>0.26331564309819905</c:v>
                </c:pt>
                <c:pt idx="706">
                  <c:v>0.26450587874290488</c:v>
                </c:pt>
                <c:pt idx="707">
                  <c:v>0.26558889291254956</c:v>
                </c:pt>
                <c:pt idx="708">
                  <c:v>0.2660854051291312</c:v>
                </c:pt>
                <c:pt idx="709">
                  <c:v>0.2660854051291312</c:v>
                </c:pt>
                <c:pt idx="710">
                  <c:v>0.2660854051291312</c:v>
                </c:pt>
                <c:pt idx="711">
                  <c:v>0.2660854051291312</c:v>
                </c:pt>
                <c:pt idx="712">
                  <c:v>0.2660854051291312</c:v>
                </c:pt>
                <c:pt idx="713">
                  <c:v>0.2660854051291312</c:v>
                </c:pt>
                <c:pt idx="714">
                  <c:v>0.26696079020489633</c:v>
                </c:pt>
                <c:pt idx="715">
                  <c:v>0.26895555418705097</c:v>
                </c:pt>
                <c:pt idx="716">
                  <c:v>0.27027607860592329</c:v>
                </c:pt>
                <c:pt idx="717">
                  <c:v>0.27050380789257444</c:v>
                </c:pt>
                <c:pt idx="718">
                  <c:v>0.27050380789257444</c:v>
                </c:pt>
                <c:pt idx="719">
                  <c:v>0.27050380789257444</c:v>
                </c:pt>
                <c:pt idx="720">
                  <c:v>0.27050380789257444</c:v>
                </c:pt>
                <c:pt idx="721">
                  <c:v>0.27050380789257444</c:v>
                </c:pt>
                <c:pt idx="722">
                  <c:v>0.27050380789257444</c:v>
                </c:pt>
                <c:pt idx="723">
                  <c:v>0.27050380789257444</c:v>
                </c:pt>
                <c:pt idx="724">
                  <c:v>0.27050380789257444</c:v>
                </c:pt>
                <c:pt idx="725">
                  <c:v>0.27050380789257444</c:v>
                </c:pt>
                <c:pt idx="726">
                  <c:v>0.27050380789257444</c:v>
                </c:pt>
                <c:pt idx="727">
                  <c:v>0.27050380789257444</c:v>
                </c:pt>
                <c:pt idx="728">
                  <c:v>0.27050380789257444</c:v>
                </c:pt>
                <c:pt idx="729">
                  <c:v>0.27050380789257444</c:v>
                </c:pt>
                <c:pt idx="730">
                  <c:v>0.27050380789257444</c:v>
                </c:pt>
                <c:pt idx="731">
                  <c:v>0.27050380789257444</c:v>
                </c:pt>
                <c:pt idx="732">
                  <c:v>0.27050380789257444</c:v>
                </c:pt>
                <c:pt idx="733">
                  <c:v>0.27050380789257444</c:v>
                </c:pt>
                <c:pt idx="734">
                  <c:v>0.27050380789257444</c:v>
                </c:pt>
                <c:pt idx="735">
                  <c:v>0.27050380789257444</c:v>
                </c:pt>
                <c:pt idx="736">
                  <c:v>0.27050380789257444</c:v>
                </c:pt>
                <c:pt idx="737">
                  <c:v>0.27050380789257444</c:v>
                </c:pt>
                <c:pt idx="738">
                  <c:v>0.27050380789257444</c:v>
                </c:pt>
                <c:pt idx="739">
                  <c:v>0.27050380789257444</c:v>
                </c:pt>
                <c:pt idx="740">
                  <c:v>0.27050380789257444</c:v>
                </c:pt>
                <c:pt idx="741">
                  <c:v>0.27050380789257444</c:v>
                </c:pt>
                <c:pt idx="742">
                  <c:v>0.27050380789257444</c:v>
                </c:pt>
                <c:pt idx="743">
                  <c:v>0.27050380789257444</c:v>
                </c:pt>
                <c:pt idx="744">
                  <c:v>0.27050380789257444</c:v>
                </c:pt>
                <c:pt idx="745">
                  <c:v>0.27050380789257444</c:v>
                </c:pt>
                <c:pt idx="746">
                  <c:v>0.27050380789257444</c:v>
                </c:pt>
                <c:pt idx="747">
                  <c:v>0.27050380789257444</c:v>
                </c:pt>
                <c:pt idx="748">
                  <c:v>0.27050380789257444</c:v>
                </c:pt>
                <c:pt idx="749">
                  <c:v>0.27050380789257444</c:v>
                </c:pt>
                <c:pt idx="750">
                  <c:v>0.27050380789257444</c:v>
                </c:pt>
                <c:pt idx="751">
                  <c:v>0.27050380789257444</c:v>
                </c:pt>
                <c:pt idx="752">
                  <c:v>0.27050380789257444</c:v>
                </c:pt>
                <c:pt idx="753">
                  <c:v>0.27054840397236313</c:v>
                </c:pt>
                <c:pt idx="754">
                  <c:v>0.27100455091058356</c:v>
                </c:pt>
                <c:pt idx="755">
                  <c:v>0.27185797072985157</c:v>
                </c:pt>
                <c:pt idx="756">
                  <c:v>0.27400733657419929</c:v>
                </c:pt>
                <c:pt idx="757">
                  <c:v>0.27830802110938008</c:v>
                </c:pt>
                <c:pt idx="758">
                  <c:v>0.28390820752822371</c:v>
                </c:pt>
                <c:pt idx="759">
                  <c:v>0.28919952767098717</c:v>
                </c:pt>
                <c:pt idx="760">
                  <c:v>0.29377395336100631</c:v>
                </c:pt>
                <c:pt idx="761">
                  <c:v>0.29760961335417219</c:v>
                </c:pt>
                <c:pt idx="762">
                  <c:v>0.3002335635630814</c:v>
                </c:pt>
                <c:pt idx="763">
                  <c:v>0.30156795433305533</c:v>
                </c:pt>
                <c:pt idx="764">
                  <c:v>0.3017162083110646</c:v>
                </c:pt>
                <c:pt idx="765">
                  <c:v>0.3017162083110646</c:v>
                </c:pt>
                <c:pt idx="766">
                  <c:v>0.3017162083110646</c:v>
                </c:pt>
                <c:pt idx="767">
                  <c:v>0.3017162083110646</c:v>
                </c:pt>
                <c:pt idx="768">
                  <c:v>0.3017162083110646</c:v>
                </c:pt>
                <c:pt idx="769">
                  <c:v>0.3017162083110646</c:v>
                </c:pt>
                <c:pt idx="770">
                  <c:v>0.3017162083110646</c:v>
                </c:pt>
                <c:pt idx="771">
                  <c:v>0.3017162083110646</c:v>
                </c:pt>
                <c:pt idx="772">
                  <c:v>0.3017162083110646</c:v>
                </c:pt>
                <c:pt idx="773">
                  <c:v>0.3017162083110646</c:v>
                </c:pt>
                <c:pt idx="774">
                  <c:v>0.3017162083110646</c:v>
                </c:pt>
                <c:pt idx="775">
                  <c:v>0.3017162083110646</c:v>
                </c:pt>
                <c:pt idx="776">
                  <c:v>0.3017162083110646</c:v>
                </c:pt>
                <c:pt idx="777">
                  <c:v>0.3017162083110646</c:v>
                </c:pt>
                <c:pt idx="778">
                  <c:v>0.3017162083110646</c:v>
                </c:pt>
                <c:pt idx="779">
                  <c:v>0.3017162083110646</c:v>
                </c:pt>
                <c:pt idx="780">
                  <c:v>0.3017162083110646</c:v>
                </c:pt>
                <c:pt idx="781">
                  <c:v>0.3017162083110646</c:v>
                </c:pt>
                <c:pt idx="782">
                  <c:v>0.3017162083110646</c:v>
                </c:pt>
                <c:pt idx="783">
                  <c:v>0.3017162083110646</c:v>
                </c:pt>
                <c:pt idx="784">
                  <c:v>0.3017162083110646</c:v>
                </c:pt>
                <c:pt idx="785">
                  <c:v>0.3017162083110646</c:v>
                </c:pt>
                <c:pt idx="786">
                  <c:v>0.3017162083110646</c:v>
                </c:pt>
                <c:pt idx="787">
                  <c:v>0.3017162083110646</c:v>
                </c:pt>
                <c:pt idx="788">
                  <c:v>0.3017162083110646</c:v>
                </c:pt>
                <c:pt idx="789">
                  <c:v>0.3017162083110646</c:v>
                </c:pt>
                <c:pt idx="790">
                  <c:v>0.3017162083110646</c:v>
                </c:pt>
                <c:pt idx="791">
                  <c:v>0.3017162083110646</c:v>
                </c:pt>
                <c:pt idx="792">
                  <c:v>0.3017162083110646</c:v>
                </c:pt>
                <c:pt idx="793">
                  <c:v>0.30283922437300426</c:v>
                </c:pt>
                <c:pt idx="794">
                  <c:v>0.30754983309193662</c:v>
                </c:pt>
                <c:pt idx="795">
                  <c:v>0.31502321160590668</c:v>
                </c:pt>
                <c:pt idx="796">
                  <c:v>0.32330444762044108</c:v>
                </c:pt>
                <c:pt idx="797">
                  <c:v>0.33028740371823373</c:v>
                </c:pt>
                <c:pt idx="798">
                  <c:v>0.33469265016431021</c:v>
                </c:pt>
                <c:pt idx="799">
                  <c:v>0.33641867833752664</c:v>
                </c:pt>
                <c:pt idx="800">
                  <c:v>0.33641867833752664</c:v>
                </c:pt>
                <c:pt idx="801">
                  <c:v>0.33641867833752664</c:v>
                </c:pt>
                <c:pt idx="802">
                  <c:v>0.33641867833752664</c:v>
                </c:pt>
                <c:pt idx="803">
                  <c:v>0.33641867833752664</c:v>
                </c:pt>
                <c:pt idx="804">
                  <c:v>0.33641867833752664</c:v>
                </c:pt>
                <c:pt idx="805">
                  <c:v>0.33641867833752664</c:v>
                </c:pt>
                <c:pt idx="806">
                  <c:v>0.33641867833752664</c:v>
                </c:pt>
                <c:pt idx="807">
                  <c:v>0.33641867833752664</c:v>
                </c:pt>
                <c:pt idx="808">
                  <c:v>0.33685231059402271</c:v>
                </c:pt>
                <c:pt idx="809">
                  <c:v>0.33822847971448</c:v>
                </c:pt>
                <c:pt idx="810">
                  <c:v>0.34048968916969446</c:v>
                </c:pt>
                <c:pt idx="811">
                  <c:v>0.3443243875486649</c:v>
                </c:pt>
                <c:pt idx="812">
                  <c:v>0.34913156160287856</c:v>
                </c:pt>
                <c:pt idx="813">
                  <c:v>0.35386493268787389</c:v>
                </c:pt>
                <c:pt idx="814">
                  <c:v>0.35836444797681283</c:v>
                </c:pt>
                <c:pt idx="815">
                  <c:v>0.36264107604186968</c:v>
                </c:pt>
                <c:pt idx="816">
                  <c:v>0.36627819026995173</c:v>
                </c:pt>
                <c:pt idx="817">
                  <c:v>0.36899363675226426</c:v>
                </c:pt>
                <c:pt idx="818">
                  <c:v>0.37022014178684182</c:v>
                </c:pt>
                <c:pt idx="819">
                  <c:v>0.37022014178684182</c:v>
                </c:pt>
                <c:pt idx="820">
                  <c:v>0.37022014178684182</c:v>
                </c:pt>
                <c:pt idx="821">
                  <c:v>0.37022014178684182</c:v>
                </c:pt>
                <c:pt idx="822">
                  <c:v>0.37022014178684182</c:v>
                </c:pt>
                <c:pt idx="823">
                  <c:v>0.37022014178684182</c:v>
                </c:pt>
                <c:pt idx="824">
                  <c:v>0.37022014178684182</c:v>
                </c:pt>
                <c:pt idx="825">
                  <c:v>0.37022014178684182</c:v>
                </c:pt>
                <c:pt idx="826">
                  <c:v>0.37022014178684182</c:v>
                </c:pt>
                <c:pt idx="827">
                  <c:v>0.37022014178684182</c:v>
                </c:pt>
                <c:pt idx="828">
                  <c:v>0.37022014178684182</c:v>
                </c:pt>
                <c:pt idx="829">
                  <c:v>0.37022014178684182</c:v>
                </c:pt>
                <c:pt idx="830">
                  <c:v>0.37022014178684182</c:v>
                </c:pt>
                <c:pt idx="831">
                  <c:v>0.37022014178684182</c:v>
                </c:pt>
                <c:pt idx="832">
                  <c:v>0.37022014178684182</c:v>
                </c:pt>
                <c:pt idx="833">
                  <c:v>0.37022014178684182</c:v>
                </c:pt>
                <c:pt idx="834">
                  <c:v>0.37022014178684182</c:v>
                </c:pt>
                <c:pt idx="835">
                  <c:v>0.37022014178684182</c:v>
                </c:pt>
                <c:pt idx="836">
                  <c:v>0.37022014178684182</c:v>
                </c:pt>
                <c:pt idx="837">
                  <c:v>0.37022014178684182</c:v>
                </c:pt>
                <c:pt idx="838">
                  <c:v>0.37022014178684182</c:v>
                </c:pt>
                <c:pt idx="839">
                  <c:v>0.37022014178684182</c:v>
                </c:pt>
                <c:pt idx="840">
                  <c:v>0.37022014178684182</c:v>
                </c:pt>
                <c:pt idx="841">
                  <c:v>0.37022014178684182</c:v>
                </c:pt>
                <c:pt idx="842">
                  <c:v>0.37022014178684182</c:v>
                </c:pt>
                <c:pt idx="843">
                  <c:v>0.37022014178684182</c:v>
                </c:pt>
                <c:pt idx="844">
                  <c:v>0.37022014178684182</c:v>
                </c:pt>
                <c:pt idx="845">
                  <c:v>0.37022014178684182</c:v>
                </c:pt>
                <c:pt idx="846">
                  <c:v>0.37022014178684182</c:v>
                </c:pt>
                <c:pt idx="847">
                  <c:v>0.37022014178684182</c:v>
                </c:pt>
                <c:pt idx="848">
                  <c:v>0.37022014178684182</c:v>
                </c:pt>
                <c:pt idx="849">
                  <c:v>0.37022014178684182</c:v>
                </c:pt>
                <c:pt idx="850">
                  <c:v>0.37022014178684182</c:v>
                </c:pt>
                <c:pt idx="851">
                  <c:v>0.37022014178684182</c:v>
                </c:pt>
                <c:pt idx="852">
                  <c:v>0.37022014178684182</c:v>
                </c:pt>
                <c:pt idx="853">
                  <c:v>0.37022014178684182</c:v>
                </c:pt>
                <c:pt idx="854">
                  <c:v>0.37022014178684182</c:v>
                </c:pt>
                <c:pt idx="855">
                  <c:v>0.37022014178684182</c:v>
                </c:pt>
                <c:pt idx="856">
                  <c:v>0.37022014178684182</c:v>
                </c:pt>
                <c:pt idx="857">
                  <c:v>0.37022014178684182</c:v>
                </c:pt>
                <c:pt idx="858">
                  <c:v>0.37022014178684182</c:v>
                </c:pt>
                <c:pt idx="859">
                  <c:v>0.37022014178684182</c:v>
                </c:pt>
                <c:pt idx="860">
                  <c:v>0.37022014178684182</c:v>
                </c:pt>
                <c:pt idx="861">
                  <c:v>0.37022014178684182</c:v>
                </c:pt>
                <c:pt idx="862">
                  <c:v>0.37022014178684182</c:v>
                </c:pt>
                <c:pt idx="863">
                  <c:v>0.37022014178684182</c:v>
                </c:pt>
                <c:pt idx="864">
                  <c:v>0.37022014178684182</c:v>
                </c:pt>
                <c:pt idx="865">
                  <c:v>0.37022014178684182</c:v>
                </c:pt>
                <c:pt idx="866">
                  <c:v>0.37022014178684182</c:v>
                </c:pt>
                <c:pt idx="867">
                  <c:v>0.37022014178684182</c:v>
                </c:pt>
                <c:pt idx="868">
                  <c:v>0.37022014178684182</c:v>
                </c:pt>
                <c:pt idx="869">
                  <c:v>0.37022014178684182</c:v>
                </c:pt>
                <c:pt idx="870">
                  <c:v>0.37022014178684182</c:v>
                </c:pt>
                <c:pt idx="871">
                  <c:v>0.37022014178684182</c:v>
                </c:pt>
                <c:pt idx="872">
                  <c:v>0.37022014178684182</c:v>
                </c:pt>
                <c:pt idx="873">
                  <c:v>0.37022014178684182</c:v>
                </c:pt>
                <c:pt idx="874">
                  <c:v>0.37022014178684182</c:v>
                </c:pt>
                <c:pt idx="875">
                  <c:v>0.37075321527618366</c:v>
                </c:pt>
                <c:pt idx="876">
                  <c:v>0.37191575325882698</c:v>
                </c:pt>
                <c:pt idx="877">
                  <c:v>0.37274249584643732</c:v>
                </c:pt>
                <c:pt idx="878">
                  <c:v>0.37274249584643732</c:v>
                </c:pt>
                <c:pt idx="879">
                  <c:v>0.37274249584643732</c:v>
                </c:pt>
                <c:pt idx="880">
                  <c:v>0.37274249584643732</c:v>
                </c:pt>
                <c:pt idx="881">
                  <c:v>0.37326295998571801</c:v>
                </c:pt>
                <c:pt idx="882">
                  <c:v>0.37326295998571801</c:v>
                </c:pt>
                <c:pt idx="883">
                  <c:v>0.37326295998571801</c:v>
                </c:pt>
                <c:pt idx="884">
                  <c:v>0.37326295998571801</c:v>
                </c:pt>
                <c:pt idx="885">
                  <c:v>0.37326295998571801</c:v>
                </c:pt>
                <c:pt idx="886">
                  <c:v>0.37326295998571801</c:v>
                </c:pt>
                <c:pt idx="887">
                  <c:v>0.37326295998571801</c:v>
                </c:pt>
                <c:pt idx="888">
                  <c:v>0.37326295998571801</c:v>
                </c:pt>
                <c:pt idx="889">
                  <c:v>0.37326295998571801</c:v>
                </c:pt>
                <c:pt idx="890">
                  <c:v>0.37326295998571801</c:v>
                </c:pt>
                <c:pt idx="891">
                  <c:v>0.37370338276903098</c:v>
                </c:pt>
                <c:pt idx="892">
                  <c:v>0.37482182766267041</c:v>
                </c:pt>
                <c:pt idx="893">
                  <c:v>0.37605760598925375</c:v>
                </c:pt>
                <c:pt idx="894">
                  <c:v>0.37687706411515925</c:v>
                </c:pt>
                <c:pt idx="895">
                  <c:v>0.37698049293084207</c:v>
                </c:pt>
                <c:pt idx="896">
                  <c:v>0.37698049293084207</c:v>
                </c:pt>
                <c:pt idx="897">
                  <c:v>0.37698049293084207</c:v>
                </c:pt>
                <c:pt idx="898">
                  <c:v>0.37698049293084207</c:v>
                </c:pt>
                <c:pt idx="899">
                  <c:v>0.37698049293084207</c:v>
                </c:pt>
                <c:pt idx="900">
                  <c:v>0.37698049293084207</c:v>
                </c:pt>
                <c:pt idx="901">
                  <c:v>0.37741986688465062</c:v>
                </c:pt>
                <c:pt idx="902">
                  <c:v>0.3823232126054108</c:v>
                </c:pt>
                <c:pt idx="903">
                  <c:v>0.3906044486199452</c:v>
                </c:pt>
                <c:pt idx="904">
                  <c:v>0.39758740471773796</c:v>
                </c:pt>
                <c:pt idx="905">
                  <c:v>0.40199265116381439</c:v>
                </c:pt>
                <c:pt idx="906">
                  <c:v>0.40371867933703082</c:v>
                </c:pt>
                <c:pt idx="907">
                  <c:v>0.40371867933703082</c:v>
                </c:pt>
                <c:pt idx="908">
                  <c:v>0.40371867933703082</c:v>
                </c:pt>
                <c:pt idx="909">
                  <c:v>0.40371867933703082</c:v>
                </c:pt>
                <c:pt idx="910">
                  <c:v>0.40371867933703082</c:v>
                </c:pt>
                <c:pt idx="911">
                  <c:v>0.40371867933703082</c:v>
                </c:pt>
                <c:pt idx="912">
                  <c:v>0.40371867933703082</c:v>
                </c:pt>
                <c:pt idx="913">
                  <c:v>0.40371867933703082</c:v>
                </c:pt>
                <c:pt idx="914">
                  <c:v>0.40371867933703082</c:v>
                </c:pt>
                <c:pt idx="915">
                  <c:v>0.40371867933703082</c:v>
                </c:pt>
                <c:pt idx="916">
                  <c:v>0.40371867933703082</c:v>
                </c:pt>
                <c:pt idx="917">
                  <c:v>0.40371867933703082</c:v>
                </c:pt>
                <c:pt idx="918">
                  <c:v>0.40371867933703082</c:v>
                </c:pt>
                <c:pt idx="919">
                  <c:v>0.40371867933703082</c:v>
                </c:pt>
                <c:pt idx="920">
                  <c:v>0.40371867933703082</c:v>
                </c:pt>
                <c:pt idx="921">
                  <c:v>0.40371867933703082</c:v>
                </c:pt>
                <c:pt idx="922">
                  <c:v>0.40371867933703082</c:v>
                </c:pt>
                <c:pt idx="923">
                  <c:v>0.40371867933703082</c:v>
                </c:pt>
                <c:pt idx="924">
                  <c:v>0.40371867933703082</c:v>
                </c:pt>
                <c:pt idx="925">
                  <c:v>0.40474524109532001</c:v>
                </c:pt>
                <c:pt idx="926">
                  <c:v>0.4054694954263417</c:v>
                </c:pt>
                <c:pt idx="927">
                  <c:v>0.40548241889635095</c:v>
                </c:pt>
                <c:pt idx="928">
                  <c:v>0.40548241889635095</c:v>
                </c:pt>
                <c:pt idx="929">
                  <c:v>0.40548241889635095</c:v>
                </c:pt>
                <c:pt idx="930">
                  <c:v>0.40548241889635095</c:v>
                </c:pt>
                <c:pt idx="931">
                  <c:v>0.40548241889635095</c:v>
                </c:pt>
                <c:pt idx="932">
                  <c:v>0.40548241889635095</c:v>
                </c:pt>
                <c:pt idx="933">
                  <c:v>0.40548241889635095</c:v>
                </c:pt>
                <c:pt idx="934">
                  <c:v>0.40604788986700857</c:v>
                </c:pt>
                <c:pt idx="935">
                  <c:v>0.4067187709445173</c:v>
                </c:pt>
                <c:pt idx="936">
                  <c:v>0.40692705712829286</c:v>
                </c:pt>
                <c:pt idx="937">
                  <c:v>0.40692705712829286</c:v>
                </c:pt>
                <c:pt idx="938">
                  <c:v>0.40692705712829286</c:v>
                </c:pt>
                <c:pt idx="939">
                  <c:v>0.40692705712829286</c:v>
                </c:pt>
                <c:pt idx="940">
                  <c:v>0.40692705712829286</c:v>
                </c:pt>
                <c:pt idx="941">
                  <c:v>0.40692705712829286</c:v>
                </c:pt>
                <c:pt idx="942">
                  <c:v>0.40692705712829286</c:v>
                </c:pt>
                <c:pt idx="943">
                  <c:v>0.40692705712829286</c:v>
                </c:pt>
                <c:pt idx="944">
                  <c:v>0.40692705712829286</c:v>
                </c:pt>
                <c:pt idx="945">
                  <c:v>0.40692705712829286</c:v>
                </c:pt>
                <c:pt idx="946">
                  <c:v>0.40692705712829286</c:v>
                </c:pt>
                <c:pt idx="947">
                  <c:v>0.40692705712829286</c:v>
                </c:pt>
                <c:pt idx="948">
                  <c:v>0.40692705712829286</c:v>
                </c:pt>
                <c:pt idx="949">
                  <c:v>0.40692705712829286</c:v>
                </c:pt>
                <c:pt idx="950">
                  <c:v>0.40692705712829286</c:v>
                </c:pt>
                <c:pt idx="951">
                  <c:v>0.40888938773534939</c:v>
                </c:pt>
                <c:pt idx="952">
                  <c:v>0.41368439150530845</c:v>
                </c:pt>
                <c:pt idx="953">
                  <c:v>0.42047179826948694</c:v>
                </c:pt>
                <c:pt idx="954">
                  <c:v>0.42728883793050859</c:v>
                </c:pt>
                <c:pt idx="955">
                  <c:v>0.43331353920087012</c:v>
                </c:pt>
                <c:pt idx="956">
                  <c:v>0.43852783941749235</c:v>
                </c:pt>
                <c:pt idx="957">
                  <c:v>0.44147505624953903</c:v>
                </c:pt>
                <c:pt idx="958">
                  <c:v>0.44162589081862397</c:v>
                </c:pt>
                <c:pt idx="959">
                  <c:v>0.44162589081862397</c:v>
                </c:pt>
                <c:pt idx="960">
                  <c:v>0.44162589081862397</c:v>
                </c:pt>
                <c:pt idx="961">
                  <c:v>0.44162589081862397</c:v>
                </c:pt>
                <c:pt idx="962">
                  <c:v>0.44162589081862397</c:v>
                </c:pt>
                <c:pt idx="963">
                  <c:v>0.44162589081862397</c:v>
                </c:pt>
                <c:pt idx="964">
                  <c:v>0.44162589081862397</c:v>
                </c:pt>
                <c:pt idx="965">
                  <c:v>0.44162589081862397</c:v>
                </c:pt>
                <c:pt idx="966">
                  <c:v>0.44162589081862397</c:v>
                </c:pt>
                <c:pt idx="967">
                  <c:v>0.44162589081862397</c:v>
                </c:pt>
                <c:pt idx="968">
                  <c:v>0.44162589081862397</c:v>
                </c:pt>
                <c:pt idx="969">
                  <c:v>0.44163712668181837</c:v>
                </c:pt>
                <c:pt idx="970">
                  <c:v>0.44275563411933672</c:v>
                </c:pt>
                <c:pt idx="971">
                  <c:v>0.44589707701718828</c:v>
                </c:pt>
                <c:pt idx="972">
                  <c:v>0.45160459166919475</c:v>
                </c:pt>
                <c:pt idx="973">
                  <c:v>0.45805029816219545</c:v>
                </c:pt>
                <c:pt idx="974">
                  <c:v>0.46369483058029093</c:v>
                </c:pt>
                <c:pt idx="975">
                  <c:v>0.46852132088097553</c:v>
                </c:pt>
                <c:pt idx="976">
                  <c:v>0.47255633028660027</c:v>
                </c:pt>
                <c:pt idx="977">
                  <c:v>0.47508307936509114</c:v>
                </c:pt>
                <c:pt idx="978">
                  <c:v>0.47649429201804039</c:v>
                </c:pt>
                <c:pt idx="979">
                  <c:v>0.47748675663946832</c:v>
                </c:pt>
                <c:pt idx="980">
                  <c:v>0.47813361976654989</c:v>
                </c:pt>
                <c:pt idx="981">
                  <c:v>0.47853540948405571</c:v>
                </c:pt>
                <c:pt idx="982">
                  <c:v>0.47884082652108351</c:v>
                </c:pt>
                <c:pt idx="983">
                  <c:v>0.47913821369099513</c:v>
                </c:pt>
                <c:pt idx="984">
                  <c:v>0.47933261391402943</c:v>
                </c:pt>
                <c:pt idx="985">
                  <c:v>0.47937761144307595</c:v>
                </c:pt>
                <c:pt idx="986">
                  <c:v>0.47937761144307595</c:v>
                </c:pt>
                <c:pt idx="987">
                  <c:v>0.47937761144307595</c:v>
                </c:pt>
                <c:pt idx="988">
                  <c:v>0.47937761144307595</c:v>
                </c:pt>
                <c:pt idx="989">
                  <c:v>0.47937761144307595</c:v>
                </c:pt>
                <c:pt idx="990">
                  <c:v>0.47937761144307595</c:v>
                </c:pt>
                <c:pt idx="991">
                  <c:v>0.47937761144307595</c:v>
                </c:pt>
                <c:pt idx="992">
                  <c:v>0.47937761144307595</c:v>
                </c:pt>
                <c:pt idx="993">
                  <c:v>0.47937761144307595</c:v>
                </c:pt>
                <c:pt idx="994">
                  <c:v>0.47937761144307595</c:v>
                </c:pt>
                <c:pt idx="995">
                  <c:v>0.47937761144307595</c:v>
                </c:pt>
                <c:pt idx="996">
                  <c:v>0.47937761144307595</c:v>
                </c:pt>
                <c:pt idx="997">
                  <c:v>0.47937761144307595</c:v>
                </c:pt>
                <c:pt idx="998">
                  <c:v>0.47937761144307595</c:v>
                </c:pt>
                <c:pt idx="999">
                  <c:v>0.47937761144307595</c:v>
                </c:pt>
                <c:pt idx="1000">
                  <c:v>0.47937761144307595</c:v>
                </c:pt>
                <c:pt idx="1001">
                  <c:v>0.47937761144307595</c:v>
                </c:pt>
                <c:pt idx="1002">
                  <c:v>0.47937761144307595</c:v>
                </c:pt>
                <c:pt idx="1003">
                  <c:v>0.47937761144307595</c:v>
                </c:pt>
                <c:pt idx="1004">
                  <c:v>0.47937761144307595</c:v>
                </c:pt>
                <c:pt idx="1005">
                  <c:v>0.47937761144307595</c:v>
                </c:pt>
                <c:pt idx="1006">
                  <c:v>0.47937761144307595</c:v>
                </c:pt>
                <c:pt idx="1007">
                  <c:v>0.47937761144307595</c:v>
                </c:pt>
                <c:pt idx="1008">
                  <c:v>0.47937761144307595</c:v>
                </c:pt>
                <c:pt idx="1009">
                  <c:v>0.47937761144307595</c:v>
                </c:pt>
                <c:pt idx="1010">
                  <c:v>0.47937761144307595</c:v>
                </c:pt>
                <c:pt idx="1011">
                  <c:v>0.47937761144307595</c:v>
                </c:pt>
                <c:pt idx="1012">
                  <c:v>0.47937761144307595</c:v>
                </c:pt>
                <c:pt idx="1013">
                  <c:v>0.47937761144307595</c:v>
                </c:pt>
                <c:pt idx="1014">
                  <c:v>0.47937761144307595</c:v>
                </c:pt>
                <c:pt idx="1015">
                  <c:v>0.47937761144307595</c:v>
                </c:pt>
                <c:pt idx="1016">
                  <c:v>0.47937761144307595</c:v>
                </c:pt>
                <c:pt idx="1017">
                  <c:v>0.47937761144307595</c:v>
                </c:pt>
                <c:pt idx="1018">
                  <c:v>0.47937761144307595</c:v>
                </c:pt>
                <c:pt idx="1019">
                  <c:v>0.47937761144307595</c:v>
                </c:pt>
                <c:pt idx="1020">
                  <c:v>0.47937761144307595</c:v>
                </c:pt>
                <c:pt idx="1021">
                  <c:v>0.47937761144307595</c:v>
                </c:pt>
                <c:pt idx="1022">
                  <c:v>0.47937761144307595</c:v>
                </c:pt>
                <c:pt idx="1023">
                  <c:v>0.47937761144307595</c:v>
                </c:pt>
                <c:pt idx="1024">
                  <c:v>0.47937761144307595</c:v>
                </c:pt>
                <c:pt idx="1025">
                  <c:v>0.47937761144307595</c:v>
                </c:pt>
                <c:pt idx="1026">
                  <c:v>0.47937761144307595</c:v>
                </c:pt>
                <c:pt idx="1027">
                  <c:v>0.47937761144307595</c:v>
                </c:pt>
                <c:pt idx="1028">
                  <c:v>0.47937761144307595</c:v>
                </c:pt>
                <c:pt idx="1029">
                  <c:v>0.47937761144307595</c:v>
                </c:pt>
                <c:pt idx="1030">
                  <c:v>0.47937761144307595</c:v>
                </c:pt>
                <c:pt idx="1031">
                  <c:v>0.47937761144307595</c:v>
                </c:pt>
                <c:pt idx="1032">
                  <c:v>0.47937761144307595</c:v>
                </c:pt>
                <c:pt idx="1033">
                  <c:v>0.47937761144307595</c:v>
                </c:pt>
                <c:pt idx="1034">
                  <c:v>0.47937761144307595</c:v>
                </c:pt>
                <c:pt idx="1035">
                  <c:v>0.47937761144307595</c:v>
                </c:pt>
                <c:pt idx="1036">
                  <c:v>0.47937761144307595</c:v>
                </c:pt>
                <c:pt idx="1037">
                  <c:v>0.47937761144307595</c:v>
                </c:pt>
                <c:pt idx="1038">
                  <c:v>0.47937761144307595</c:v>
                </c:pt>
                <c:pt idx="1039">
                  <c:v>0.47937761144307595</c:v>
                </c:pt>
                <c:pt idx="1040">
                  <c:v>0.47937761144307595</c:v>
                </c:pt>
                <c:pt idx="1041">
                  <c:v>0.47937761144307595</c:v>
                </c:pt>
                <c:pt idx="1042">
                  <c:v>0.47937761144307595</c:v>
                </c:pt>
                <c:pt idx="1043">
                  <c:v>0.47937761144307595</c:v>
                </c:pt>
                <c:pt idx="1044">
                  <c:v>0.47937761144307595</c:v>
                </c:pt>
                <c:pt idx="1045">
                  <c:v>0.47937761144307595</c:v>
                </c:pt>
                <c:pt idx="1046">
                  <c:v>0.47937761144307595</c:v>
                </c:pt>
                <c:pt idx="1047">
                  <c:v>0.47937761144307595</c:v>
                </c:pt>
                <c:pt idx="1048">
                  <c:v>0.47937761144307595</c:v>
                </c:pt>
                <c:pt idx="1049">
                  <c:v>0.47937761144307595</c:v>
                </c:pt>
                <c:pt idx="1050">
                  <c:v>0.4804188645615981</c:v>
                </c:pt>
                <c:pt idx="1051">
                  <c:v>0.48237535593870068</c:v>
                </c:pt>
                <c:pt idx="1052">
                  <c:v>0.48485028313873402</c:v>
                </c:pt>
                <c:pt idx="1053">
                  <c:v>0.48785339534893091</c:v>
                </c:pt>
                <c:pt idx="1054">
                  <c:v>0.49158266491576585</c:v>
                </c:pt>
                <c:pt idx="1055">
                  <c:v>0.49611518406460892</c:v>
                </c:pt>
                <c:pt idx="1056">
                  <c:v>0.50127048869308111</c:v>
                </c:pt>
                <c:pt idx="1057">
                  <c:v>0.506205898715958</c:v>
                </c:pt>
                <c:pt idx="1058">
                  <c:v>0.50993217822036896</c:v>
                </c:pt>
                <c:pt idx="1059">
                  <c:v>0.51267741162768621</c:v>
                </c:pt>
                <c:pt idx="1060">
                  <c:v>0.51456404280090551</c:v>
                </c:pt>
                <c:pt idx="1061">
                  <c:v>0.51543822150583762</c:v>
                </c:pt>
                <c:pt idx="1062">
                  <c:v>0.51554673782952587</c:v>
                </c:pt>
                <c:pt idx="1063">
                  <c:v>0.51554673782952587</c:v>
                </c:pt>
                <c:pt idx="1064">
                  <c:v>0.51554673782952587</c:v>
                </c:pt>
                <c:pt idx="1065">
                  <c:v>0.51554673782952587</c:v>
                </c:pt>
                <c:pt idx="1066">
                  <c:v>0.51554673782952587</c:v>
                </c:pt>
                <c:pt idx="1067">
                  <c:v>0.51554673782952587</c:v>
                </c:pt>
                <c:pt idx="1068">
                  <c:v>0.51554673782952587</c:v>
                </c:pt>
                <c:pt idx="1069">
                  <c:v>0.51554673782952587</c:v>
                </c:pt>
                <c:pt idx="1070">
                  <c:v>0.51554673782952587</c:v>
                </c:pt>
                <c:pt idx="1071">
                  <c:v>0.51554673782952587</c:v>
                </c:pt>
                <c:pt idx="1072">
                  <c:v>0.51554673782952587</c:v>
                </c:pt>
                <c:pt idx="1073">
                  <c:v>0.51554673782952587</c:v>
                </c:pt>
                <c:pt idx="1074">
                  <c:v>0.51554673782952587</c:v>
                </c:pt>
                <c:pt idx="1075">
                  <c:v>0.51554673782952587</c:v>
                </c:pt>
                <c:pt idx="1076">
                  <c:v>0.51554673782952587</c:v>
                </c:pt>
                <c:pt idx="1077">
                  <c:v>0.51554673782952587</c:v>
                </c:pt>
                <c:pt idx="1078">
                  <c:v>0.51554673782952587</c:v>
                </c:pt>
                <c:pt idx="1079">
                  <c:v>0.51554673782952587</c:v>
                </c:pt>
                <c:pt idx="1080">
                  <c:v>0.51554673782952587</c:v>
                </c:pt>
                <c:pt idx="1081">
                  <c:v>0.51554673782952587</c:v>
                </c:pt>
                <c:pt idx="1082">
                  <c:v>0.51554673782952587</c:v>
                </c:pt>
                <c:pt idx="1083">
                  <c:v>0.51627311906102491</c:v>
                </c:pt>
                <c:pt idx="1084">
                  <c:v>0.51812417318458648</c:v>
                </c:pt>
                <c:pt idx="1085">
                  <c:v>0.5190752637552859</c:v>
                </c:pt>
                <c:pt idx="1086">
                  <c:v>0.5190752637552859</c:v>
                </c:pt>
                <c:pt idx="1087">
                  <c:v>0.5190752637552859</c:v>
                </c:pt>
                <c:pt idx="1088">
                  <c:v>0.5190752637552859</c:v>
                </c:pt>
                <c:pt idx="1089">
                  <c:v>0.5190752637552859</c:v>
                </c:pt>
                <c:pt idx="1090">
                  <c:v>0.5190752637552859</c:v>
                </c:pt>
                <c:pt idx="1091">
                  <c:v>0.5190752637552859</c:v>
                </c:pt>
                <c:pt idx="1092">
                  <c:v>0.5190752637552859</c:v>
                </c:pt>
                <c:pt idx="1093">
                  <c:v>0.5190752637552859</c:v>
                </c:pt>
                <c:pt idx="1094">
                  <c:v>0.5190752637552859</c:v>
                </c:pt>
                <c:pt idx="1095">
                  <c:v>0.5190752637552859</c:v>
                </c:pt>
                <c:pt idx="1096">
                  <c:v>0.5190752637552859</c:v>
                </c:pt>
                <c:pt idx="1097">
                  <c:v>0.5190752637552859</c:v>
                </c:pt>
                <c:pt idx="1098">
                  <c:v>0.51926488642740765</c:v>
                </c:pt>
                <c:pt idx="1099">
                  <c:v>0.52112802763548549</c:v>
                </c:pt>
                <c:pt idx="1100">
                  <c:v>0.52317295897715999</c:v>
                </c:pt>
                <c:pt idx="1101">
                  <c:v>0.52373543829266367</c:v>
                </c:pt>
                <c:pt idx="1102">
                  <c:v>0.52373543829266367</c:v>
                </c:pt>
                <c:pt idx="1103">
                  <c:v>0.52373543829266367</c:v>
                </c:pt>
                <c:pt idx="1104">
                  <c:v>0.52373543829266367</c:v>
                </c:pt>
                <c:pt idx="1105">
                  <c:v>0.52373543829266367</c:v>
                </c:pt>
                <c:pt idx="1106">
                  <c:v>0.52373543829266367</c:v>
                </c:pt>
                <c:pt idx="1107">
                  <c:v>0.52373543829266367</c:v>
                </c:pt>
                <c:pt idx="1108">
                  <c:v>0.52373543829266367</c:v>
                </c:pt>
                <c:pt idx="1109">
                  <c:v>0.52476617464791286</c:v>
                </c:pt>
                <c:pt idx="1110">
                  <c:v>0.52570299858088509</c:v>
                </c:pt>
                <c:pt idx="1111">
                  <c:v>0.52570299858088509</c:v>
                </c:pt>
                <c:pt idx="1112">
                  <c:v>0.52570299858088509</c:v>
                </c:pt>
                <c:pt idx="1113">
                  <c:v>0.52570299858088509</c:v>
                </c:pt>
                <c:pt idx="1114">
                  <c:v>0.52570299858088509</c:v>
                </c:pt>
                <c:pt idx="1115">
                  <c:v>0.52570299858088509</c:v>
                </c:pt>
                <c:pt idx="1116">
                  <c:v>0.52570299858088509</c:v>
                </c:pt>
                <c:pt idx="1117">
                  <c:v>0.52570299858088509</c:v>
                </c:pt>
                <c:pt idx="1118">
                  <c:v>0.52575860370989025</c:v>
                </c:pt>
                <c:pt idx="1119">
                  <c:v>0.52674712552942637</c:v>
                </c:pt>
                <c:pt idx="1120">
                  <c:v>0.52719511246861983</c:v>
                </c:pt>
                <c:pt idx="1121">
                  <c:v>0.52719511246861983</c:v>
                </c:pt>
                <c:pt idx="1122">
                  <c:v>0.52719511246861983</c:v>
                </c:pt>
                <c:pt idx="1123">
                  <c:v>0.52832295406410235</c:v>
                </c:pt>
                <c:pt idx="1124">
                  <c:v>0.53165776643222395</c:v>
                </c:pt>
                <c:pt idx="1125">
                  <c:v>0.53769633203315781</c:v>
                </c:pt>
                <c:pt idx="1126">
                  <c:v>0.54558427391108155</c:v>
                </c:pt>
                <c:pt idx="1127">
                  <c:v>0.55347258529206478</c:v>
                </c:pt>
                <c:pt idx="1128">
                  <c:v>0.56044833597219923</c:v>
                </c:pt>
                <c:pt idx="1129">
                  <c:v>0.56575692937211786</c:v>
                </c:pt>
                <c:pt idx="1130">
                  <c:v>0.56950088944578126</c:v>
                </c:pt>
                <c:pt idx="1131">
                  <c:v>0.57248903004447216</c:v>
                </c:pt>
                <c:pt idx="1132">
                  <c:v>0.57516269464515102</c:v>
                </c:pt>
                <c:pt idx="1133">
                  <c:v>0.57778307839722232</c:v>
                </c:pt>
                <c:pt idx="1134">
                  <c:v>0.58021279533607983</c:v>
                </c:pt>
                <c:pt idx="1135">
                  <c:v>0.58210999810442632</c:v>
                </c:pt>
                <c:pt idx="1136">
                  <c:v>0.58319637280694747</c:v>
                </c:pt>
                <c:pt idx="1137">
                  <c:v>0.58351892809325911</c:v>
                </c:pt>
                <c:pt idx="1138">
                  <c:v>0.58351892809325911</c:v>
                </c:pt>
                <c:pt idx="1139">
                  <c:v>0.58351892809325911</c:v>
                </c:pt>
                <c:pt idx="1140">
                  <c:v>0.58351892809325911</c:v>
                </c:pt>
                <c:pt idx="1141">
                  <c:v>0.58351892809325911</c:v>
                </c:pt>
                <c:pt idx="1142">
                  <c:v>0.58351892809325911</c:v>
                </c:pt>
                <c:pt idx="1143">
                  <c:v>0.58351892809325911</c:v>
                </c:pt>
                <c:pt idx="1144">
                  <c:v>0.58351892809325911</c:v>
                </c:pt>
                <c:pt idx="1145">
                  <c:v>0.58351892809325911</c:v>
                </c:pt>
                <c:pt idx="1146">
                  <c:v>0.58387432366571002</c:v>
                </c:pt>
                <c:pt idx="1147">
                  <c:v>0.58634840140971178</c:v>
                </c:pt>
                <c:pt idx="1148">
                  <c:v>0.58868746274826234</c:v>
                </c:pt>
                <c:pt idx="1149">
                  <c:v>0.5897472547070558</c:v>
                </c:pt>
                <c:pt idx="1150">
                  <c:v>0.58995511516654653</c:v>
                </c:pt>
                <c:pt idx="1151">
                  <c:v>0.58995511516654653</c:v>
                </c:pt>
                <c:pt idx="1152">
                  <c:v>0.58995511516654653</c:v>
                </c:pt>
                <c:pt idx="1153">
                  <c:v>0.58995511516654653</c:v>
                </c:pt>
                <c:pt idx="1154">
                  <c:v>0.58995511516654653</c:v>
                </c:pt>
                <c:pt idx="1155">
                  <c:v>0.58995511516654653</c:v>
                </c:pt>
                <c:pt idx="1156">
                  <c:v>0.58995511516654653</c:v>
                </c:pt>
                <c:pt idx="1157">
                  <c:v>0.58995511516654653</c:v>
                </c:pt>
                <c:pt idx="1158">
                  <c:v>0.58995511516654653</c:v>
                </c:pt>
                <c:pt idx="1159">
                  <c:v>0.58995511516654653</c:v>
                </c:pt>
                <c:pt idx="1160">
                  <c:v>0.58995511516654653</c:v>
                </c:pt>
                <c:pt idx="1161">
                  <c:v>0.58995511516654653</c:v>
                </c:pt>
                <c:pt idx="1162">
                  <c:v>0.58995511516654653</c:v>
                </c:pt>
                <c:pt idx="1163">
                  <c:v>0.58995511516654653</c:v>
                </c:pt>
                <c:pt idx="1164">
                  <c:v>0.58995511516654653</c:v>
                </c:pt>
                <c:pt idx="1165">
                  <c:v>0.58995511516654653</c:v>
                </c:pt>
                <c:pt idx="1166">
                  <c:v>0.58995511516654653</c:v>
                </c:pt>
                <c:pt idx="1167">
                  <c:v>0.58995511516654653</c:v>
                </c:pt>
                <c:pt idx="1168">
                  <c:v>0.58995511516654653</c:v>
                </c:pt>
                <c:pt idx="1169">
                  <c:v>0.58995511516654653</c:v>
                </c:pt>
                <c:pt idx="1170">
                  <c:v>0.58995511516654653</c:v>
                </c:pt>
                <c:pt idx="1171">
                  <c:v>0.58995511516654653</c:v>
                </c:pt>
                <c:pt idx="1172">
                  <c:v>0.58995511516654653</c:v>
                </c:pt>
                <c:pt idx="1173">
                  <c:v>0.58995511516654653</c:v>
                </c:pt>
                <c:pt idx="1174">
                  <c:v>0.58995511516654653</c:v>
                </c:pt>
                <c:pt idx="1175">
                  <c:v>0.58995511516654653</c:v>
                </c:pt>
                <c:pt idx="1176">
                  <c:v>0.58995511516654653</c:v>
                </c:pt>
                <c:pt idx="1177">
                  <c:v>0.58995511516654653</c:v>
                </c:pt>
                <c:pt idx="1178">
                  <c:v>0.58995511516654653</c:v>
                </c:pt>
                <c:pt idx="1179">
                  <c:v>0.58995511516654653</c:v>
                </c:pt>
                <c:pt idx="1180">
                  <c:v>0.58995511516654653</c:v>
                </c:pt>
                <c:pt idx="1181">
                  <c:v>0.58995511516654653</c:v>
                </c:pt>
                <c:pt idx="1182">
                  <c:v>0.58995511516654653</c:v>
                </c:pt>
                <c:pt idx="1183">
                  <c:v>0.58995511516654653</c:v>
                </c:pt>
                <c:pt idx="1184">
                  <c:v>0.58995511516654653</c:v>
                </c:pt>
                <c:pt idx="1185">
                  <c:v>0.58995511516654653</c:v>
                </c:pt>
                <c:pt idx="1186">
                  <c:v>0.58995511516654653</c:v>
                </c:pt>
                <c:pt idx="1187">
                  <c:v>0.58995511516654653</c:v>
                </c:pt>
                <c:pt idx="1188">
                  <c:v>0.58995511516654653</c:v>
                </c:pt>
                <c:pt idx="1189">
                  <c:v>0.58995511516654653</c:v>
                </c:pt>
                <c:pt idx="1190">
                  <c:v>0.58995511516654653</c:v>
                </c:pt>
                <c:pt idx="1191">
                  <c:v>0.58995511516654653</c:v>
                </c:pt>
                <c:pt idx="1192">
                  <c:v>0.58995511516654653</c:v>
                </c:pt>
                <c:pt idx="1193">
                  <c:v>0.58995511516654653</c:v>
                </c:pt>
                <c:pt idx="1194">
                  <c:v>0.58995511516654653</c:v>
                </c:pt>
                <c:pt idx="1195">
                  <c:v>0.58995511516654653</c:v>
                </c:pt>
                <c:pt idx="1196">
                  <c:v>0.58995511516654653</c:v>
                </c:pt>
                <c:pt idx="1197">
                  <c:v>0.58995511516654653</c:v>
                </c:pt>
                <c:pt idx="1198">
                  <c:v>0.58995511516654653</c:v>
                </c:pt>
                <c:pt idx="1199">
                  <c:v>0.58995511516654653</c:v>
                </c:pt>
                <c:pt idx="1200">
                  <c:v>0.58995511516654653</c:v>
                </c:pt>
                <c:pt idx="1201">
                  <c:v>0.58995511516654653</c:v>
                </c:pt>
                <c:pt idx="1202">
                  <c:v>0.58995511516654653</c:v>
                </c:pt>
                <c:pt idx="1203">
                  <c:v>0.58995511516654653</c:v>
                </c:pt>
                <c:pt idx="1204">
                  <c:v>0.58995511516654653</c:v>
                </c:pt>
                <c:pt idx="1205">
                  <c:v>0.58995511516654653</c:v>
                </c:pt>
                <c:pt idx="1206">
                  <c:v>0.58995511516654653</c:v>
                </c:pt>
                <c:pt idx="1207">
                  <c:v>0.58995511516654653</c:v>
                </c:pt>
                <c:pt idx="1208">
                  <c:v>0.58995511516654653</c:v>
                </c:pt>
                <c:pt idx="1209">
                  <c:v>0.58995511516654653</c:v>
                </c:pt>
                <c:pt idx="1210">
                  <c:v>0.58995511516654653</c:v>
                </c:pt>
                <c:pt idx="1211">
                  <c:v>0.58995511516654653</c:v>
                </c:pt>
                <c:pt idx="1212">
                  <c:v>0.58995511516654653</c:v>
                </c:pt>
                <c:pt idx="1213">
                  <c:v>0.58995511516654653</c:v>
                </c:pt>
                <c:pt idx="1214">
                  <c:v>0.58995511516654653</c:v>
                </c:pt>
                <c:pt idx="1215">
                  <c:v>0.58995511516654653</c:v>
                </c:pt>
                <c:pt idx="1216">
                  <c:v>0.58995511516654653</c:v>
                </c:pt>
                <c:pt idx="1217">
                  <c:v>0.58995511516654653</c:v>
                </c:pt>
                <c:pt idx="1218">
                  <c:v>0.58995511516654653</c:v>
                </c:pt>
                <c:pt idx="1219">
                  <c:v>0.58995511516654653</c:v>
                </c:pt>
                <c:pt idx="1220">
                  <c:v>0.58995511516654653</c:v>
                </c:pt>
                <c:pt idx="1221">
                  <c:v>0.58995511516654653</c:v>
                </c:pt>
                <c:pt idx="1222">
                  <c:v>0.58995511516654653</c:v>
                </c:pt>
                <c:pt idx="1223">
                  <c:v>0.58995511516654653</c:v>
                </c:pt>
                <c:pt idx="1224">
                  <c:v>0.58995511516654653</c:v>
                </c:pt>
                <c:pt idx="1225">
                  <c:v>0.58995511516654653</c:v>
                </c:pt>
                <c:pt idx="1226">
                  <c:v>0.58995511516654653</c:v>
                </c:pt>
                <c:pt idx="1227">
                  <c:v>0.58995511516654653</c:v>
                </c:pt>
                <c:pt idx="1228">
                  <c:v>0.58995511516654653</c:v>
                </c:pt>
                <c:pt idx="1229">
                  <c:v>0.58995511516654653</c:v>
                </c:pt>
                <c:pt idx="1230">
                  <c:v>0.58995511516654653</c:v>
                </c:pt>
                <c:pt idx="1231">
                  <c:v>0.58995511516654653</c:v>
                </c:pt>
                <c:pt idx="1232">
                  <c:v>0.58995511516654653</c:v>
                </c:pt>
                <c:pt idx="1233">
                  <c:v>0.58995511516654653</c:v>
                </c:pt>
                <c:pt idx="1234">
                  <c:v>0.58995511516654653</c:v>
                </c:pt>
                <c:pt idx="1235">
                  <c:v>0.58995511516654653</c:v>
                </c:pt>
                <c:pt idx="1236">
                  <c:v>0.58995511516654653</c:v>
                </c:pt>
                <c:pt idx="1237">
                  <c:v>0.58995511516654653</c:v>
                </c:pt>
                <c:pt idx="1238">
                  <c:v>0.58995511516654653</c:v>
                </c:pt>
                <c:pt idx="1239">
                  <c:v>0.58995511516654653</c:v>
                </c:pt>
                <c:pt idx="1240">
                  <c:v>0.58995511516654653</c:v>
                </c:pt>
                <c:pt idx="1241">
                  <c:v>0.58995511516654653</c:v>
                </c:pt>
                <c:pt idx="1242">
                  <c:v>0.58995511516654653</c:v>
                </c:pt>
                <c:pt idx="1243">
                  <c:v>0.58995511516654653</c:v>
                </c:pt>
                <c:pt idx="1244">
                  <c:v>0.58995511516654653</c:v>
                </c:pt>
                <c:pt idx="1245">
                  <c:v>0.58995511516654653</c:v>
                </c:pt>
                <c:pt idx="1246">
                  <c:v>0.58995511516654653</c:v>
                </c:pt>
                <c:pt idx="1247">
                  <c:v>0.58995511516654653</c:v>
                </c:pt>
                <c:pt idx="1248">
                  <c:v>0.58995511516654653</c:v>
                </c:pt>
                <c:pt idx="1249">
                  <c:v>0.58995511516654653</c:v>
                </c:pt>
                <c:pt idx="1250">
                  <c:v>0.58995511516654653</c:v>
                </c:pt>
                <c:pt idx="1251">
                  <c:v>0.58995511516654653</c:v>
                </c:pt>
                <c:pt idx="1252">
                  <c:v>0.58995511516654653</c:v>
                </c:pt>
                <c:pt idx="1253">
                  <c:v>0.58995511516654653</c:v>
                </c:pt>
                <c:pt idx="1254">
                  <c:v>0.58995511516654653</c:v>
                </c:pt>
                <c:pt idx="1255">
                  <c:v>0.58995511516654653</c:v>
                </c:pt>
                <c:pt idx="1256">
                  <c:v>0.58995511516654653</c:v>
                </c:pt>
                <c:pt idx="1257">
                  <c:v>0.58995511516654653</c:v>
                </c:pt>
                <c:pt idx="1258">
                  <c:v>0.58995511516654653</c:v>
                </c:pt>
                <c:pt idx="1259">
                  <c:v>0.58995511516654653</c:v>
                </c:pt>
                <c:pt idx="1260">
                  <c:v>0.58995511516654653</c:v>
                </c:pt>
                <c:pt idx="1261">
                  <c:v>0.58995511516654653</c:v>
                </c:pt>
                <c:pt idx="1262">
                  <c:v>0.58995511516654653</c:v>
                </c:pt>
                <c:pt idx="1263">
                  <c:v>0.58995511516654653</c:v>
                </c:pt>
                <c:pt idx="1264">
                  <c:v>0.58995511516654653</c:v>
                </c:pt>
                <c:pt idx="1265">
                  <c:v>0.58995511516654653</c:v>
                </c:pt>
                <c:pt idx="1266">
                  <c:v>0.58995511516654653</c:v>
                </c:pt>
                <c:pt idx="1267">
                  <c:v>0.58995511516654653</c:v>
                </c:pt>
                <c:pt idx="1268">
                  <c:v>0.58995511516654653</c:v>
                </c:pt>
                <c:pt idx="1269">
                  <c:v>0.58995511516654653</c:v>
                </c:pt>
                <c:pt idx="1270">
                  <c:v>0.58995511516654653</c:v>
                </c:pt>
                <c:pt idx="1271">
                  <c:v>0.58995511516654653</c:v>
                </c:pt>
                <c:pt idx="1272">
                  <c:v>0.58995511516654653</c:v>
                </c:pt>
                <c:pt idx="1273">
                  <c:v>0.58995511516654653</c:v>
                </c:pt>
                <c:pt idx="1274">
                  <c:v>0.58995511516654653</c:v>
                </c:pt>
                <c:pt idx="1275">
                  <c:v>0.58995511516654653</c:v>
                </c:pt>
                <c:pt idx="1276">
                  <c:v>0.58995511516654653</c:v>
                </c:pt>
                <c:pt idx="1277">
                  <c:v>0.58995511516654653</c:v>
                </c:pt>
                <c:pt idx="1278">
                  <c:v>0.58995511516654653</c:v>
                </c:pt>
                <c:pt idx="1279">
                  <c:v>0.58995511516654653</c:v>
                </c:pt>
                <c:pt idx="1280">
                  <c:v>0.58995511516654653</c:v>
                </c:pt>
                <c:pt idx="1281">
                  <c:v>0.58995511516654653</c:v>
                </c:pt>
                <c:pt idx="1282">
                  <c:v>0.58995511516654653</c:v>
                </c:pt>
                <c:pt idx="1283">
                  <c:v>0.58995511516654653</c:v>
                </c:pt>
                <c:pt idx="1284">
                  <c:v>0.58995511516654653</c:v>
                </c:pt>
                <c:pt idx="1285">
                  <c:v>0.58995511516654653</c:v>
                </c:pt>
                <c:pt idx="1286">
                  <c:v>0.58995511516654653</c:v>
                </c:pt>
                <c:pt idx="1287">
                  <c:v>0.58995511516654653</c:v>
                </c:pt>
                <c:pt idx="1288">
                  <c:v>0.58995511516654653</c:v>
                </c:pt>
                <c:pt idx="1289">
                  <c:v>0.58995511516654653</c:v>
                </c:pt>
                <c:pt idx="1290">
                  <c:v>0.58995511516654653</c:v>
                </c:pt>
                <c:pt idx="1291">
                  <c:v>0.58995511516654653</c:v>
                </c:pt>
                <c:pt idx="1292">
                  <c:v>0.58995511516654653</c:v>
                </c:pt>
                <c:pt idx="1293">
                  <c:v>0.58995511516654653</c:v>
                </c:pt>
                <c:pt idx="1294">
                  <c:v>0.58995511516654653</c:v>
                </c:pt>
                <c:pt idx="1295">
                  <c:v>0.58995511516654653</c:v>
                </c:pt>
                <c:pt idx="1296">
                  <c:v>0.58995511516654653</c:v>
                </c:pt>
                <c:pt idx="1297">
                  <c:v>0.58995511516654653</c:v>
                </c:pt>
                <c:pt idx="1298">
                  <c:v>0.58995511516654653</c:v>
                </c:pt>
                <c:pt idx="1299">
                  <c:v>0.58995511516654653</c:v>
                </c:pt>
                <c:pt idx="1300">
                  <c:v>0.58995511516654653</c:v>
                </c:pt>
                <c:pt idx="1301">
                  <c:v>0.58995511516654653</c:v>
                </c:pt>
                <c:pt idx="1302">
                  <c:v>0.58995511516654653</c:v>
                </c:pt>
                <c:pt idx="1303">
                  <c:v>0.58995511516654653</c:v>
                </c:pt>
                <c:pt idx="1304">
                  <c:v>0.58995511516654653</c:v>
                </c:pt>
                <c:pt idx="1305">
                  <c:v>0.58995511516654653</c:v>
                </c:pt>
                <c:pt idx="1306">
                  <c:v>0.58995511516654653</c:v>
                </c:pt>
                <c:pt idx="1307">
                  <c:v>0.58995511516654653</c:v>
                </c:pt>
                <c:pt idx="1308">
                  <c:v>0.58995511516654653</c:v>
                </c:pt>
                <c:pt idx="1309">
                  <c:v>0.58995511516654653</c:v>
                </c:pt>
                <c:pt idx="1310">
                  <c:v>0.58995511516654653</c:v>
                </c:pt>
                <c:pt idx="1311">
                  <c:v>0.58995511516654653</c:v>
                </c:pt>
                <c:pt idx="1312">
                  <c:v>0.58995511516654653</c:v>
                </c:pt>
                <c:pt idx="1313">
                  <c:v>0.58995511516654653</c:v>
                </c:pt>
                <c:pt idx="1314">
                  <c:v>0.58995511516654653</c:v>
                </c:pt>
                <c:pt idx="1315">
                  <c:v>0.58995511516654653</c:v>
                </c:pt>
                <c:pt idx="1316">
                  <c:v>0.58995511516654653</c:v>
                </c:pt>
                <c:pt idx="1317">
                  <c:v>0.58995511516654653</c:v>
                </c:pt>
                <c:pt idx="1318">
                  <c:v>0.58995511516654653</c:v>
                </c:pt>
                <c:pt idx="1319">
                  <c:v>0.58995511516654653</c:v>
                </c:pt>
                <c:pt idx="1320">
                  <c:v>0.58995511516654653</c:v>
                </c:pt>
                <c:pt idx="1321">
                  <c:v>0.58995511516654653</c:v>
                </c:pt>
                <c:pt idx="1322">
                  <c:v>0.58995511516654653</c:v>
                </c:pt>
                <c:pt idx="1323">
                  <c:v>0.58995511516654653</c:v>
                </c:pt>
                <c:pt idx="1324">
                  <c:v>0.58995511516654653</c:v>
                </c:pt>
                <c:pt idx="1325">
                  <c:v>0.58995511516654653</c:v>
                </c:pt>
                <c:pt idx="1326">
                  <c:v>0.58995511516654653</c:v>
                </c:pt>
                <c:pt idx="1327">
                  <c:v>0.58995511516654653</c:v>
                </c:pt>
                <c:pt idx="1328">
                  <c:v>0.58995511516654653</c:v>
                </c:pt>
                <c:pt idx="1329">
                  <c:v>0.58995511516654653</c:v>
                </c:pt>
                <c:pt idx="1330">
                  <c:v>0.58995511516654653</c:v>
                </c:pt>
                <c:pt idx="1331">
                  <c:v>0.58995511516654653</c:v>
                </c:pt>
                <c:pt idx="1332">
                  <c:v>0.58995511516654653</c:v>
                </c:pt>
                <c:pt idx="1333">
                  <c:v>0.58995511516654653</c:v>
                </c:pt>
                <c:pt idx="1334">
                  <c:v>0.58995511516654653</c:v>
                </c:pt>
                <c:pt idx="1335">
                  <c:v>0.58995511516654653</c:v>
                </c:pt>
                <c:pt idx="1336">
                  <c:v>0.58995511516654653</c:v>
                </c:pt>
                <c:pt idx="1337">
                  <c:v>0.58995511516654653</c:v>
                </c:pt>
                <c:pt idx="1338">
                  <c:v>0.58995511516654653</c:v>
                </c:pt>
                <c:pt idx="1339">
                  <c:v>0.58995511516654653</c:v>
                </c:pt>
                <c:pt idx="1340">
                  <c:v>0.58995511516654653</c:v>
                </c:pt>
                <c:pt idx="1341">
                  <c:v>0.58995511516654653</c:v>
                </c:pt>
                <c:pt idx="1342">
                  <c:v>0.58995511516654653</c:v>
                </c:pt>
                <c:pt idx="1343">
                  <c:v>0.58995511516654653</c:v>
                </c:pt>
                <c:pt idx="1344">
                  <c:v>0.58995511516654653</c:v>
                </c:pt>
                <c:pt idx="1345">
                  <c:v>0.58995511516654653</c:v>
                </c:pt>
                <c:pt idx="1346">
                  <c:v>0.58995511516654653</c:v>
                </c:pt>
                <c:pt idx="1347">
                  <c:v>0.58995511516654653</c:v>
                </c:pt>
                <c:pt idx="1348">
                  <c:v>0.58995511516654653</c:v>
                </c:pt>
                <c:pt idx="1349">
                  <c:v>0.58995511516654653</c:v>
                </c:pt>
                <c:pt idx="1350">
                  <c:v>0.58995511516654653</c:v>
                </c:pt>
                <c:pt idx="1351">
                  <c:v>0.59085902960649705</c:v>
                </c:pt>
                <c:pt idx="1352">
                  <c:v>0.5921844627524292</c:v>
                </c:pt>
                <c:pt idx="1353">
                  <c:v>0.5936605780772688</c:v>
                </c:pt>
                <c:pt idx="1354">
                  <c:v>0.59528124815552552</c:v>
                </c:pt>
                <c:pt idx="1355">
                  <c:v>0.59716081692304268</c:v>
                </c:pt>
                <c:pt idx="1356">
                  <c:v>0.59952530569809659</c:v>
                </c:pt>
                <c:pt idx="1357">
                  <c:v>0.60222999512961872</c:v>
                </c:pt>
                <c:pt idx="1358">
                  <c:v>0.60513699284837086</c:v>
                </c:pt>
                <c:pt idx="1359">
                  <c:v>0.60833566599381572</c:v>
                </c:pt>
                <c:pt idx="1360">
                  <c:v>0.6115827184425795</c:v>
                </c:pt>
                <c:pt idx="1361">
                  <c:v>0.61384804609440424</c:v>
                </c:pt>
                <c:pt idx="1362">
                  <c:v>0.61429683834475968</c:v>
                </c:pt>
                <c:pt idx="1363">
                  <c:v>0.61429683834475968</c:v>
                </c:pt>
                <c:pt idx="1364">
                  <c:v>0.61429683834475968</c:v>
                </c:pt>
                <c:pt idx="1365">
                  <c:v>0.61429683834475968</c:v>
                </c:pt>
                <c:pt idx="1366">
                  <c:v>0.61429683834475968</c:v>
                </c:pt>
                <c:pt idx="1367">
                  <c:v>0.61429683834475968</c:v>
                </c:pt>
                <c:pt idx="1368">
                  <c:v>0.61564428585273667</c:v>
                </c:pt>
                <c:pt idx="1369">
                  <c:v>0.61778452693105446</c:v>
                </c:pt>
                <c:pt idx="1370">
                  <c:v>0.61864202734347862</c:v>
                </c:pt>
                <c:pt idx="1371">
                  <c:v>0.61864202734347862</c:v>
                </c:pt>
                <c:pt idx="1372">
                  <c:v>0.61864202734347862</c:v>
                </c:pt>
                <c:pt idx="1373">
                  <c:v>0.61864202734347862</c:v>
                </c:pt>
                <c:pt idx="1374">
                  <c:v>0.61893481036289333</c:v>
                </c:pt>
                <c:pt idx="1375">
                  <c:v>0.62054459906340631</c:v>
                </c:pt>
                <c:pt idx="1376">
                  <c:v>0.62429004126514642</c:v>
                </c:pt>
                <c:pt idx="1377">
                  <c:v>0.63070683222327295</c:v>
                </c:pt>
                <c:pt idx="1378">
                  <c:v>0.63787604391274666</c:v>
                </c:pt>
                <c:pt idx="1379">
                  <c:v>0.64426192960949069</c:v>
                </c:pt>
                <c:pt idx="1380">
                  <c:v>0.64984527981467599</c:v>
                </c:pt>
                <c:pt idx="1381">
                  <c:v>0.65313912441521149</c:v>
                </c:pt>
                <c:pt idx="1382">
                  <c:v>0.65313912441521149</c:v>
                </c:pt>
                <c:pt idx="1383">
                  <c:v>0.65313912441521149</c:v>
                </c:pt>
                <c:pt idx="1384">
                  <c:v>0.65313912441521149</c:v>
                </c:pt>
                <c:pt idx="1385">
                  <c:v>0.65313912441521149</c:v>
                </c:pt>
                <c:pt idx="1386">
                  <c:v>0.65313912441521149</c:v>
                </c:pt>
                <c:pt idx="1387">
                  <c:v>0.65313912441521149</c:v>
                </c:pt>
                <c:pt idx="1388">
                  <c:v>0.65313912441521149</c:v>
                </c:pt>
                <c:pt idx="1389">
                  <c:v>0.65313912441521149</c:v>
                </c:pt>
                <c:pt idx="1390">
                  <c:v>0.65313912441521149</c:v>
                </c:pt>
                <c:pt idx="1391">
                  <c:v>0.65313912441521149</c:v>
                </c:pt>
                <c:pt idx="1392">
                  <c:v>0.65313912441521149</c:v>
                </c:pt>
                <c:pt idx="1393">
                  <c:v>0.65313912441521149</c:v>
                </c:pt>
                <c:pt idx="1394">
                  <c:v>0.65313912441521149</c:v>
                </c:pt>
                <c:pt idx="1395">
                  <c:v>0.65313912441521149</c:v>
                </c:pt>
                <c:pt idx="1396">
                  <c:v>0.65313912441521149</c:v>
                </c:pt>
                <c:pt idx="1397">
                  <c:v>0.65338066011149276</c:v>
                </c:pt>
                <c:pt idx="1398">
                  <c:v>0.65407316934102677</c:v>
                </c:pt>
                <c:pt idx="1399">
                  <c:v>0.65519978872667339</c:v>
                </c:pt>
                <c:pt idx="1400">
                  <c:v>0.65673655113001073</c:v>
                </c:pt>
                <c:pt idx="1401">
                  <c:v>0.65849093490690669</c:v>
                </c:pt>
                <c:pt idx="1402">
                  <c:v>0.66067751407291386</c:v>
                </c:pt>
                <c:pt idx="1403">
                  <c:v>0.66406098080243137</c:v>
                </c:pt>
                <c:pt idx="1404">
                  <c:v>0.66937049708483987</c:v>
                </c:pt>
                <c:pt idx="1405">
                  <c:v>0.67519799530685209</c:v>
                </c:pt>
                <c:pt idx="1406">
                  <c:v>0.67933284663668825</c:v>
                </c:pt>
                <c:pt idx="1407">
                  <c:v>0.68090504222987358</c:v>
                </c:pt>
                <c:pt idx="1408">
                  <c:v>0.68090504222987358</c:v>
                </c:pt>
                <c:pt idx="1409">
                  <c:v>0.68090504222987358</c:v>
                </c:pt>
                <c:pt idx="1410">
                  <c:v>0.68090504222987358</c:v>
                </c:pt>
                <c:pt idx="1411">
                  <c:v>0.68090504222987358</c:v>
                </c:pt>
                <c:pt idx="1412">
                  <c:v>0.68090504222987358</c:v>
                </c:pt>
                <c:pt idx="1413">
                  <c:v>0.68090504222987358</c:v>
                </c:pt>
                <c:pt idx="1414">
                  <c:v>0.68090504222987358</c:v>
                </c:pt>
                <c:pt idx="1415">
                  <c:v>0.68090504222987358</c:v>
                </c:pt>
                <c:pt idx="1416">
                  <c:v>0.68090504222987358</c:v>
                </c:pt>
                <c:pt idx="1417">
                  <c:v>0.68090504222987358</c:v>
                </c:pt>
                <c:pt idx="1418">
                  <c:v>0.68090504222987358</c:v>
                </c:pt>
                <c:pt idx="1419">
                  <c:v>0.68090504222987358</c:v>
                </c:pt>
                <c:pt idx="1420">
                  <c:v>0.68090504222987358</c:v>
                </c:pt>
                <c:pt idx="1421">
                  <c:v>0.68251973167512614</c:v>
                </c:pt>
                <c:pt idx="1422">
                  <c:v>0.6854492592827347</c:v>
                </c:pt>
                <c:pt idx="1423">
                  <c:v>0.68723625890762019</c:v>
                </c:pt>
                <c:pt idx="1424">
                  <c:v>0.68723625890762019</c:v>
                </c:pt>
                <c:pt idx="1425">
                  <c:v>0.68723625890762019</c:v>
                </c:pt>
                <c:pt idx="1426">
                  <c:v>0.68723625890762019</c:v>
                </c:pt>
                <c:pt idx="1427">
                  <c:v>0.68723625890762019</c:v>
                </c:pt>
                <c:pt idx="1428">
                  <c:v>0.68723625890762019</c:v>
                </c:pt>
                <c:pt idx="1429">
                  <c:v>0.68723625890762019</c:v>
                </c:pt>
                <c:pt idx="1430">
                  <c:v>0.68818683780678047</c:v>
                </c:pt>
                <c:pt idx="1431">
                  <c:v>0.6910388163018637</c:v>
                </c:pt>
                <c:pt idx="1432">
                  <c:v>0.6957907231091498</c:v>
                </c:pt>
                <c:pt idx="1433">
                  <c:v>0.70081928943841265</c:v>
                </c:pt>
                <c:pt idx="1434">
                  <c:v>0.70506180915446759</c:v>
                </c:pt>
                <c:pt idx="1435">
                  <c:v>0.70714177751094864</c:v>
                </c:pt>
                <c:pt idx="1436">
                  <c:v>0.70717604366215925</c:v>
                </c:pt>
                <c:pt idx="1437">
                  <c:v>0.70717604366215925</c:v>
                </c:pt>
                <c:pt idx="1438">
                  <c:v>0.70717604366215925</c:v>
                </c:pt>
                <c:pt idx="1439">
                  <c:v>0.70717604366215925</c:v>
                </c:pt>
                <c:pt idx="1440">
                  <c:v>0.70717604366215925</c:v>
                </c:pt>
                <c:pt idx="1441">
                  <c:v>0.70777570821327596</c:v>
                </c:pt>
                <c:pt idx="1442">
                  <c:v>0.70852374928735062</c:v>
                </c:pt>
                <c:pt idx="1443">
                  <c:v>0.70877023232286795</c:v>
                </c:pt>
                <c:pt idx="1444">
                  <c:v>0.70877023232286795</c:v>
                </c:pt>
                <c:pt idx="1445">
                  <c:v>0.70877023232286795</c:v>
                </c:pt>
                <c:pt idx="1446">
                  <c:v>0.70877023232286795</c:v>
                </c:pt>
                <c:pt idx="1447">
                  <c:v>0.7095751782942199</c:v>
                </c:pt>
                <c:pt idx="1448">
                  <c:v>0.71137139317941323</c:v>
                </c:pt>
                <c:pt idx="1449">
                  <c:v>0.71295386222470891</c:v>
                </c:pt>
                <c:pt idx="1450">
                  <c:v>0.7135606746275035</c:v>
                </c:pt>
                <c:pt idx="1451">
                  <c:v>0.71363757841651254</c:v>
                </c:pt>
                <c:pt idx="1452">
                  <c:v>0.71363757841651254</c:v>
                </c:pt>
                <c:pt idx="1453">
                  <c:v>0.71363757841651254</c:v>
                </c:pt>
                <c:pt idx="1454">
                  <c:v>0.71363757841651254</c:v>
                </c:pt>
                <c:pt idx="1455">
                  <c:v>0.71363757841651254</c:v>
                </c:pt>
                <c:pt idx="1456">
                  <c:v>0.71363757841651254</c:v>
                </c:pt>
                <c:pt idx="1457">
                  <c:v>0.71363757841651254</c:v>
                </c:pt>
                <c:pt idx="1458">
                  <c:v>0.71363757841651254</c:v>
                </c:pt>
                <c:pt idx="1459">
                  <c:v>0.71363757841651254</c:v>
                </c:pt>
                <c:pt idx="1460">
                  <c:v>0.71363757841651254</c:v>
                </c:pt>
                <c:pt idx="1461">
                  <c:v>0.71363757841651254</c:v>
                </c:pt>
                <c:pt idx="1462">
                  <c:v>0.71363757841651254</c:v>
                </c:pt>
                <c:pt idx="1463">
                  <c:v>0.71363757841651254</c:v>
                </c:pt>
                <c:pt idx="1464">
                  <c:v>0.71363757841651254</c:v>
                </c:pt>
                <c:pt idx="1465">
                  <c:v>0.71363757841651254</c:v>
                </c:pt>
                <c:pt idx="1466">
                  <c:v>0.71363757841651254</c:v>
                </c:pt>
                <c:pt idx="1467">
                  <c:v>0.71363757841651254</c:v>
                </c:pt>
                <c:pt idx="1468">
                  <c:v>0.71363757841651254</c:v>
                </c:pt>
                <c:pt idx="1469">
                  <c:v>0.71363757841651254</c:v>
                </c:pt>
                <c:pt idx="1470">
                  <c:v>0.71363757841651254</c:v>
                </c:pt>
                <c:pt idx="1471">
                  <c:v>0.71363757841651254</c:v>
                </c:pt>
                <c:pt idx="1472">
                  <c:v>0.71363757841651254</c:v>
                </c:pt>
                <c:pt idx="1473">
                  <c:v>0.71363757841651254</c:v>
                </c:pt>
                <c:pt idx="1474">
                  <c:v>0.71363757841651254</c:v>
                </c:pt>
                <c:pt idx="1475">
                  <c:v>0.71363757841651254</c:v>
                </c:pt>
                <c:pt idx="1476">
                  <c:v>0.71363757841651254</c:v>
                </c:pt>
                <c:pt idx="1477">
                  <c:v>0.71363757841651254</c:v>
                </c:pt>
                <c:pt idx="1478">
                  <c:v>0.71363757841651254</c:v>
                </c:pt>
                <c:pt idx="1479">
                  <c:v>0.71363757841651254</c:v>
                </c:pt>
                <c:pt idx="1480">
                  <c:v>0.71363757841651254</c:v>
                </c:pt>
                <c:pt idx="1481">
                  <c:v>0.71363757841651254</c:v>
                </c:pt>
                <c:pt idx="1482">
                  <c:v>0.71363757841651254</c:v>
                </c:pt>
                <c:pt idx="1483">
                  <c:v>0.71363757841651254</c:v>
                </c:pt>
                <c:pt idx="1484">
                  <c:v>0.71363757841651254</c:v>
                </c:pt>
                <c:pt idx="1485">
                  <c:v>0.71363757841651254</c:v>
                </c:pt>
                <c:pt idx="1486">
                  <c:v>0.71363757841651254</c:v>
                </c:pt>
                <c:pt idx="1487">
                  <c:v>0.71363757841651254</c:v>
                </c:pt>
                <c:pt idx="1488">
                  <c:v>0.71363757841651254</c:v>
                </c:pt>
                <c:pt idx="1489">
                  <c:v>0.71363757841651254</c:v>
                </c:pt>
                <c:pt idx="1490">
                  <c:v>0.71363757841651254</c:v>
                </c:pt>
                <c:pt idx="1491">
                  <c:v>0.71363757841651254</c:v>
                </c:pt>
                <c:pt idx="1492">
                  <c:v>0.71363757841651254</c:v>
                </c:pt>
                <c:pt idx="1493">
                  <c:v>0.71363757841651254</c:v>
                </c:pt>
                <c:pt idx="1494">
                  <c:v>0.71363757841651254</c:v>
                </c:pt>
                <c:pt idx="1495">
                  <c:v>0.71363757841651254</c:v>
                </c:pt>
                <c:pt idx="1496">
                  <c:v>0.71363757841651254</c:v>
                </c:pt>
                <c:pt idx="1497">
                  <c:v>0.71363757841651254</c:v>
                </c:pt>
                <c:pt idx="1498">
                  <c:v>0.71363757841651254</c:v>
                </c:pt>
                <c:pt idx="1499">
                  <c:v>0.71363757841651254</c:v>
                </c:pt>
                <c:pt idx="1500">
                  <c:v>0.71363757841651254</c:v>
                </c:pt>
                <c:pt idx="1501">
                  <c:v>0.71363757841651254</c:v>
                </c:pt>
                <c:pt idx="1502">
                  <c:v>0.71363757841651254</c:v>
                </c:pt>
                <c:pt idx="1503">
                  <c:v>0.71363757841651254</c:v>
                </c:pt>
                <c:pt idx="1504">
                  <c:v>0.71363757841651254</c:v>
                </c:pt>
                <c:pt idx="1505">
                  <c:v>0.71363757841651254</c:v>
                </c:pt>
                <c:pt idx="1506">
                  <c:v>0.71363757841651254</c:v>
                </c:pt>
                <c:pt idx="1507">
                  <c:v>0.71363757841651254</c:v>
                </c:pt>
                <c:pt idx="1508">
                  <c:v>0.71363757841651254</c:v>
                </c:pt>
                <c:pt idx="1509">
                  <c:v>0.71363757841651254</c:v>
                </c:pt>
                <c:pt idx="1510">
                  <c:v>0.71363757841651254</c:v>
                </c:pt>
                <c:pt idx="1511">
                  <c:v>0.71363757841651254</c:v>
                </c:pt>
                <c:pt idx="1512">
                  <c:v>0.71363757841651254</c:v>
                </c:pt>
                <c:pt idx="1513">
                  <c:v>0.71363757841651254</c:v>
                </c:pt>
                <c:pt idx="1514">
                  <c:v>0.71363757841651254</c:v>
                </c:pt>
                <c:pt idx="1515">
                  <c:v>0.71363757841651254</c:v>
                </c:pt>
                <c:pt idx="1516">
                  <c:v>0.71363757841651254</c:v>
                </c:pt>
                <c:pt idx="1517">
                  <c:v>0.71363757841651254</c:v>
                </c:pt>
                <c:pt idx="1518">
                  <c:v>0.71363757841651254</c:v>
                </c:pt>
                <c:pt idx="1519">
                  <c:v>0.71363757841651254</c:v>
                </c:pt>
                <c:pt idx="1520">
                  <c:v>0.71363757841651254</c:v>
                </c:pt>
                <c:pt idx="1521">
                  <c:v>0.71363757841651254</c:v>
                </c:pt>
                <c:pt idx="1522">
                  <c:v>0.71363757841651254</c:v>
                </c:pt>
                <c:pt idx="1523">
                  <c:v>0.71363757841651254</c:v>
                </c:pt>
                <c:pt idx="1524">
                  <c:v>0.71363757841651254</c:v>
                </c:pt>
                <c:pt idx="1525">
                  <c:v>0.7150429691572302</c:v>
                </c:pt>
                <c:pt idx="1526">
                  <c:v>0.71775379352299751</c:v>
                </c:pt>
                <c:pt idx="1527">
                  <c:v>0.72123511555967257</c:v>
                </c:pt>
                <c:pt idx="1528">
                  <c:v>0.7246553640798552</c:v>
                </c:pt>
                <c:pt idx="1529">
                  <c:v>0.72737812201675489</c:v>
                </c:pt>
                <c:pt idx="1530">
                  <c:v>0.72913748144204615</c:v>
                </c:pt>
                <c:pt idx="1531">
                  <c:v>0.72977852399153365</c:v>
                </c:pt>
                <c:pt idx="1532">
                  <c:v>0.72977852399153365</c:v>
                </c:pt>
                <c:pt idx="1533">
                  <c:v>0.72977852399153365</c:v>
                </c:pt>
                <c:pt idx="1534">
                  <c:v>0.72977852399153365</c:v>
                </c:pt>
                <c:pt idx="1535">
                  <c:v>0.72977852399153365</c:v>
                </c:pt>
                <c:pt idx="1536">
                  <c:v>0.72977852399153365</c:v>
                </c:pt>
                <c:pt idx="1537">
                  <c:v>0.72977852399153365</c:v>
                </c:pt>
                <c:pt idx="1538">
                  <c:v>0.72977852399153365</c:v>
                </c:pt>
                <c:pt idx="1539">
                  <c:v>0.72977852399153365</c:v>
                </c:pt>
                <c:pt idx="1540">
                  <c:v>0.72977852399153365</c:v>
                </c:pt>
                <c:pt idx="1541">
                  <c:v>0.72977852399153365</c:v>
                </c:pt>
                <c:pt idx="1542">
                  <c:v>0.72977852399153365</c:v>
                </c:pt>
                <c:pt idx="1543">
                  <c:v>0.72977852399153365</c:v>
                </c:pt>
                <c:pt idx="1544">
                  <c:v>0.72977852399153365</c:v>
                </c:pt>
                <c:pt idx="1545">
                  <c:v>0.72977852399153365</c:v>
                </c:pt>
                <c:pt idx="1546">
                  <c:v>0.72977852399153365</c:v>
                </c:pt>
                <c:pt idx="1547">
                  <c:v>0.72977852399153365</c:v>
                </c:pt>
                <c:pt idx="1548">
                  <c:v>0.72977852399153365</c:v>
                </c:pt>
                <c:pt idx="1549">
                  <c:v>0.72977852399153365</c:v>
                </c:pt>
                <c:pt idx="1550">
                  <c:v>0.72977852399153365</c:v>
                </c:pt>
                <c:pt idx="1551">
                  <c:v>0.72977852399153365</c:v>
                </c:pt>
                <c:pt idx="1552">
                  <c:v>0.72977852399153365</c:v>
                </c:pt>
                <c:pt idx="1553">
                  <c:v>0.72977852399153365</c:v>
                </c:pt>
                <c:pt idx="1554">
                  <c:v>0.72977852399153365</c:v>
                </c:pt>
                <c:pt idx="1555">
                  <c:v>0.72977852399153365</c:v>
                </c:pt>
                <c:pt idx="1556">
                  <c:v>0.72977852399153365</c:v>
                </c:pt>
                <c:pt idx="1557">
                  <c:v>0.72977852399153365</c:v>
                </c:pt>
                <c:pt idx="1558">
                  <c:v>0.72977852399153365</c:v>
                </c:pt>
                <c:pt idx="1559">
                  <c:v>0.72977852399153365</c:v>
                </c:pt>
                <c:pt idx="1560">
                  <c:v>0.72977852399153365</c:v>
                </c:pt>
                <c:pt idx="1561">
                  <c:v>0.72977852399153365</c:v>
                </c:pt>
                <c:pt idx="1562">
                  <c:v>0.72977852399153365</c:v>
                </c:pt>
                <c:pt idx="1563">
                  <c:v>0.72977852399153365</c:v>
                </c:pt>
                <c:pt idx="1564">
                  <c:v>0.72977852399153365</c:v>
                </c:pt>
                <c:pt idx="1565">
                  <c:v>0.72977852399153365</c:v>
                </c:pt>
                <c:pt idx="1566">
                  <c:v>0.72977852399153365</c:v>
                </c:pt>
                <c:pt idx="1567">
                  <c:v>0.72977852399153365</c:v>
                </c:pt>
                <c:pt idx="1568">
                  <c:v>0.72977852399153365</c:v>
                </c:pt>
                <c:pt idx="1569">
                  <c:v>0.72977852399153365</c:v>
                </c:pt>
                <c:pt idx="1570">
                  <c:v>0.72977852399153365</c:v>
                </c:pt>
                <c:pt idx="1571">
                  <c:v>0.72977852399153365</c:v>
                </c:pt>
                <c:pt idx="1572">
                  <c:v>0.72977852399153365</c:v>
                </c:pt>
                <c:pt idx="1573">
                  <c:v>0.72977852399153365</c:v>
                </c:pt>
                <c:pt idx="1574">
                  <c:v>0.72977852399153365</c:v>
                </c:pt>
                <c:pt idx="1575">
                  <c:v>0.72977852399153365</c:v>
                </c:pt>
                <c:pt idx="1576">
                  <c:v>0.72977852399153365</c:v>
                </c:pt>
                <c:pt idx="1577">
                  <c:v>0.72977852399153365</c:v>
                </c:pt>
                <c:pt idx="1578">
                  <c:v>0.72977852399153365</c:v>
                </c:pt>
                <c:pt idx="1579">
                  <c:v>0.72977852399153365</c:v>
                </c:pt>
                <c:pt idx="1580">
                  <c:v>0.72977852399153365</c:v>
                </c:pt>
                <c:pt idx="1581">
                  <c:v>0.72977852399153365</c:v>
                </c:pt>
                <c:pt idx="1582">
                  <c:v>0.72977852399153365</c:v>
                </c:pt>
                <c:pt idx="1583">
                  <c:v>0.72977852399153365</c:v>
                </c:pt>
                <c:pt idx="1584">
                  <c:v>0.72977852399153365</c:v>
                </c:pt>
                <c:pt idx="1585">
                  <c:v>0.72977852399153365</c:v>
                </c:pt>
                <c:pt idx="1586">
                  <c:v>0.72977852399153365</c:v>
                </c:pt>
                <c:pt idx="1587">
                  <c:v>0.72977852399153365</c:v>
                </c:pt>
                <c:pt idx="1588">
                  <c:v>0.72977852399153365</c:v>
                </c:pt>
                <c:pt idx="1589">
                  <c:v>0.72977852399153365</c:v>
                </c:pt>
                <c:pt idx="1590">
                  <c:v>0.72977852399153365</c:v>
                </c:pt>
                <c:pt idx="1591">
                  <c:v>0.72977852399153365</c:v>
                </c:pt>
                <c:pt idx="1592">
                  <c:v>0.72977852399153365</c:v>
                </c:pt>
                <c:pt idx="1593">
                  <c:v>0.72977852399153365</c:v>
                </c:pt>
                <c:pt idx="1594">
                  <c:v>0.72977852399153365</c:v>
                </c:pt>
                <c:pt idx="1595">
                  <c:v>0.72977852399153365</c:v>
                </c:pt>
                <c:pt idx="1596">
                  <c:v>0.72977852399153365</c:v>
                </c:pt>
                <c:pt idx="1597">
                  <c:v>0.72977852399153365</c:v>
                </c:pt>
                <c:pt idx="1598">
                  <c:v>0.72977852399153365</c:v>
                </c:pt>
                <c:pt idx="1599">
                  <c:v>0.72977852399153365</c:v>
                </c:pt>
                <c:pt idx="1600">
                  <c:v>0.72977852399153365</c:v>
                </c:pt>
                <c:pt idx="1601">
                  <c:v>0.72977852399153365</c:v>
                </c:pt>
                <c:pt idx="1602">
                  <c:v>0.72977852399153365</c:v>
                </c:pt>
                <c:pt idx="1603">
                  <c:v>0.72977852399153365</c:v>
                </c:pt>
                <c:pt idx="1604">
                  <c:v>0.72977852399153365</c:v>
                </c:pt>
                <c:pt idx="1605">
                  <c:v>0.72977852399153365</c:v>
                </c:pt>
                <c:pt idx="1606">
                  <c:v>0.72977852399153365</c:v>
                </c:pt>
                <c:pt idx="1607">
                  <c:v>0.72977852399153365</c:v>
                </c:pt>
                <c:pt idx="1608">
                  <c:v>0.72977852399153365</c:v>
                </c:pt>
                <c:pt idx="1609">
                  <c:v>0.72977852399153365</c:v>
                </c:pt>
                <c:pt idx="1610">
                  <c:v>0.72977852399153365</c:v>
                </c:pt>
                <c:pt idx="1611">
                  <c:v>0.72977852399153365</c:v>
                </c:pt>
                <c:pt idx="1612">
                  <c:v>0.72977852399153365</c:v>
                </c:pt>
                <c:pt idx="1613">
                  <c:v>0.72977852399153365</c:v>
                </c:pt>
                <c:pt idx="1614">
                  <c:v>0.72977852399153365</c:v>
                </c:pt>
                <c:pt idx="1615">
                  <c:v>0.72977852399153365</c:v>
                </c:pt>
                <c:pt idx="1616">
                  <c:v>0.72977852399153365</c:v>
                </c:pt>
                <c:pt idx="1617">
                  <c:v>0.72977852399153365</c:v>
                </c:pt>
                <c:pt idx="1618">
                  <c:v>0.72977852399153365</c:v>
                </c:pt>
                <c:pt idx="1619">
                  <c:v>0.72977852399153365</c:v>
                </c:pt>
                <c:pt idx="1620">
                  <c:v>0.72977852399153365</c:v>
                </c:pt>
                <c:pt idx="1621">
                  <c:v>0.72977852399153365</c:v>
                </c:pt>
                <c:pt idx="1622">
                  <c:v>0.72977852399153365</c:v>
                </c:pt>
                <c:pt idx="1623">
                  <c:v>0.72977852399153365</c:v>
                </c:pt>
                <c:pt idx="1624">
                  <c:v>0.72977852399153365</c:v>
                </c:pt>
                <c:pt idx="1625">
                  <c:v>0.72977852399153365</c:v>
                </c:pt>
                <c:pt idx="1626">
                  <c:v>0.72977852399153365</c:v>
                </c:pt>
                <c:pt idx="1627">
                  <c:v>0.72977852399153365</c:v>
                </c:pt>
                <c:pt idx="1628">
                  <c:v>0.7302556770854729</c:v>
                </c:pt>
                <c:pt idx="1629">
                  <c:v>0.73178155778780474</c:v>
                </c:pt>
                <c:pt idx="1630">
                  <c:v>0.73341328052018318</c:v>
                </c:pt>
                <c:pt idx="1631">
                  <c:v>0.73406313885589025</c:v>
                </c:pt>
                <c:pt idx="1632">
                  <c:v>0.73406313885589025</c:v>
                </c:pt>
                <c:pt idx="1633">
                  <c:v>0.73406313885589025</c:v>
                </c:pt>
                <c:pt idx="1634">
                  <c:v>0.73406313885589025</c:v>
                </c:pt>
                <c:pt idx="1635">
                  <c:v>0.73406313885589025</c:v>
                </c:pt>
                <c:pt idx="1636">
                  <c:v>0.73406313885589025</c:v>
                </c:pt>
                <c:pt idx="1637">
                  <c:v>0.73406313885589025</c:v>
                </c:pt>
                <c:pt idx="1638">
                  <c:v>0.73406313885589025</c:v>
                </c:pt>
                <c:pt idx="1639">
                  <c:v>0.73406313885589025</c:v>
                </c:pt>
                <c:pt idx="1640">
                  <c:v>0.73406313885589025</c:v>
                </c:pt>
                <c:pt idx="1641">
                  <c:v>0.73406313885589025</c:v>
                </c:pt>
                <c:pt idx="1642">
                  <c:v>0.73406313885589025</c:v>
                </c:pt>
                <c:pt idx="1643">
                  <c:v>0.73406313885589025</c:v>
                </c:pt>
                <c:pt idx="1644">
                  <c:v>0.73406313885589025</c:v>
                </c:pt>
                <c:pt idx="1645">
                  <c:v>0.73406313885589025</c:v>
                </c:pt>
                <c:pt idx="1646">
                  <c:v>0.73406313885589025</c:v>
                </c:pt>
                <c:pt idx="1647">
                  <c:v>0.73406313885589025</c:v>
                </c:pt>
                <c:pt idx="1648">
                  <c:v>0.73406313885589025</c:v>
                </c:pt>
                <c:pt idx="1649">
                  <c:v>0.73406313885589025</c:v>
                </c:pt>
                <c:pt idx="1650">
                  <c:v>0.73406313885589025</c:v>
                </c:pt>
                <c:pt idx="1651">
                  <c:v>0.73406313885589025</c:v>
                </c:pt>
                <c:pt idx="1652">
                  <c:v>0.73406313885589025</c:v>
                </c:pt>
                <c:pt idx="1653">
                  <c:v>0.73406313885589025</c:v>
                </c:pt>
                <c:pt idx="1654">
                  <c:v>0.73406313885589025</c:v>
                </c:pt>
                <c:pt idx="1655">
                  <c:v>0.73406313885589025</c:v>
                </c:pt>
                <c:pt idx="1656">
                  <c:v>0.73406313885589025</c:v>
                </c:pt>
                <c:pt idx="1657">
                  <c:v>0.73406313885589025</c:v>
                </c:pt>
                <c:pt idx="1658">
                  <c:v>0.73406313885589025</c:v>
                </c:pt>
                <c:pt idx="1659">
                  <c:v>0.73406313885589025</c:v>
                </c:pt>
                <c:pt idx="1660">
                  <c:v>0.73406313885589025</c:v>
                </c:pt>
                <c:pt idx="1661">
                  <c:v>0.73406313885589025</c:v>
                </c:pt>
                <c:pt idx="1662">
                  <c:v>0.73406313885589025</c:v>
                </c:pt>
                <c:pt idx="1663">
                  <c:v>0.73406313885589025</c:v>
                </c:pt>
                <c:pt idx="1664">
                  <c:v>0.73406313885589025</c:v>
                </c:pt>
                <c:pt idx="1665">
                  <c:v>0.73406313885589025</c:v>
                </c:pt>
                <c:pt idx="1666">
                  <c:v>0.73406313885589025</c:v>
                </c:pt>
                <c:pt idx="1667">
                  <c:v>0.73406313885589025</c:v>
                </c:pt>
                <c:pt idx="1668">
                  <c:v>0.73406313885589025</c:v>
                </c:pt>
                <c:pt idx="1669">
                  <c:v>0.73406313885589025</c:v>
                </c:pt>
                <c:pt idx="1670">
                  <c:v>0.73406313885589025</c:v>
                </c:pt>
                <c:pt idx="1671">
                  <c:v>0.73406313885589025</c:v>
                </c:pt>
                <c:pt idx="1672">
                  <c:v>0.73406313885589025</c:v>
                </c:pt>
                <c:pt idx="1673">
                  <c:v>0.73406313885589025</c:v>
                </c:pt>
                <c:pt idx="1674">
                  <c:v>0.73406313885589025</c:v>
                </c:pt>
                <c:pt idx="1675">
                  <c:v>0.73406313885589025</c:v>
                </c:pt>
                <c:pt idx="1676">
                  <c:v>0.73406313885589025</c:v>
                </c:pt>
                <c:pt idx="1677">
                  <c:v>0.73406313885589025</c:v>
                </c:pt>
                <c:pt idx="1678">
                  <c:v>0.73406313885589025</c:v>
                </c:pt>
                <c:pt idx="1679">
                  <c:v>0.73406313885589025</c:v>
                </c:pt>
                <c:pt idx="1680">
                  <c:v>0.73406313885589025</c:v>
                </c:pt>
                <c:pt idx="1681">
                  <c:v>0.73406313885589025</c:v>
                </c:pt>
                <c:pt idx="1682">
                  <c:v>0.73406313885589025</c:v>
                </c:pt>
                <c:pt idx="1683">
                  <c:v>0.73406313885589025</c:v>
                </c:pt>
                <c:pt idx="1684">
                  <c:v>0.73406313885589025</c:v>
                </c:pt>
                <c:pt idx="1685">
                  <c:v>0.73406313885589025</c:v>
                </c:pt>
                <c:pt idx="1686">
                  <c:v>0.73406313885589025</c:v>
                </c:pt>
                <c:pt idx="1687">
                  <c:v>0.73406313885589025</c:v>
                </c:pt>
                <c:pt idx="1688">
                  <c:v>0.73406313885589025</c:v>
                </c:pt>
                <c:pt idx="1689">
                  <c:v>0.73406313885589025</c:v>
                </c:pt>
                <c:pt idx="1690">
                  <c:v>0.73406313885589025</c:v>
                </c:pt>
                <c:pt idx="1691">
                  <c:v>0.73406313885589025</c:v>
                </c:pt>
                <c:pt idx="1692">
                  <c:v>0.73406313885589025</c:v>
                </c:pt>
                <c:pt idx="1693">
                  <c:v>0.73406313885589025</c:v>
                </c:pt>
                <c:pt idx="1694">
                  <c:v>0.73406313885589025</c:v>
                </c:pt>
                <c:pt idx="1695">
                  <c:v>0.73406313885589025</c:v>
                </c:pt>
                <c:pt idx="1696">
                  <c:v>0.73406313885589025</c:v>
                </c:pt>
                <c:pt idx="1697">
                  <c:v>0.73406313885589025</c:v>
                </c:pt>
                <c:pt idx="1698">
                  <c:v>0.73406313885589025</c:v>
                </c:pt>
                <c:pt idx="1699">
                  <c:v>0.73406313885589025</c:v>
                </c:pt>
                <c:pt idx="1700">
                  <c:v>0.73406313885589025</c:v>
                </c:pt>
                <c:pt idx="1701">
                  <c:v>0.73406313885589025</c:v>
                </c:pt>
                <c:pt idx="1702">
                  <c:v>0.73406313885589025</c:v>
                </c:pt>
                <c:pt idx="1703">
                  <c:v>0.73406313885589025</c:v>
                </c:pt>
                <c:pt idx="1704">
                  <c:v>0.73406313885589025</c:v>
                </c:pt>
                <c:pt idx="1705">
                  <c:v>0.73406313885589025</c:v>
                </c:pt>
                <c:pt idx="1706">
                  <c:v>0.73406313885589025</c:v>
                </c:pt>
                <c:pt idx="1707">
                  <c:v>0.73406313885589025</c:v>
                </c:pt>
                <c:pt idx="1708">
                  <c:v>0.73406313885589025</c:v>
                </c:pt>
                <c:pt idx="1709">
                  <c:v>0.73406313885589025</c:v>
                </c:pt>
                <c:pt idx="1710">
                  <c:v>0.73406313885589025</c:v>
                </c:pt>
                <c:pt idx="1711">
                  <c:v>0.73406313885589025</c:v>
                </c:pt>
                <c:pt idx="1712">
                  <c:v>0.73406313885589025</c:v>
                </c:pt>
                <c:pt idx="1713">
                  <c:v>0.73406313885589025</c:v>
                </c:pt>
                <c:pt idx="1714">
                  <c:v>0.73406313885589025</c:v>
                </c:pt>
                <c:pt idx="1715">
                  <c:v>0.73406313885589025</c:v>
                </c:pt>
                <c:pt idx="1716">
                  <c:v>0.73406313885589025</c:v>
                </c:pt>
                <c:pt idx="1717">
                  <c:v>0.73406313885589025</c:v>
                </c:pt>
                <c:pt idx="1718">
                  <c:v>0.73406313885589025</c:v>
                </c:pt>
                <c:pt idx="1719">
                  <c:v>0.73406313885589025</c:v>
                </c:pt>
                <c:pt idx="1720">
                  <c:v>0.73406313885589025</c:v>
                </c:pt>
                <c:pt idx="1721">
                  <c:v>0.73406313885589025</c:v>
                </c:pt>
                <c:pt idx="1722">
                  <c:v>0.73406313885589025</c:v>
                </c:pt>
                <c:pt idx="1723">
                  <c:v>0.73406313885589025</c:v>
                </c:pt>
                <c:pt idx="1724">
                  <c:v>0.73406313885589025</c:v>
                </c:pt>
                <c:pt idx="1725">
                  <c:v>0.73406313885589025</c:v>
                </c:pt>
                <c:pt idx="1726">
                  <c:v>0.73406313885589025</c:v>
                </c:pt>
                <c:pt idx="1727">
                  <c:v>0.73406313885589025</c:v>
                </c:pt>
                <c:pt idx="1728">
                  <c:v>0.73406313885589025</c:v>
                </c:pt>
                <c:pt idx="1729">
                  <c:v>0.7358029494853553</c:v>
                </c:pt>
                <c:pt idx="1730">
                  <c:v>0.73895422983264869</c:v>
                </c:pt>
                <c:pt idx="1731">
                  <c:v>0.74265647302637161</c:v>
                </c:pt>
                <c:pt idx="1732">
                  <c:v>0.74649061495230484</c:v>
                </c:pt>
                <c:pt idx="1733">
                  <c:v>0.75005288735393749</c:v>
                </c:pt>
                <c:pt idx="1734">
                  <c:v>0.7533429721834457</c:v>
                </c:pt>
                <c:pt idx="1735">
                  <c:v>0.75654631718086041</c:v>
                </c:pt>
                <c:pt idx="1736">
                  <c:v>0.76002308395142781</c:v>
                </c:pt>
                <c:pt idx="1737">
                  <c:v>0.7635814981854564</c:v>
                </c:pt>
                <c:pt idx="1738">
                  <c:v>0.76703478630835298</c:v>
                </c:pt>
                <c:pt idx="1739">
                  <c:v>0.77021142086053285</c:v>
                </c:pt>
                <c:pt idx="1740">
                  <c:v>0.77261308305048859</c:v>
                </c:pt>
                <c:pt idx="1741">
                  <c:v>0.77392903466976493</c:v>
                </c:pt>
                <c:pt idx="1742">
                  <c:v>0.77449715683448361</c:v>
                </c:pt>
                <c:pt idx="1743">
                  <c:v>0.77464958001617112</c:v>
                </c:pt>
                <c:pt idx="1744">
                  <c:v>0.77464958001617112</c:v>
                </c:pt>
                <c:pt idx="1745">
                  <c:v>0.77464958001617112</c:v>
                </c:pt>
                <c:pt idx="1746">
                  <c:v>0.77464958001617112</c:v>
                </c:pt>
                <c:pt idx="1747">
                  <c:v>0.77464958001617112</c:v>
                </c:pt>
                <c:pt idx="1748">
                  <c:v>0.77464958001617112</c:v>
                </c:pt>
                <c:pt idx="1749">
                  <c:v>0.77464958001617112</c:v>
                </c:pt>
                <c:pt idx="1750">
                  <c:v>0.77464958001617112</c:v>
                </c:pt>
                <c:pt idx="1751">
                  <c:v>0.77464958001617112</c:v>
                </c:pt>
                <c:pt idx="1752">
                  <c:v>0.77464958001617112</c:v>
                </c:pt>
                <c:pt idx="1753">
                  <c:v>0.77464958001617112</c:v>
                </c:pt>
                <c:pt idx="1754">
                  <c:v>0.77464958001617112</c:v>
                </c:pt>
                <c:pt idx="1755">
                  <c:v>0.77464958001617112</c:v>
                </c:pt>
                <c:pt idx="1756">
                  <c:v>0.77464958001617112</c:v>
                </c:pt>
                <c:pt idx="1757">
                  <c:v>0.77464958001617112</c:v>
                </c:pt>
                <c:pt idx="1758">
                  <c:v>0.77464958001617112</c:v>
                </c:pt>
                <c:pt idx="1759">
                  <c:v>0.77464958001617112</c:v>
                </c:pt>
                <c:pt idx="1760">
                  <c:v>0.77464958001617112</c:v>
                </c:pt>
                <c:pt idx="1761">
                  <c:v>0.77464958001617112</c:v>
                </c:pt>
                <c:pt idx="1762">
                  <c:v>0.77464958001617112</c:v>
                </c:pt>
                <c:pt idx="1763">
                  <c:v>0.77464958001617112</c:v>
                </c:pt>
                <c:pt idx="1764">
                  <c:v>0.77464958001617112</c:v>
                </c:pt>
                <c:pt idx="1765">
                  <c:v>0.77464958001617112</c:v>
                </c:pt>
                <c:pt idx="1766">
                  <c:v>0.77513403776605261</c:v>
                </c:pt>
                <c:pt idx="1767">
                  <c:v>0.77670491328864277</c:v>
                </c:pt>
                <c:pt idx="1768">
                  <c:v>0.77958195089432758</c:v>
                </c:pt>
                <c:pt idx="1769">
                  <c:v>0.78381598180157441</c:v>
                </c:pt>
                <c:pt idx="1770">
                  <c:v>0.78905414188829437</c:v>
                </c:pt>
                <c:pt idx="1771">
                  <c:v>0.79460675326201513</c:v>
                </c:pt>
                <c:pt idx="1772">
                  <c:v>0.79998294024399907</c:v>
                </c:pt>
                <c:pt idx="1773">
                  <c:v>0.80496359407347784</c:v>
                </c:pt>
                <c:pt idx="1774">
                  <c:v>0.80927385530349705</c:v>
                </c:pt>
                <c:pt idx="1775">
                  <c:v>0.81287383946840919</c:v>
                </c:pt>
                <c:pt idx="1776">
                  <c:v>0.8160924983224499</c:v>
                </c:pt>
                <c:pt idx="1777">
                  <c:v>0.81929404205590062</c:v>
                </c:pt>
                <c:pt idx="1778">
                  <c:v>0.82278960239846055</c:v>
                </c:pt>
                <c:pt idx="1779">
                  <c:v>0.82673823668989921</c:v>
                </c:pt>
                <c:pt idx="1780">
                  <c:v>0.8309493648723012</c:v>
                </c:pt>
                <c:pt idx="1781">
                  <c:v>0.83497807834669135</c:v>
                </c:pt>
                <c:pt idx="1782">
                  <c:v>0.83843988091009647</c:v>
                </c:pt>
                <c:pt idx="1783">
                  <c:v>0.84117855029731869</c:v>
                </c:pt>
                <c:pt idx="1784">
                  <c:v>0.84320436992191294</c:v>
                </c:pt>
                <c:pt idx="1785">
                  <c:v>0.84476644305888926</c:v>
                </c:pt>
                <c:pt idx="1786">
                  <c:v>0.84609562743872002</c:v>
                </c:pt>
                <c:pt idx="1787">
                  <c:v>0.8472950511949483</c:v>
                </c:pt>
                <c:pt idx="1788">
                  <c:v>0.84844401579879625</c:v>
                </c:pt>
                <c:pt idx="1789">
                  <c:v>0.84963161903004925</c:v>
                </c:pt>
                <c:pt idx="1790">
                  <c:v>0.85090151269473913</c:v>
                </c:pt>
                <c:pt idx="1791">
                  <c:v>0.85221798929723136</c:v>
                </c:pt>
                <c:pt idx="1792">
                  <c:v>0.85344906943437993</c:v>
                </c:pt>
                <c:pt idx="1793">
                  <c:v>0.8543649129147779</c:v>
                </c:pt>
                <c:pt idx="1794">
                  <c:v>0.85505078807168367</c:v>
                </c:pt>
                <c:pt idx="1795">
                  <c:v>0.85505078807168367</c:v>
                </c:pt>
                <c:pt idx="1796">
                  <c:v>0.85505078807168367</c:v>
                </c:pt>
                <c:pt idx="1797">
                  <c:v>0.85505078807168367</c:v>
                </c:pt>
                <c:pt idx="1798">
                  <c:v>0.85505078807168367</c:v>
                </c:pt>
                <c:pt idx="1799">
                  <c:v>0.85505078807168367</c:v>
                </c:pt>
                <c:pt idx="1800">
                  <c:v>0.85505078807168367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F10-4398-B743-D8560FB40A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8431536"/>
        <c:axId val="1991234288"/>
      </c:scatterChart>
      <c:valAx>
        <c:axId val="199123524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Duration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1234768"/>
        <c:crosses val="autoZero"/>
        <c:crossBetween val="midCat"/>
      </c:valAx>
      <c:valAx>
        <c:axId val="199123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(kmh)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1235248"/>
        <c:crosses val="autoZero"/>
        <c:crossBetween val="midCat"/>
      </c:valAx>
      <c:valAx>
        <c:axId val="199123428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8431536"/>
        <c:crosses val="max"/>
        <c:crossBetween val="midCat"/>
      </c:valAx>
      <c:valAx>
        <c:axId val="678431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912342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sng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A Chart Showing Velocity And Braking Energy in J Against Duration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2222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4D5-4B90-A494-4B0654EF33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701840"/>
        <c:axId val="683702320"/>
      </c:scatterChart>
      <c:scatterChart>
        <c:scatterStyle val="smoothMarker"/>
        <c:varyColors val="0"/>
        <c:ser>
          <c:idx val="1"/>
          <c:order val="1"/>
          <c:tx>
            <c:v>Braking</c:v>
          </c:tx>
          <c:spPr>
            <a:ln w="19050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-1939.8279012318008</c:v>
                </c:pt>
                <c:pt idx="37">
                  <c:v>-8293.7990084801222</c:v>
                </c:pt>
                <c:pt idx="38">
                  <c:v>-11173.750452250602</c:v>
                </c:pt>
                <c:pt idx="39">
                  <c:v>-9563.6673619815665</c:v>
                </c:pt>
                <c:pt idx="40">
                  <c:v>-7766.5770029808909</c:v>
                </c:pt>
                <c:pt idx="41">
                  <c:v>-9033.7898628107705</c:v>
                </c:pt>
                <c:pt idx="42">
                  <c:v>-10936.451002587301</c:v>
                </c:pt>
                <c:pt idx="43">
                  <c:v>-8921.2914857428877</c:v>
                </c:pt>
                <c:pt idx="44">
                  <c:v>-4481.1400235213714</c:v>
                </c:pt>
                <c:pt idx="45">
                  <c:v>-1240.8222472226375</c:v>
                </c:pt>
                <c:pt idx="46">
                  <c:v>-729.04833103194505</c:v>
                </c:pt>
                <c:pt idx="47">
                  <c:v>-1401.4275262234207</c:v>
                </c:pt>
                <c:pt idx="48">
                  <c:v>-1001.1744557765371</c:v>
                </c:pt>
                <c:pt idx="49">
                  <c:v>0</c:v>
                </c:pt>
                <c:pt idx="50">
                  <c:v>0</c:v>
                </c:pt>
                <c:pt idx="51">
                  <c:v>-1367.9819298921834</c:v>
                </c:pt>
                <c:pt idx="52">
                  <c:v>-3302.1534761695425</c:v>
                </c:pt>
                <c:pt idx="53">
                  <c:v>-2218.720732389017</c:v>
                </c:pt>
                <c:pt idx="54">
                  <c:v>-249.36892938550378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-24.109515342881789</c:v>
                </c:pt>
                <c:pt idx="81">
                  <c:v>-1645.4223607256183</c:v>
                </c:pt>
                <c:pt idx="82">
                  <c:v>-1184.1018208389523</c:v>
                </c:pt>
                <c:pt idx="83">
                  <c:v>0</c:v>
                </c:pt>
                <c:pt idx="84">
                  <c:v>-306.6632305722718</c:v>
                </c:pt>
                <c:pt idx="85">
                  <c:v>-963.22218643741803</c:v>
                </c:pt>
                <c:pt idx="86">
                  <c:v>-752.10489958802611</c:v>
                </c:pt>
                <c:pt idx="87">
                  <c:v>-341.99366964753727</c:v>
                </c:pt>
                <c:pt idx="88">
                  <c:v>-3609.3131266359428</c:v>
                </c:pt>
                <c:pt idx="89">
                  <c:v>-11402.158417915873</c:v>
                </c:pt>
                <c:pt idx="90">
                  <c:v>-14715.6116197349</c:v>
                </c:pt>
                <c:pt idx="91">
                  <c:v>-12441.944225443622</c:v>
                </c:pt>
                <c:pt idx="92">
                  <c:v>-7114.7896990281852</c:v>
                </c:pt>
                <c:pt idx="93">
                  <c:v>-3585.6499347937415</c:v>
                </c:pt>
                <c:pt idx="94">
                  <c:v>-3108.7143208333682</c:v>
                </c:pt>
                <c:pt idx="95">
                  <c:v>-2959.7860136939416</c:v>
                </c:pt>
                <c:pt idx="96">
                  <c:v>-1647.365540613265</c:v>
                </c:pt>
                <c:pt idx="97">
                  <c:v>-615.55429166249985</c:v>
                </c:pt>
                <c:pt idx="98">
                  <c:v>-376.35440135505775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-3019.1081819512037</c:v>
                </c:pt>
                <c:pt idx="152">
                  <c:v>-9637.2028175901014</c:v>
                </c:pt>
                <c:pt idx="153">
                  <c:v>-12236.254558375655</c:v>
                </c:pt>
                <c:pt idx="154">
                  <c:v>-8785.3160223633295</c:v>
                </c:pt>
                <c:pt idx="155">
                  <c:v>-3599.5801155154663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-4305.420172289957</c:v>
                </c:pt>
                <c:pt idx="172">
                  <c:v>-11423.044212934956</c:v>
                </c:pt>
                <c:pt idx="173">
                  <c:v>-13130.960457337442</c:v>
                </c:pt>
                <c:pt idx="174">
                  <c:v>-7826.4046727669947</c:v>
                </c:pt>
                <c:pt idx="175">
                  <c:v>-1751.1633842767512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-565.35007910941033</c:v>
                </c:pt>
                <c:pt idx="183">
                  <c:v>-3767.913524597107</c:v>
                </c:pt>
                <c:pt idx="184">
                  <c:v>-5996.0506279694646</c:v>
                </c:pt>
                <c:pt idx="185">
                  <c:v>-6014.3308537072426</c:v>
                </c:pt>
                <c:pt idx="186">
                  <c:v>-4875.8958218967364</c:v>
                </c:pt>
                <c:pt idx="187">
                  <c:v>-3503.2200404126925</c:v>
                </c:pt>
                <c:pt idx="188">
                  <c:v>-2467.4004012461578</c:v>
                </c:pt>
                <c:pt idx="189">
                  <c:v>-1711.2564854288132</c:v>
                </c:pt>
                <c:pt idx="190">
                  <c:v>-1067.2468903697209</c:v>
                </c:pt>
                <c:pt idx="191">
                  <c:v>-684.87542006910655</c:v>
                </c:pt>
                <c:pt idx="192">
                  <c:v>-340.115138721292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-1105.4013588834325</c:v>
                </c:pt>
                <c:pt idx="233">
                  <c:v>-6723.8363022798967</c:v>
                </c:pt>
                <c:pt idx="234">
                  <c:v>-8487.2084988205679</c:v>
                </c:pt>
                <c:pt idx="235">
                  <c:v>-5853.1915959852786</c:v>
                </c:pt>
                <c:pt idx="236">
                  <c:v>-1918.0296172494604</c:v>
                </c:pt>
                <c:pt idx="237">
                  <c:v>-751.6944322652771</c:v>
                </c:pt>
                <c:pt idx="238">
                  <c:v>-3374.5023140056974</c:v>
                </c:pt>
                <c:pt idx="239">
                  <c:v>-8370.3297902831982</c:v>
                </c:pt>
                <c:pt idx="240">
                  <c:v>-11446.256692868432</c:v>
                </c:pt>
                <c:pt idx="241">
                  <c:v>-9340.351231047187</c:v>
                </c:pt>
                <c:pt idx="242">
                  <c:v>-8249.1903130554565</c:v>
                </c:pt>
                <c:pt idx="243">
                  <c:v>-8681.4914360556922</c:v>
                </c:pt>
                <c:pt idx="244">
                  <c:v>-7766.5770029808682</c:v>
                </c:pt>
                <c:pt idx="245">
                  <c:v>-9033.7898628107123</c:v>
                </c:pt>
                <c:pt idx="246">
                  <c:v>-10936.451002587417</c:v>
                </c:pt>
                <c:pt idx="247">
                  <c:v>-8921.291485742815</c:v>
                </c:pt>
                <c:pt idx="248">
                  <c:v>-4481.1400235214123</c:v>
                </c:pt>
                <c:pt idx="249">
                  <c:v>-1240.8222472226619</c:v>
                </c:pt>
                <c:pt idx="250">
                  <c:v>-729.04833103195233</c:v>
                </c:pt>
                <c:pt idx="251">
                  <c:v>-1401.4275262234353</c:v>
                </c:pt>
                <c:pt idx="252">
                  <c:v>-1001.1744557765371</c:v>
                </c:pt>
                <c:pt idx="253">
                  <c:v>0</c:v>
                </c:pt>
                <c:pt idx="254">
                  <c:v>0</c:v>
                </c:pt>
                <c:pt idx="255">
                  <c:v>-1367.9819298921675</c:v>
                </c:pt>
                <c:pt idx="256">
                  <c:v>-1992.0030132065865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-2212.6014005763927</c:v>
                </c:pt>
                <c:pt idx="274">
                  <c:v>-8970.4562247993072</c:v>
                </c:pt>
                <c:pt idx="275">
                  <c:v>-11395.544092699931</c:v>
                </c:pt>
                <c:pt idx="276">
                  <c:v>-12284.606411709216</c:v>
                </c:pt>
                <c:pt idx="277">
                  <c:v>-12647.639976245815</c:v>
                </c:pt>
                <c:pt idx="278">
                  <c:v>-14748.211034715512</c:v>
                </c:pt>
                <c:pt idx="279">
                  <c:v>-13162.101779359125</c:v>
                </c:pt>
                <c:pt idx="280">
                  <c:v>-5730.4127543901614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-1631.4860989319409</c:v>
                </c:pt>
                <c:pt idx="293">
                  <c:v>-2220.9701879309464</c:v>
                </c:pt>
                <c:pt idx="294">
                  <c:v>-529.24491560627473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-552.67614244732567</c:v>
                </c:pt>
                <c:pt idx="303">
                  <c:v>-1942.7320458254871</c:v>
                </c:pt>
                <c:pt idx="304">
                  <c:v>-3811.0017404839191</c:v>
                </c:pt>
                <c:pt idx="305">
                  <c:v>-5032.2858239782918</c:v>
                </c:pt>
                <c:pt idx="306">
                  <c:v>-3666.6428759293258</c:v>
                </c:pt>
                <c:pt idx="307">
                  <c:v>-1181.3774260333485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-485.29030371975017</c:v>
                </c:pt>
                <c:pt idx="312">
                  <c:v>-1874.9073144293063</c:v>
                </c:pt>
                <c:pt idx="313">
                  <c:v>-3413.7072093269198</c:v>
                </c:pt>
                <c:pt idx="314">
                  <c:v>-4396.5966624999983</c:v>
                </c:pt>
                <c:pt idx="315">
                  <c:v>-4240.7418280975744</c:v>
                </c:pt>
                <c:pt idx="316">
                  <c:v>-3509.8320733723353</c:v>
                </c:pt>
                <c:pt idx="317">
                  <c:v>-3965.637851385271</c:v>
                </c:pt>
                <c:pt idx="318">
                  <c:v>-5036.8234157986999</c:v>
                </c:pt>
                <c:pt idx="319">
                  <c:v>-5067.9831621913872</c:v>
                </c:pt>
                <c:pt idx="320">
                  <c:v>-2417.8735446361302</c:v>
                </c:pt>
                <c:pt idx="321">
                  <c:v>-547.19746718026647</c:v>
                </c:pt>
                <c:pt idx="322">
                  <c:v>0</c:v>
                </c:pt>
                <c:pt idx="323">
                  <c:v>0</c:v>
                </c:pt>
                <c:pt idx="324">
                  <c:v>-245.81198895292974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-3163.5615629447807</c:v>
                </c:pt>
                <c:pt idx="329">
                  <c:v>-6108.2709380656361</c:v>
                </c:pt>
                <c:pt idx="330">
                  <c:v>-2939.8906537469288</c:v>
                </c:pt>
                <c:pt idx="331">
                  <c:v>-22.075993284464349</c:v>
                </c:pt>
                <c:pt idx="332">
                  <c:v>-222.04583470082525</c:v>
                </c:pt>
                <c:pt idx="333">
                  <c:v>-310.41568711689439</c:v>
                </c:pt>
                <c:pt idx="334">
                  <c:v>-120.09125120417121</c:v>
                </c:pt>
                <c:pt idx="335">
                  <c:v>-297.1027533637041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-728.63131033951208</c:v>
                </c:pt>
                <c:pt idx="359">
                  <c:v>-3442.3917574556881</c:v>
                </c:pt>
                <c:pt idx="360">
                  <c:v>-4267.5245783298933</c:v>
                </c:pt>
                <c:pt idx="361">
                  <c:v>-3151.085154806125</c:v>
                </c:pt>
                <c:pt idx="362">
                  <c:v>-1682.2392807701563</c:v>
                </c:pt>
                <c:pt idx="363">
                  <c:v>-496.26903600610939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-3367.5917682077206</c:v>
                </c:pt>
                <c:pt idx="373">
                  <c:v>-6720.2578875675608</c:v>
                </c:pt>
                <c:pt idx="374">
                  <c:v>-6453.8321388033819</c:v>
                </c:pt>
                <c:pt idx="375">
                  <c:v>-4321.9779997333317</c:v>
                </c:pt>
                <c:pt idx="376">
                  <c:v>-2444.7132430167685</c:v>
                </c:pt>
                <c:pt idx="377">
                  <c:v>-1369.7965483235105</c:v>
                </c:pt>
                <c:pt idx="378">
                  <c:v>-773.07205668124584</c:v>
                </c:pt>
                <c:pt idx="379">
                  <c:v>-457.71226790122421</c:v>
                </c:pt>
                <c:pt idx="380">
                  <c:v>-498.66799996666686</c:v>
                </c:pt>
                <c:pt idx="381">
                  <c:v>-568.83331111420455</c:v>
                </c:pt>
                <c:pt idx="382">
                  <c:v>-486.79902772001083</c:v>
                </c:pt>
                <c:pt idx="383">
                  <c:v>-412.08147194533524</c:v>
                </c:pt>
                <c:pt idx="384">
                  <c:v>-283.77492963720528</c:v>
                </c:pt>
                <c:pt idx="385">
                  <c:v>-84.260600911393226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-2173.8407403505826</c:v>
                </c:pt>
                <c:pt idx="403">
                  <c:v>-3441.327766648476</c:v>
                </c:pt>
                <c:pt idx="404">
                  <c:v>-2949.5719991000014</c:v>
                </c:pt>
                <c:pt idx="405">
                  <c:v>-2529.6513469934766</c:v>
                </c:pt>
                <c:pt idx="406">
                  <c:v>-2687.3354069528568</c:v>
                </c:pt>
                <c:pt idx="407">
                  <c:v>-2656.224884213415</c:v>
                </c:pt>
                <c:pt idx="408">
                  <c:v>-1851.9898610082687</c:v>
                </c:pt>
                <c:pt idx="409">
                  <c:v>-538.56660146038382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-795.96345716835606</c:v>
                </c:pt>
                <c:pt idx="420">
                  <c:v>-1487.3557900937649</c:v>
                </c:pt>
                <c:pt idx="421">
                  <c:v>-617.06746730556529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-1342.3642556506493</c:v>
                </c:pt>
                <c:pt idx="432">
                  <c:v>-1134.3459179159215</c:v>
                </c:pt>
                <c:pt idx="433">
                  <c:v>0</c:v>
                </c:pt>
                <c:pt idx="434">
                  <c:v>0</c:v>
                </c:pt>
                <c:pt idx="435">
                  <c:v>-1843.0786380661496</c:v>
                </c:pt>
                <c:pt idx="436">
                  <c:v>-5264.7250791095485</c:v>
                </c:pt>
                <c:pt idx="437">
                  <c:v>-8512.4969748383428</c:v>
                </c:pt>
                <c:pt idx="438">
                  <c:v>-10529.214776183599</c:v>
                </c:pt>
                <c:pt idx="439">
                  <c:v>-10104.290803995707</c:v>
                </c:pt>
                <c:pt idx="440">
                  <c:v>-7491.1047220549399</c:v>
                </c:pt>
                <c:pt idx="441">
                  <c:v>-3837.2955425891469</c:v>
                </c:pt>
                <c:pt idx="442">
                  <c:v>-1283.9073122451655</c:v>
                </c:pt>
                <c:pt idx="443">
                  <c:v>-222.43303399966391</c:v>
                </c:pt>
                <c:pt idx="444">
                  <c:v>-6.8048535308187033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-1006.9766375677015</c:v>
                </c:pt>
                <c:pt idx="521">
                  <c:v>-1573.3259623596068</c:v>
                </c:pt>
                <c:pt idx="522">
                  <c:v>-1954.3645425778329</c:v>
                </c:pt>
                <c:pt idx="523">
                  <c:v>-3094.4643145611426</c:v>
                </c:pt>
                <c:pt idx="524">
                  <c:v>-4739.3157689728514</c:v>
                </c:pt>
                <c:pt idx="525">
                  <c:v>-5069.1866226464781</c:v>
                </c:pt>
                <c:pt idx="526">
                  <c:v>-3243.9681090717618</c:v>
                </c:pt>
                <c:pt idx="527">
                  <c:v>-1160.6769501545321</c:v>
                </c:pt>
                <c:pt idx="528">
                  <c:v>-270.62973451008003</c:v>
                </c:pt>
                <c:pt idx="529">
                  <c:v>-75.739006165619486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-100.96823895292756</c:v>
                </c:pt>
                <c:pt idx="544">
                  <c:v>-1653.5206685220935</c:v>
                </c:pt>
                <c:pt idx="545">
                  <c:v>-3569.8552914808897</c:v>
                </c:pt>
                <c:pt idx="546">
                  <c:v>-3596.2363517295476</c:v>
                </c:pt>
                <c:pt idx="547">
                  <c:v>-2329.1827431642746</c:v>
                </c:pt>
                <c:pt idx="548">
                  <c:v>-1455.9960016603543</c:v>
                </c:pt>
                <c:pt idx="549">
                  <c:v>-996.19198463214468</c:v>
                </c:pt>
                <c:pt idx="550">
                  <c:v>-762.08403516052317</c:v>
                </c:pt>
                <c:pt idx="551">
                  <c:v>-292.49755399391245</c:v>
                </c:pt>
                <c:pt idx="552">
                  <c:v>-200.99427190552163</c:v>
                </c:pt>
                <c:pt idx="553">
                  <c:v>-194.91014229133671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-832.26655088010227</c:v>
                </c:pt>
                <c:pt idx="564">
                  <c:v>-5627.1650536790976</c:v>
                </c:pt>
                <c:pt idx="565">
                  <c:v>-5931.9699588836456</c:v>
                </c:pt>
                <c:pt idx="566">
                  <c:v>-2679.9674320891932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-226.72156161272068</c:v>
                </c:pt>
                <c:pt idx="619">
                  <c:v>-2220.3622242742217</c:v>
                </c:pt>
                <c:pt idx="620">
                  <c:v>-2763.4589972232457</c:v>
                </c:pt>
                <c:pt idx="621">
                  <c:v>-1139.0666040229814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-4452.2567790123558</c:v>
                </c:pt>
                <c:pt idx="652">
                  <c:v>-8618.7556321356024</c:v>
                </c:pt>
                <c:pt idx="653">
                  <c:v>-9024.626084623711</c:v>
                </c:pt>
                <c:pt idx="654">
                  <c:v>-11171.741175811354</c:v>
                </c:pt>
                <c:pt idx="655">
                  <c:v>-16287.863829658272</c:v>
                </c:pt>
                <c:pt idx="656">
                  <c:v>-17899.477992799999</c:v>
                </c:pt>
                <c:pt idx="657">
                  <c:v>-13336.447711126919</c:v>
                </c:pt>
                <c:pt idx="658">
                  <c:v>-8577.8651270219889</c:v>
                </c:pt>
                <c:pt idx="659">
                  <c:v>-9342.0750171983</c:v>
                </c:pt>
                <c:pt idx="660">
                  <c:v>-13685.300735115574</c:v>
                </c:pt>
                <c:pt idx="661">
                  <c:v>-14653.163570389559</c:v>
                </c:pt>
                <c:pt idx="662">
                  <c:v>-12088.622872254749</c:v>
                </c:pt>
                <c:pt idx="663">
                  <c:v>-6269.7229240494762</c:v>
                </c:pt>
                <c:pt idx="664">
                  <c:v>-2062.5517509074061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-699.96055070800128</c:v>
                </c:pt>
                <c:pt idx="678">
                  <c:v>-8857.7900708985544</c:v>
                </c:pt>
                <c:pt idx="679">
                  <c:v>-13305.192061450509</c:v>
                </c:pt>
                <c:pt idx="680">
                  <c:v>-14590.808913602163</c:v>
                </c:pt>
                <c:pt idx="681">
                  <c:v>-13157.012311655921</c:v>
                </c:pt>
                <c:pt idx="682">
                  <c:v>-7042.2186115960003</c:v>
                </c:pt>
                <c:pt idx="683">
                  <c:v>-3892.0502860062302</c:v>
                </c:pt>
                <c:pt idx="684">
                  <c:v>-1588.0637904126986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-7707.7436219625033</c:v>
                </c:pt>
                <c:pt idx="697">
                  <c:v>-9671.9355153375473</c:v>
                </c:pt>
                <c:pt idx="698">
                  <c:v>-6700.1542486594826</c:v>
                </c:pt>
                <c:pt idx="699">
                  <c:v>-4377.8132888058271</c:v>
                </c:pt>
                <c:pt idx="700">
                  <c:v>-1415.6459243648603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-368.77942314857353</c:v>
                </c:pt>
                <c:pt idx="705">
                  <c:v>-2613.1426423974813</c:v>
                </c:pt>
                <c:pt idx="706">
                  <c:v>-4284.8483209410861</c:v>
                </c:pt>
                <c:pt idx="707">
                  <c:v>-3898.8510107208413</c:v>
                </c:pt>
                <c:pt idx="708">
                  <c:v>-1787.4439796938773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-3151.3862727543674</c:v>
                </c:pt>
                <c:pt idx="715">
                  <c:v>-7181.1503357566708</c:v>
                </c:pt>
                <c:pt idx="716">
                  <c:v>-4753.8879079403123</c:v>
                </c:pt>
                <c:pt idx="717">
                  <c:v>-819.82543194437017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-160.54588723912963</c:v>
                </c:pt>
                <c:pt idx="754">
                  <c:v>-1642.128977593655</c:v>
                </c:pt>
                <c:pt idx="755">
                  <c:v>-3072.3113493647629</c:v>
                </c:pt>
                <c:pt idx="756">
                  <c:v>-7737.7170396517822</c:v>
                </c:pt>
                <c:pt idx="757">
                  <c:v>-15482.464326650883</c:v>
                </c:pt>
                <c:pt idx="758">
                  <c:v>-20160.671107836959</c:v>
                </c:pt>
                <c:pt idx="759">
                  <c:v>-19048.752513948475</c:v>
                </c:pt>
                <c:pt idx="760">
                  <c:v>-16467.932484068977</c:v>
                </c:pt>
                <c:pt idx="761">
                  <c:v>-13808.37597539713</c:v>
                </c:pt>
                <c:pt idx="762">
                  <c:v>-9446.2207520732118</c:v>
                </c:pt>
                <c:pt idx="763">
                  <c:v>-4803.8067719060109</c:v>
                </c:pt>
                <c:pt idx="764">
                  <c:v>-533.71432083328455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-4042.8578229828045</c:v>
                </c:pt>
                <c:pt idx="794">
                  <c:v>-16958.191388156538</c:v>
                </c:pt>
                <c:pt idx="795">
                  <c:v>-26904.162650292234</c:v>
                </c:pt>
                <c:pt idx="796">
                  <c:v>-29812.449652323703</c:v>
                </c:pt>
                <c:pt idx="797">
                  <c:v>-25138.64195205376</c:v>
                </c:pt>
                <c:pt idx="798">
                  <c:v>-15858.887205875351</c:v>
                </c:pt>
                <c:pt idx="799">
                  <c:v>-6213.7014235792321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-1561.0761233859353</c:v>
                </c:pt>
                <c:pt idx="809">
                  <c:v>-4954.2088336462803</c:v>
                </c:pt>
                <c:pt idx="810">
                  <c:v>-8140.3540387719986</c:v>
                </c:pt>
                <c:pt idx="811">
                  <c:v>-13804.914164293545</c:v>
                </c:pt>
                <c:pt idx="812">
                  <c:v>-17305.826595169357</c:v>
                </c:pt>
                <c:pt idx="813">
                  <c:v>-17040.135905983181</c:v>
                </c:pt>
                <c:pt idx="814">
                  <c:v>-16198.255040180156</c:v>
                </c:pt>
                <c:pt idx="815">
                  <c:v>-15395.861034204758</c:v>
                </c:pt>
                <c:pt idx="816">
                  <c:v>-13093.611221095234</c:v>
                </c:pt>
                <c:pt idx="817">
                  <c:v>-9775.6073363251871</c:v>
                </c:pt>
                <c:pt idx="818">
                  <c:v>-4415.4181244791653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-1919.0645616306824</c:v>
                </c:pt>
                <c:pt idx="876">
                  <c:v>-4185.1367375158597</c:v>
                </c:pt>
                <c:pt idx="877">
                  <c:v>-2976.2733153973527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-1873.6709014106195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-1585.5220199267235</c:v>
                </c:pt>
                <c:pt idx="892">
                  <c:v>-4026.4016171019402</c:v>
                </c:pt>
                <c:pt idx="893">
                  <c:v>-4448.8019757000056</c:v>
                </c:pt>
                <c:pt idx="894">
                  <c:v>-2950.0492532597568</c:v>
                </c:pt>
                <c:pt idx="895">
                  <c:v>-372.34373645811547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-1581.7462337108905</c:v>
                </c:pt>
                <c:pt idx="902">
                  <c:v>-17652.044594736839</c:v>
                </c:pt>
                <c:pt idx="903">
                  <c:v>-29812.449652323703</c:v>
                </c:pt>
                <c:pt idx="904">
                  <c:v>-25138.64195205376</c:v>
                </c:pt>
                <c:pt idx="905">
                  <c:v>-15858.887205875351</c:v>
                </c:pt>
                <c:pt idx="906">
                  <c:v>-6213.7014235792321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-3695.6223298410309</c:v>
                </c:pt>
                <c:pt idx="926">
                  <c:v>-2607.3155916779529</c:v>
                </c:pt>
                <c:pt idx="927">
                  <c:v>-46.524492033201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-2035.6954943674014</c:v>
                </c:pt>
                <c:pt idx="935">
                  <c:v>-2415.1718790313957</c:v>
                </c:pt>
                <c:pt idx="936">
                  <c:v>-749.83026159182066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-7064.3901854036549</c:v>
                </c:pt>
                <c:pt idx="952">
                  <c:v>-17262.01357185252</c:v>
                </c:pt>
                <c:pt idx="953">
                  <c:v>-24434.664351042567</c:v>
                </c:pt>
                <c:pt idx="954">
                  <c:v>-24541.342779677881</c:v>
                </c:pt>
                <c:pt idx="955">
                  <c:v>-21688.924573301567</c:v>
                </c:pt>
                <c:pt idx="956">
                  <c:v>-18771.480779840069</c:v>
                </c:pt>
                <c:pt idx="957">
                  <c:v>-10609.980595368039</c:v>
                </c:pt>
                <c:pt idx="958">
                  <c:v>-543.00444870587262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-40.449107499721805</c:v>
                </c:pt>
                <c:pt idx="970">
                  <c:v>-4026.6267750661859</c:v>
                </c:pt>
                <c:pt idx="971">
                  <c:v>-11309.194432265525</c:v>
                </c:pt>
                <c:pt idx="972">
                  <c:v>-20547.052747223246</c:v>
                </c:pt>
                <c:pt idx="973">
                  <c:v>-23204.543374802393</c:v>
                </c:pt>
                <c:pt idx="974">
                  <c:v>-20320.316705143799</c:v>
                </c:pt>
                <c:pt idx="975">
                  <c:v>-17375.365082464639</c:v>
                </c:pt>
                <c:pt idx="976">
                  <c:v>-14526.03386024891</c:v>
                </c:pt>
                <c:pt idx="977">
                  <c:v>-9096.2966825671556</c:v>
                </c:pt>
                <c:pt idx="978">
                  <c:v>-5080.3655506171708</c:v>
                </c:pt>
                <c:pt idx="979">
                  <c:v>-3572.8726371405737</c:v>
                </c:pt>
                <c:pt idx="980">
                  <c:v>-2328.7072574935428</c:v>
                </c:pt>
                <c:pt idx="981">
                  <c:v>-1446.4429830209274</c:v>
                </c:pt>
                <c:pt idx="982">
                  <c:v>-1099.5013333000002</c:v>
                </c:pt>
                <c:pt idx="983">
                  <c:v>-1070.5938116819964</c:v>
                </c:pt>
                <c:pt idx="984">
                  <c:v>-699.8408029232977</c:v>
                </c:pt>
                <c:pt idx="985">
                  <c:v>-161.99110456758592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-3748.5112266797687</c:v>
                </c:pt>
                <c:pt idx="1051">
                  <c:v>-7043.3689575692706</c:v>
                </c:pt>
                <c:pt idx="1052">
                  <c:v>-8909.7379201198273</c:v>
                </c:pt>
                <c:pt idx="1053">
                  <c:v>-10811.203956708694</c:v>
                </c:pt>
                <c:pt idx="1054">
                  <c:v>-13425.370440605724</c:v>
                </c:pt>
                <c:pt idx="1055">
                  <c:v>-16317.068935835105</c:v>
                </c:pt>
                <c:pt idx="1056">
                  <c:v>-18559.096662499996</c:v>
                </c:pt>
                <c:pt idx="1057">
                  <c:v>-17767.476082356872</c:v>
                </c:pt>
                <c:pt idx="1058">
                  <c:v>-13414.606215879261</c:v>
                </c:pt>
                <c:pt idx="1059">
                  <c:v>-9882.840266342173</c:v>
                </c:pt>
                <c:pt idx="1060">
                  <c:v>-6791.8722235894311</c:v>
                </c:pt>
                <c:pt idx="1061">
                  <c:v>-3147.0433377555687</c:v>
                </c:pt>
                <c:pt idx="1062">
                  <c:v>-390.65876527784934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-2614.9724333963636</c:v>
                </c:pt>
                <c:pt idx="1084">
                  <c:v>-6663.7948448217539</c:v>
                </c:pt>
                <c:pt idx="1085">
                  <c:v>-3423.9260545180823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-682.64161963824688</c:v>
                </c:pt>
                <c:pt idx="1099">
                  <c:v>-6707.3083490799891</c:v>
                </c:pt>
                <c:pt idx="1100">
                  <c:v>-7361.7528300284439</c:v>
                </c:pt>
                <c:pt idx="1101">
                  <c:v>-2024.9255358129842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-3710.6508788974866</c:v>
                </c:pt>
                <c:pt idx="1110">
                  <c:v>-3372.5661586999136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-200.17846441845904</c:v>
                </c:pt>
                <c:pt idx="1119">
                  <c:v>-3558.6785503299948</c:v>
                </c:pt>
                <c:pt idx="1120">
                  <c:v>-1612.7529810967389</c:v>
                </c:pt>
                <c:pt idx="1121">
                  <c:v>0</c:v>
                </c:pt>
                <c:pt idx="1122">
                  <c:v>0</c:v>
                </c:pt>
                <c:pt idx="1123">
                  <c:v>-4060.229743736918</c:v>
                </c:pt>
                <c:pt idx="1124">
                  <c:v>-12005.324525237753</c:v>
                </c:pt>
                <c:pt idx="1125">
                  <c:v>-21738.836163361804</c:v>
                </c:pt>
                <c:pt idx="1126">
                  <c:v>-28396.590760525512</c:v>
                </c:pt>
                <c:pt idx="1127">
                  <c:v>-28397.920971539301</c:v>
                </c:pt>
                <c:pt idx="1128">
                  <c:v>-25112.702448484331</c:v>
                </c:pt>
                <c:pt idx="1129">
                  <c:v>-19110.936239707014</c:v>
                </c:pt>
                <c:pt idx="1130">
                  <c:v>-13478.256265188294</c:v>
                </c:pt>
                <c:pt idx="1131">
                  <c:v>-10757.306155286929</c:v>
                </c:pt>
                <c:pt idx="1132">
                  <c:v>-9625.1925624438336</c:v>
                </c:pt>
                <c:pt idx="1133">
                  <c:v>-9433.3815074567065</c:v>
                </c:pt>
                <c:pt idx="1134">
                  <c:v>-8746.980979887363</c:v>
                </c:pt>
                <c:pt idx="1135">
                  <c:v>-6829.9299660472161</c:v>
                </c:pt>
                <c:pt idx="1136">
                  <c:v>-3910.9489290762294</c:v>
                </c:pt>
                <c:pt idx="1137">
                  <c:v>-1161.1990307217795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-1279.4240608234177</c:v>
                </c:pt>
                <c:pt idx="1147">
                  <c:v>-8906.6798784061502</c:v>
                </c:pt>
                <c:pt idx="1148">
                  <c:v>-8420.6208187821303</c:v>
                </c:pt>
                <c:pt idx="1149">
                  <c:v>-3815.2510516563307</c:v>
                </c:pt>
                <c:pt idx="1150">
                  <c:v>-748.29765416680334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-3254.0919838214791</c:v>
                </c:pt>
                <c:pt idx="1352">
                  <c:v>-4771.5593253555344</c:v>
                </c:pt>
                <c:pt idx="1353">
                  <c:v>-5314.0151694223996</c:v>
                </c:pt>
                <c:pt idx="1354">
                  <c:v>-5834.4122817242433</c:v>
                </c:pt>
                <c:pt idx="1355">
                  <c:v>-6766.4475630619909</c:v>
                </c:pt>
                <c:pt idx="1356">
                  <c:v>-8512.1595901940491</c:v>
                </c:pt>
                <c:pt idx="1357">
                  <c:v>-9736.881953479653</c:v>
                </c:pt>
                <c:pt idx="1358">
                  <c:v>-10465.191787507754</c:v>
                </c:pt>
                <c:pt idx="1359">
                  <c:v>-11515.223323601371</c:v>
                </c:pt>
                <c:pt idx="1360">
                  <c:v>-11689.388815549679</c:v>
                </c:pt>
                <c:pt idx="1361">
                  <c:v>-8155.1795465692103</c:v>
                </c:pt>
                <c:pt idx="1362">
                  <c:v>-1615.6521012797045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-4850.811028716922</c:v>
                </c:pt>
                <c:pt idx="1369">
                  <c:v>-7704.8678819441629</c:v>
                </c:pt>
                <c:pt idx="1370">
                  <c:v>-3087.0014847272482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-1054.0188698931918</c:v>
                </c:pt>
                <c:pt idx="1375">
                  <c:v>-5795.2393218464667</c:v>
                </c:pt>
                <c:pt idx="1376">
                  <c:v>-13483.591926264686</c:v>
                </c:pt>
                <c:pt idx="1377">
                  <c:v>-23100.447449255109</c:v>
                </c:pt>
                <c:pt idx="1378">
                  <c:v>-25809.162082105271</c:v>
                </c:pt>
                <c:pt idx="1379">
                  <c:v>-22989.188508278785</c:v>
                </c:pt>
                <c:pt idx="1380">
                  <c:v>-20100.060738667074</c:v>
                </c:pt>
                <c:pt idx="1381">
                  <c:v>-11857.840561927738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-869.52850661305661</c:v>
                </c:pt>
                <c:pt idx="1398">
                  <c:v>-2493.0332263223081</c:v>
                </c:pt>
                <c:pt idx="1399">
                  <c:v>-4055.829788327555</c:v>
                </c:pt>
                <c:pt idx="1400">
                  <c:v>-5532.3446520141042</c:v>
                </c:pt>
                <c:pt idx="1401">
                  <c:v>-6315.7815968255527</c:v>
                </c:pt>
                <c:pt idx="1402">
                  <c:v>-7871.6849976261947</c:v>
                </c:pt>
                <c:pt idx="1403">
                  <c:v>-12180.480226262955</c:v>
                </c:pt>
                <c:pt idx="1404">
                  <c:v>-19114.258616670344</c:v>
                </c:pt>
                <c:pt idx="1405">
                  <c:v>-20978.993599243942</c:v>
                </c:pt>
                <c:pt idx="1406">
                  <c:v>-14885.464787410066</c:v>
                </c:pt>
                <c:pt idx="1407">
                  <c:v>-5659.9041354676092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-5812.882002909002</c:v>
                </c:pt>
                <c:pt idx="1422">
                  <c:v>-10546.29938739086</c:v>
                </c:pt>
                <c:pt idx="1423">
                  <c:v>-6433.1986495875026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-3422.0840369771331</c:v>
                </c:pt>
                <c:pt idx="1431">
                  <c:v>-10267.12258229976</c:v>
                </c:pt>
                <c:pt idx="1432">
                  <c:v>-17106.86450623006</c:v>
                </c:pt>
                <c:pt idx="1433">
                  <c:v>-18102.83878534599</c:v>
                </c:pt>
                <c:pt idx="1434">
                  <c:v>-15273.070977797921</c:v>
                </c:pt>
                <c:pt idx="1435">
                  <c:v>-7487.8860833319131</c:v>
                </c:pt>
                <c:pt idx="1436">
                  <c:v>-123.35814435816997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-2158.7923840201811</c:v>
                </c:pt>
                <c:pt idx="1442">
                  <c:v>-2692.9478666690698</c:v>
                </c:pt>
                <c:pt idx="1443">
                  <c:v>-887.33892786232502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-2897.8054968668998</c:v>
                </c:pt>
                <c:pt idx="1448">
                  <c:v>-6466.373586696106</c:v>
                </c:pt>
                <c:pt idx="1449">
                  <c:v>-5696.8885630643881</c:v>
                </c:pt>
                <c:pt idx="1450">
                  <c:v>-2184.5246500606327</c:v>
                </c:pt>
                <c:pt idx="1451">
                  <c:v>-276.853640432448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-5059.4066665837154</c:v>
                </c:pt>
                <c:pt idx="1526">
                  <c:v>-9758.9677167622212</c:v>
                </c:pt>
                <c:pt idx="1527">
                  <c:v>-12532.759332029902</c:v>
                </c:pt>
                <c:pt idx="1528">
                  <c:v>-12312.894672657381</c:v>
                </c:pt>
                <c:pt idx="1529">
                  <c:v>-9801.9285728392842</c:v>
                </c:pt>
                <c:pt idx="1530">
                  <c:v>-6333.6939310482167</c:v>
                </c:pt>
                <c:pt idx="1531">
                  <c:v>-2307.7531781552348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-1717.7511381815059</c:v>
                </c:pt>
                <c:pt idx="1629">
                  <c:v>-5493.1705283947958</c:v>
                </c:pt>
                <c:pt idx="1630">
                  <c:v>-5874.2018365621352</c:v>
                </c:pt>
                <c:pt idx="1631">
                  <c:v>-2339.4900085456848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-6263.3182660741732</c:v>
                </c:pt>
                <c:pt idx="1730">
                  <c:v>-11344.609250256441</c:v>
                </c:pt>
                <c:pt idx="1731">
                  <c:v>-13328.075497402264</c:v>
                </c:pt>
                <c:pt idx="1732">
                  <c:v>-13802.910933359472</c:v>
                </c:pt>
                <c:pt idx="1733">
                  <c:v>-12824.180645877648</c:v>
                </c:pt>
                <c:pt idx="1734">
                  <c:v>-11844.305386230011</c:v>
                </c:pt>
                <c:pt idx="1735">
                  <c:v>-11532.041990692618</c:v>
                </c:pt>
                <c:pt idx="1736">
                  <c:v>-12516.360374042943</c:v>
                </c:pt>
                <c:pt idx="1737">
                  <c:v>-12810.291242502688</c:v>
                </c:pt>
                <c:pt idx="1738">
                  <c:v>-12431.837242427668</c:v>
                </c:pt>
                <c:pt idx="1739">
                  <c:v>-11435.884387847635</c:v>
                </c:pt>
                <c:pt idx="1740">
                  <c:v>-8645.9838838411179</c:v>
                </c:pt>
                <c:pt idx="1741">
                  <c:v>-4737.4258293947596</c:v>
                </c:pt>
                <c:pt idx="1742">
                  <c:v>-2045.2397929874321</c:v>
                </c:pt>
                <c:pt idx="1743">
                  <c:v>-548.72345407491775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-1744.0478995735302</c:v>
                </c:pt>
                <c:pt idx="1767">
                  <c:v>-5655.1518813244347</c:v>
                </c:pt>
                <c:pt idx="1768">
                  <c:v>-10357.335380465105</c:v>
                </c:pt>
                <c:pt idx="1769">
                  <c:v>-15242.511266088717</c:v>
                </c:pt>
                <c:pt idx="1770">
                  <c:v>-18857.376312191373</c:v>
                </c:pt>
                <c:pt idx="1771">
                  <c:v>-19989.400945394631</c:v>
                </c:pt>
                <c:pt idx="1772">
                  <c:v>-19354.273135142397</c:v>
                </c:pt>
                <c:pt idx="1773">
                  <c:v>-17930.353786123633</c:v>
                </c:pt>
                <c:pt idx="1774">
                  <c:v>-15516.940428069385</c:v>
                </c:pt>
                <c:pt idx="1775">
                  <c:v>-12959.942993683908</c:v>
                </c:pt>
                <c:pt idx="1776">
                  <c:v>-11587.171874546228</c:v>
                </c:pt>
                <c:pt idx="1777">
                  <c:v>-11525.557440422392</c:v>
                </c:pt>
                <c:pt idx="1778">
                  <c:v>-12584.017233215669</c:v>
                </c:pt>
                <c:pt idx="1779">
                  <c:v>-14215.083449179172</c:v>
                </c:pt>
                <c:pt idx="1780">
                  <c:v>-15160.06145664724</c:v>
                </c:pt>
                <c:pt idx="1781">
                  <c:v>-14503.368507804558</c:v>
                </c:pt>
                <c:pt idx="1782">
                  <c:v>-12462.489228258337</c:v>
                </c:pt>
                <c:pt idx="1783">
                  <c:v>-9859.209794000275</c:v>
                </c:pt>
                <c:pt idx="1784">
                  <c:v>-7292.9506485394249</c:v>
                </c:pt>
                <c:pt idx="1785">
                  <c:v>-5623.4632931144843</c:v>
                </c:pt>
                <c:pt idx="1786">
                  <c:v>-4785.0637673908195</c:v>
                </c:pt>
                <c:pt idx="1787">
                  <c:v>-4317.9255224221206</c:v>
                </c:pt>
                <c:pt idx="1788">
                  <c:v>-4136.272573852536</c:v>
                </c:pt>
                <c:pt idx="1789">
                  <c:v>-4275.3716325107953</c:v>
                </c:pt>
                <c:pt idx="1790">
                  <c:v>-4571.617192883662</c:v>
                </c:pt>
                <c:pt idx="1791">
                  <c:v>-4739.3157689718482</c:v>
                </c:pt>
                <c:pt idx="1792">
                  <c:v>-4431.8884937348848</c:v>
                </c:pt>
                <c:pt idx="1793">
                  <c:v>-3297.0365294326225</c:v>
                </c:pt>
                <c:pt idx="1794">
                  <c:v>-2469.1505648607954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4D5-4B90-A494-4B0654EF33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9521072"/>
        <c:axId val="829523472"/>
      </c:scatterChart>
      <c:valAx>
        <c:axId val="683701840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Duration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702320"/>
        <c:crosses val="autoZero"/>
        <c:crossBetween val="midCat"/>
      </c:valAx>
      <c:valAx>
        <c:axId val="68370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(kmh)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701840"/>
        <c:crosses val="autoZero"/>
        <c:crossBetween val="midCat"/>
      </c:valAx>
      <c:valAx>
        <c:axId val="829523472"/>
        <c:scaling>
          <c:orientation val="maxMin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;[Red]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9521072"/>
        <c:crosses val="max"/>
        <c:crossBetween val="midCat"/>
      </c:valAx>
      <c:valAx>
        <c:axId val="829521072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8295234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200" u="sng"/>
              <a:t>A Graph To</a:t>
            </a:r>
            <a:r>
              <a:rPr lang="en-GB" sz="1200" u="sng" baseline="0"/>
              <a:t> Show Kinetic Energy And Velocity Against Elapsed Time</a:t>
            </a:r>
            <a:endParaRPr lang="en-GB" sz="1200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KE</c:v>
          </c:tx>
          <c:spPr>
            <a:ln w="158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WLTC_class_3!$U$8:$U$1808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1.9074074074074078E-3</c:v>
                </c:pt>
                <c:pt idx="13">
                  <c:v>0.13590277777777776</c:v>
                </c:pt>
                <c:pt idx="14">
                  <c:v>1.2526898148148149</c:v>
                </c:pt>
                <c:pt idx="15">
                  <c:v>3.2831250000000001</c:v>
                </c:pt>
                <c:pt idx="16">
                  <c:v>3.5096296296296305</c:v>
                </c:pt>
                <c:pt idx="17">
                  <c:v>5.4361111111111073</c:v>
                </c:pt>
                <c:pt idx="18">
                  <c:v>8.8351111111111127</c:v>
                </c:pt>
                <c:pt idx="19">
                  <c:v>9.7807083333333367</c:v>
                </c:pt>
                <c:pt idx="20">
                  <c:v>3.8267361111111047</c:v>
                </c:pt>
                <c:pt idx="21">
                  <c:v>1.5907777777777836</c:v>
                </c:pt>
                <c:pt idx="22">
                  <c:v>0.53788888888888653</c:v>
                </c:pt>
                <c:pt idx="23">
                  <c:v>1.3614120370370404</c:v>
                </c:pt>
                <c:pt idx="24">
                  <c:v>0.82829166666667153</c:v>
                </c:pt>
                <c:pt idx="25">
                  <c:v>4.8557824074074034</c:v>
                </c:pt>
                <c:pt idx="26">
                  <c:v>3.2888472222222185</c:v>
                </c:pt>
                <c:pt idx="27">
                  <c:v>6.923888888888901</c:v>
                </c:pt>
                <c:pt idx="28">
                  <c:v>8.4283564814814653</c:v>
                </c:pt>
                <c:pt idx="29">
                  <c:v>9.024421296296298</c:v>
                </c:pt>
                <c:pt idx="30">
                  <c:v>8.4345555555555496</c:v>
                </c:pt>
                <c:pt idx="31">
                  <c:v>4.7952222222222272</c:v>
                </c:pt>
                <c:pt idx="32">
                  <c:v>3.2731111111110986</c:v>
                </c:pt>
                <c:pt idx="33">
                  <c:v>2.4948888888888896</c:v>
                </c:pt>
                <c:pt idx="34">
                  <c:v>2.1053009259259285</c:v>
                </c:pt>
                <c:pt idx="35">
                  <c:v>0.42392129629630437</c:v>
                </c:pt>
                <c:pt idx="36">
                  <c:v>-1.2689027777777557</c:v>
                </c:pt>
                <c:pt idx="37">
                  <c:v>-6.2157638888888789</c:v>
                </c:pt>
                <c:pt idx="38">
                  <c:v>-11.02862962962967</c:v>
                </c:pt>
                <c:pt idx="39">
                  <c:v>-10.63427314814815</c:v>
                </c:pt>
                <c:pt idx="40">
                  <c:v>-8.1942222222222085</c:v>
                </c:pt>
                <c:pt idx="41">
                  <c:v>-7.3373194444444572</c:v>
                </c:pt>
                <c:pt idx="42">
                  <c:v>-9.6462361111111008</c:v>
                </c:pt>
                <c:pt idx="43">
                  <c:v>-10.061097222222219</c:v>
                </c:pt>
                <c:pt idx="44">
                  <c:v>-6.540976851851859</c:v>
                </c:pt>
                <c:pt idx="45">
                  <c:v>-2.6718009259259228</c:v>
                </c:pt>
                <c:pt idx="46">
                  <c:v>-0.9846990740740762</c:v>
                </c:pt>
                <c:pt idx="47">
                  <c:v>-1.7123749999999949</c:v>
                </c:pt>
                <c:pt idx="48">
                  <c:v>-1.9879953703703759</c:v>
                </c:pt>
                <c:pt idx="49">
                  <c:v>-1.0357222222222189</c:v>
                </c:pt>
                <c:pt idx="50">
                  <c:v>0</c:v>
                </c:pt>
                <c:pt idx="51">
                  <c:v>-0.67140740740741045</c:v>
                </c:pt>
                <c:pt idx="52">
                  <c:v>-2.6832453703703694</c:v>
                </c:pt>
                <c:pt idx="53">
                  <c:v>-3.5706666666666651</c:v>
                </c:pt>
                <c:pt idx="54">
                  <c:v>-1.2016666666666691</c:v>
                </c:pt>
                <c:pt idx="55">
                  <c:v>-0.11492129629629554</c:v>
                </c:pt>
                <c:pt idx="56">
                  <c:v>0</c:v>
                </c:pt>
                <c:pt idx="57">
                  <c:v>0</c:v>
                </c:pt>
                <c:pt idx="58">
                  <c:v>0.34762500000000224</c:v>
                </c:pt>
                <c:pt idx="59">
                  <c:v>0.35620833333333252</c:v>
                </c:pt>
                <c:pt idx="60">
                  <c:v>2.7337916666666646</c:v>
                </c:pt>
                <c:pt idx="61">
                  <c:v>0.85833333333333572</c:v>
                </c:pt>
                <c:pt idx="62">
                  <c:v>0.89266666666666783</c:v>
                </c:pt>
                <c:pt idx="63">
                  <c:v>0.45920833333333216</c:v>
                </c:pt>
                <c:pt idx="64">
                  <c:v>1.429125</c:v>
                </c:pt>
                <c:pt idx="65">
                  <c:v>1.1649490740740747</c:v>
                </c:pt>
                <c:pt idx="66">
                  <c:v>0.51356944444444264</c:v>
                </c:pt>
                <c:pt idx="67">
                  <c:v>0.52215277777777624</c:v>
                </c:pt>
                <c:pt idx="68">
                  <c:v>3.506291666666673</c:v>
                </c:pt>
                <c:pt idx="69">
                  <c:v>6.0154861111111018</c:v>
                </c:pt>
                <c:pt idx="70">
                  <c:v>7.8208472222222234</c:v>
                </c:pt>
                <c:pt idx="71">
                  <c:v>8.859430555555571</c:v>
                </c:pt>
                <c:pt idx="72">
                  <c:v>8.3315555555555463</c:v>
                </c:pt>
                <c:pt idx="73">
                  <c:v>5.7508333333333255</c:v>
                </c:pt>
                <c:pt idx="74">
                  <c:v>3.6665138888888871</c:v>
                </c:pt>
                <c:pt idx="75">
                  <c:v>3.0857083333333346</c:v>
                </c:pt>
                <c:pt idx="76">
                  <c:v>3.5191666666666572</c:v>
                </c:pt>
                <c:pt idx="77">
                  <c:v>3.981236111111131</c:v>
                </c:pt>
                <c:pt idx="78">
                  <c:v>2.9679259259259165</c:v>
                </c:pt>
                <c:pt idx="79">
                  <c:v>0.7515185185185107</c:v>
                </c:pt>
                <c:pt idx="80">
                  <c:v>-1.8716435185184932</c:v>
                </c:pt>
                <c:pt idx="81">
                  <c:v>-1.8478009259259343</c:v>
                </c:pt>
                <c:pt idx="82">
                  <c:v>-4.3374444444444533</c:v>
                </c:pt>
                <c:pt idx="83">
                  <c:v>-1.0629027777777851</c:v>
                </c:pt>
                <c:pt idx="84">
                  <c:v>-1.0543194444444273</c:v>
                </c:pt>
                <c:pt idx="85">
                  <c:v>-2.7695555555555731</c:v>
                </c:pt>
                <c:pt idx="86">
                  <c:v>-2.0371111111110984</c:v>
                </c:pt>
                <c:pt idx="87">
                  <c:v>-2.3332361111111104</c:v>
                </c:pt>
                <c:pt idx="88">
                  <c:v>-1.3122962962962958</c:v>
                </c:pt>
                <c:pt idx="89">
                  <c:v>-7.2495787037037083</c:v>
                </c:pt>
                <c:pt idx="90">
                  <c:v>-12.985629629629626</c:v>
                </c:pt>
                <c:pt idx="91">
                  <c:v>-12.459662037037038</c:v>
                </c:pt>
                <c:pt idx="92">
                  <c:v>-9.2986111111111107</c:v>
                </c:pt>
                <c:pt idx="93">
                  <c:v>-4.1657777777777794</c:v>
                </c:pt>
                <c:pt idx="94">
                  <c:v>-2.7485740740740745</c:v>
                </c:pt>
                <c:pt idx="95">
                  <c:v>-2.9178564814814809</c:v>
                </c:pt>
                <c:pt idx="96">
                  <c:v>-2.3446805555555552</c:v>
                </c:pt>
                <c:pt idx="97">
                  <c:v>-0.98612962962962925</c:v>
                </c:pt>
                <c:pt idx="98">
                  <c:v>-0.38720370370370366</c:v>
                </c:pt>
                <c:pt idx="99">
                  <c:v>-0.2307962962962963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1.9074074074074078E-3</c:v>
                </c:pt>
                <c:pt idx="139">
                  <c:v>0.17023611111111112</c:v>
                </c:pt>
                <c:pt idx="140">
                  <c:v>1.602222222222222</c:v>
                </c:pt>
                <c:pt idx="141">
                  <c:v>4.7532592592592584</c:v>
                </c:pt>
                <c:pt idx="142">
                  <c:v>6.2977824074074089</c:v>
                </c:pt>
                <c:pt idx="143">
                  <c:v>4.2082175925925869</c:v>
                </c:pt>
                <c:pt idx="144">
                  <c:v>1.8501851851851912</c:v>
                </c:pt>
                <c:pt idx="145">
                  <c:v>1.7467083333333335</c:v>
                </c:pt>
                <c:pt idx="146">
                  <c:v>4.1581481481481459</c:v>
                </c:pt>
                <c:pt idx="147">
                  <c:v>5.9759074074074077</c:v>
                </c:pt>
                <c:pt idx="148">
                  <c:v>5.8237916666666649</c:v>
                </c:pt>
                <c:pt idx="149">
                  <c:v>4.0699305555555538</c:v>
                </c:pt>
                <c:pt idx="150">
                  <c:v>1.6880555555555732</c:v>
                </c:pt>
                <c:pt idx="151">
                  <c:v>-1.1291851851852057</c:v>
                </c:pt>
                <c:pt idx="152">
                  <c:v>-5.9377592592592521</c:v>
                </c:pt>
                <c:pt idx="153">
                  <c:v>-10.923722222222221</c:v>
                </c:pt>
                <c:pt idx="154">
                  <c:v>-10.083986111111111</c:v>
                </c:pt>
                <c:pt idx="155">
                  <c:v>-5.836666666666666</c:v>
                </c:pt>
                <c:pt idx="156">
                  <c:v>-1.568365740740743</c:v>
                </c:pt>
                <c:pt idx="157">
                  <c:v>0.70383333333333464</c:v>
                </c:pt>
                <c:pt idx="158">
                  <c:v>1.9097916666666661</c:v>
                </c:pt>
                <c:pt idx="159">
                  <c:v>4.6268935185185178</c:v>
                </c:pt>
                <c:pt idx="160">
                  <c:v>5.1581064814814868</c:v>
                </c:pt>
                <c:pt idx="161">
                  <c:v>6.8452083333333196</c:v>
                </c:pt>
                <c:pt idx="162">
                  <c:v>4.8967916666666733</c:v>
                </c:pt>
                <c:pt idx="163">
                  <c:v>5.3173750000000073</c:v>
                </c:pt>
                <c:pt idx="164">
                  <c:v>5.173365740740735</c:v>
                </c:pt>
                <c:pt idx="165">
                  <c:v>4.6235555555555647</c:v>
                </c:pt>
                <c:pt idx="166">
                  <c:v>3.0137037037036869</c:v>
                </c:pt>
                <c:pt idx="167">
                  <c:v>3.4252268518518778</c:v>
                </c:pt>
                <c:pt idx="168">
                  <c:v>6.5233333333333254</c:v>
                </c:pt>
                <c:pt idx="169">
                  <c:v>6.9048148148148121</c:v>
                </c:pt>
                <c:pt idx="170">
                  <c:v>2.8687407407407317</c:v>
                </c:pt>
                <c:pt idx="171">
                  <c:v>-2.1572777777777907</c:v>
                </c:pt>
                <c:pt idx="172">
                  <c:v>-7.9515046296296124</c:v>
                </c:pt>
                <c:pt idx="173">
                  <c:v>-12.923162037037043</c:v>
                </c:pt>
                <c:pt idx="174">
                  <c:v>-10.804986111111109</c:v>
                </c:pt>
                <c:pt idx="175">
                  <c:v>-4.4976666666666674</c:v>
                </c:pt>
                <c:pt idx="176">
                  <c:v>-0.4806666666666628</c:v>
                </c:pt>
                <c:pt idx="177">
                  <c:v>1.945555555555545</c:v>
                </c:pt>
                <c:pt idx="178">
                  <c:v>4.8653194444444523</c:v>
                </c:pt>
                <c:pt idx="179">
                  <c:v>3.8052777777777713</c:v>
                </c:pt>
                <c:pt idx="180">
                  <c:v>1.1215555555555698</c:v>
                </c:pt>
                <c:pt idx="181">
                  <c:v>-0.28181944444445356</c:v>
                </c:pt>
                <c:pt idx="182">
                  <c:v>-0.83973611111111657</c:v>
                </c:pt>
                <c:pt idx="183">
                  <c:v>-2.4677083333333303</c:v>
                </c:pt>
                <c:pt idx="184">
                  <c:v>-5.7069629629629599</c:v>
                </c:pt>
                <c:pt idx="185">
                  <c:v>-5.9248842592592634</c:v>
                </c:pt>
                <c:pt idx="186">
                  <c:v>-5.5295740740740751</c:v>
                </c:pt>
                <c:pt idx="187">
                  <c:v>-3.9955416666666697</c:v>
                </c:pt>
                <c:pt idx="188">
                  <c:v>-3.0899999999999936</c:v>
                </c:pt>
                <c:pt idx="189">
                  <c:v>-2.1897037037037053</c:v>
                </c:pt>
                <c:pt idx="190">
                  <c:v>-1.7281111111111098</c:v>
                </c:pt>
                <c:pt idx="191">
                  <c:v>-1.0757777777777786</c:v>
                </c:pt>
                <c:pt idx="192">
                  <c:v>-1.0147407407407394</c:v>
                </c:pt>
                <c:pt idx="193">
                  <c:v>-0.48448148148148179</c:v>
                </c:pt>
                <c:pt idx="194">
                  <c:v>-0.35334722222222459</c:v>
                </c:pt>
                <c:pt idx="195">
                  <c:v>-0.23079629629629556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0.5841435185185202</c:v>
                </c:pt>
                <c:pt idx="200">
                  <c:v>0.60798611111111089</c:v>
                </c:pt>
                <c:pt idx="201">
                  <c:v>1.2874999999999994</c:v>
                </c:pt>
                <c:pt idx="202">
                  <c:v>1.3828703703703731</c:v>
                </c:pt>
                <c:pt idx="203">
                  <c:v>2.2531249999999972</c:v>
                </c:pt>
                <c:pt idx="204">
                  <c:v>4.232060185185186</c:v>
                </c:pt>
                <c:pt idx="205">
                  <c:v>4.2172777777777748</c:v>
                </c:pt>
                <c:pt idx="206">
                  <c:v>5.5791666666666675</c:v>
                </c:pt>
                <c:pt idx="207">
                  <c:v>7.4946805555555516</c:v>
                </c:pt>
                <c:pt idx="208">
                  <c:v>7.2743750000000151</c:v>
                </c:pt>
                <c:pt idx="209">
                  <c:v>7.049777777777777</c:v>
                </c:pt>
                <c:pt idx="210">
                  <c:v>10.254222222222225</c:v>
                </c:pt>
                <c:pt idx="211">
                  <c:v>7.9734398148147978</c:v>
                </c:pt>
                <c:pt idx="212">
                  <c:v>6.217671296296313</c:v>
                </c:pt>
                <c:pt idx="213">
                  <c:v>4.94066203703703</c:v>
                </c:pt>
                <c:pt idx="214">
                  <c:v>4.306449074074072</c:v>
                </c:pt>
                <c:pt idx="215">
                  <c:v>6.0584027777777907</c:v>
                </c:pt>
                <c:pt idx="216">
                  <c:v>7.9820231481481372</c:v>
                </c:pt>
                <c:pt idx="217">
                  <c:v>9.2227916666666694</c:v>
                </c:pt>
                <c:pt idx="218">
                  <c:v>8.7068379629629487</c:v>
                </c:pt>
                <c:pt idx="219">
                  <c:v>7.5991111111111174</c:v>
                </c:pt>
                <c:pt idx="220">
                  <c:v>5.859555555555529</c:v>
                </c:pt>
                <c:pt idx="221">
                  <c:v>4.4847916666667098</c:v>
                </c:pt>
                <c:pt idx="222">
                  <c:v>2.0180370370370269</c:v>
                </c:pt>
                <c:pt idx="223">
                  <c:v>2.0332962962962813</c:v>
                </c:pt>
                <c:pt idx="224">
                  <c:v>1.5349861111110989</c:v>
                </c:pt>
                <c:pt idx="225">
                  <c:v>2.0600000000000231</c:v>
                </c:pt>
                <c:pt idx="226">
                  <c:v>3.1186111111110986</c:v>
                </c:pt>
                <c:pt idx="227">
                  <c:v>2.6250694444444478</c:v>
                </c:pt>
                <c:pt idx="228">
                  <c:v>2.6489120370370158</c:v>
                </c:pt>
                <c:pt idx="229">
                  <c:v>2.1362962962963277</c:v>
                </c:pt>
                <c:pt idx="230">
                  <c:v>1.6122361111111165</c:v>
                </c:pt>
                <c:pt idx="231">
                  <c:v>0</c:v>
                </c:pt>
                <c:pt idx="232">
                  <c:v>-1.6122361111111165</c:v>
                </c:pt>
                <c:pt idx="233">
                  <c:v>-6.8871712962962919</c:v>
                </c:pt>
                <c:pt idx="234">
                  <c:v>-10.280925925925958</c:v>
                </c:pt>
                <c:pt idx="235">
                  <c:v>-9.4135324074073861</c:v>
                </c:pt>
                <c:pt idx="236">
                  <c:v>-5.768000000000006</c:v>
                </c:pt>
                <c:pt idx="237">
                  <c:v>-2.8324999999999712</c:v>
                </c:pt>
                <c:pt idx="238">
                  <c:v>-3.7232592592593066</c:v>
                </c:pt>
                <c:pt idx="239">
                  <c:v>-6.8165972222221969</c:v>
                </c:pt>
                <c:pt idx="240">
                  <c:v>-11.307111111111134</c:v>
                </c:pt>
                <c:pt idx="241">
                  <c:v>-11.455888888888872</c:v>
                </c:pt>
                <c:pt idx="242">
                  <c:v>-7.7250000000000005</c:v>
                </c:pt>
                <c:pt idx="243">
                  <c:v>-9.1197916666666661</c:v>
                </c:pt>
                <c:pt idx="244">
                  <c:v>-8.1942222222222085</c:v>
                </c:pt>
                <c:pt idx="245">
                  <c:v>-7.3373194444444572</c:v>
                </c:pt>
                <c:pt idx="246">
                  <c:v>-9.6462361111111008</c:v>
                </c:pt>
                <c:pt idx="247">
                  <c:v>-10.061097222222219</c:v>
                </c:pt>
                <c:pt idx="248">
                  <c:v>-6.540976851851859</c:v>
                </c:pt>
                <c:pt idx="249">
                  <c:v>-2.6718009259259228</c:v>
                </c:pt>
                <c:pt idx="250">
                  <c:v>-0.9846990740740762</c:v>
                </c:pt>
                <c:pt idx="251">
                  <c:v>-1.7123749999999949</c:v>
                </c:pt>
                <c:pt idx="252">
                  <c:v>-1.9879953703703759</c:v>
                </c:pt>
                <c:pt idx="253">
                  <c:v>-1.0357222222222189</c:v>
                </c:pt>
                <c:pt idx="254">
                  <c:v>0</c:v>
                </c:pt>
                <c:pt idx="255">
                  <c:v>-0.67140740740741045</c:v>
                </c:pt>
                <c:pt idx="256">
                  <c:v>-2.6832453703703694</c:v>
                </c:pt>
                <c:pt idx="257">
                  <c:v>-1.7281111111111098</c:v>
                </c:pt>
                <c:pt idx="258">
                  <c:v>1.2832083333333335</c:v>
                </c:pt>
                <c:pt idx="259">
                  <c:v>3.9697916666666622</c:v>
                </c:pt>
                <c:pt idx="260">
                  <c:v>4.9568750000000064</c:v>
                </c:pt>
                <c:pt idx="261">
                  <c:v>5.4303888888888814</c:v>
                </c:pt>
                <c:pt idx="262">
                  <c:v>5.8295138888888918</c:v>
                </c:pt>
                <c:pt idx="263">
                  <c:v>7.7822222222222202</c:v>
                </c:pt>
                <c:pt idx="264">
                  <c:v>11.089666666666663</c:v>
                </c:pt>
                <c:pt idx="265">
                  <c:v>11.776333333333353</c:v>
                </c:pt>
                <c:pt idx="266">
                  <c:v>10.385356481481487</c:v>
                </c:pt>
                <c:pt idx="267">
                  <c:v>6.8494999999999795</c:v>
                </c:pt>
                <c:pt idx="268">
                  <c:v>8.3816249999999997</c:v>
                </c:pt>
                <c:pt idx="269">
                  <c:v>6.2443749999999945</c:v>
                </c:pt>
                <c:pt idx="270">
                  <c:v>6.4589583333333493</c:v>
                </c:pt>
                <c:pt idx="271">
                  <c:v>0.43822685185184496</c:v>
                </c:pt>
                <c:pt idx="272">
                  <c:v>-1.7471851851851881</c:v>
                </c:pt>
                <c:pt idx="273">
                  <c:v>-1.3003750000000116</c:v>
                </c:pt>
                <c:pt idx="274">
                  <c:v>-6.7903703703703462</c:v>
                </c:pt>
                <c:pt idx="275">
                  <c:v>-11.685254629629641</c:v>
                </c:pt>
                <c:pt idx="276">
                  <c:v>-10.521259259259255</c:v>
                </c:pt>
                <c:pt idx="277">
                  <c:v>-12.42866666666667</c:v>
                </c:pt>
                <c:pt idx="278">
                  <c:v>-10.898449074074085</c:v>
                </c:pt>
                <c:pt idx="279">
                  <c:v>-14.522999999999985</c:v>
                </c:pt>
                <c:pt idx="280">
                  <c:v>-9.1693842592592638</c:v>
                </c:pt>
                <c:pt idx="281">
                  <c:v>-2.3804444444444424</c:v>
                </c:pt>
                <c:pt idx="282">
                  <c:v>5.5491249999999992</c:v>
                </c:pt>
                <c:pt idx="283">
                  <c:v>8.7335416666666745</c:v>
                </c:pt>
                <c:pt idx="284">
                  <c:v>9.7506666666666728</c:v>
                </c:pt>
                <c:pt idx="285">
                  <c:v>11.958013888888891</c:v>
                </c:pt>
                <c:pt idx="286">
                  <c:v>11.25131944444442</c:v>
                </c:pt>
                <c:pt idx="287">
                  <c:v>12.289902777777797</c:v>
                </c:pt>
                <c:pt idx="288">
                  <c:v>13.328486111111104</c:v>
                </c:pt>
                <c:pt idx="289">
                  <c:v>14.367069444444429</c:v>
                </c:pt>
                <c:pt idx="290">
                  <c:v>8.7430787037037376</c:v>
                </c:pt>
                <c:pt idx="291">
                  <c:v>2.8324999999999712</c:v>
                </c:pt>
                <c:pt idx="292">
                  <c:v>-2.8324999999999712</c:v>
                </c:pt>
                <c:pt idx="293">
                  <c:v>-5.1037453703703877</c:v>
                </c:pt>
                <c:pt idx="294">
                  <c:v>-3.6393333333333491</c:v>
                </c:pt>
                <c:pt idx="295">
                  <c:v>-2.2435879629629789</c:v>
                </c:pt>
                <c:pt idx="296">
                  <c:v>-0.44585648148142792</c:v>
                </c:pt>
                <c:pt idx="297">
                  <c:v>0.44585648148142792</c:v>
                </c:pt>
                <c:pt idx="298">
                  <c:v>1.3432916666667039</c:v>
                </c:pt>
                <c:pt idx="299">
                  <c:v>0.90029629629627517</c:v>
                </c:pt>
                <c:pt idx="300">
                  <c:v>0</c:v>
                </c:pt>
                <c:pt idx="301">
                  <c:v>-0.90029629629627517</c:v>
                </c:pt>
                <c:pt idx="302">
                  <c:v>-2.2340509259259167</c:v>
                </c:pt>
                <c:pt idx="303">
                  <c:v>-3.5248888888889192</c:v>
                </c:pt>
                <c:pt idx="304">
                  <c:v>-4.3202777777777905</c:v>
                </c:pt>
                <c:pt idx="305">
                  <c:v>-6.3015972222222096</c:v>
                </c:pt>
                <c:pt idx="306">
                  <c:v>-6.0870138888888725</c:v>
                </c:pt>
                <c:pt idx="307">
                  <c:v>-3.9387962962963048</c:v>
                </c:pt>
                <c:pt idx="308">
                  <c:v>-1.9336342592592743</c:v>
                </c:pt>
                <c:pt idx="309">
                  <c:v>-0.76677777777774692</c:v>
                </c:pt>
                <c:pt idx="310">
                  <c:v>-1.5221111111111105</c:v>
                </c:pt>
                <c:pt idx="311">
                  <c:v>-1.8811805555555552</c:v>
                </c:pt>
                <c:pt idx="312">
                  <c:v>-2.5935972222222268</c:v>
                </c:pt>
                <c:pt idx="313">
                  <c:v>-3.981236111111131</c:v>
                </c:pt>
                <c:pt idx="314">
                  <c:v>-4.9001296296296131</c:v>
                </c:pt>
                <c:pt idx="315">
                  <c:v>-5.3712592592592658</c:v>
                </c:pt>
                <c:pt idx="316">
                  <c:v>-4.4995740740740713</c:v>
                </c:pt>
                <c:pt idx="317">
                  <c:v>-4.0108009259259259</c:v>
                </c:pt>
                <c:pt idx="318">
                  <c:v>-5.0016990740740637</c:v>
                </c:pt>
                <c:pt idx="319">
                  <c:v>-5.5314814814814923</c:v>
                </c:pt>
                <c:pt idx="320">
                  <c:v>-4.9015601851851827</c:v>
                </c:pt>
                <c:pt idx="321">
                  <c:v>-1.2326620370370343</c:v>
                </c:pt>
                <c:pt idx="322">
                  <c:v>-1.6856712962963032</c:v>
                </c:pt>
                <c:pt idx="323">
                  <c:v>0</c:v>
                </c:pt>
                <c:pt idx="324">
                  <c:v>-1.4076666666666628</c:v>
                </c:pt>
                <c:pt idx="325">
                  <c:v>-0.91937037037037317</c:v>
                </c:pt>
                <c:pt idx="326">
                  <c:v>0</c:v>
                </c:pt>
                <c:pt idx="327">
                  <c:v>-0.67951388888888953</c:v>
                </c:pt>
                <c:pt idx="328">
                  <c:v>-0.67093055555554937</c:v>
                </c:pt>
                <c:pt idx="329">
                  <c:v>-5.8481111111111108</c:v>
                </c:pt>
                <c:pt idx="330">
                  <c:v>-5.4361111111111162</c:v>
                </c:pt>
                <c:pt idx="331">
                  <c:v>-0.98422222222222389</c:v>
                </c:pt>
                <c:pt idx="332">
                  <c:v>-0.32044444444444475</c:v>
                </c:pt>
                <c:pt idx="333">
                  <c:v>-1.2436296296296248</c:v>
                </c:pt>
                <c:pt idx="334">
                  <c:v>-0.45062500000000294</c:v>
                </c:pt>
                <c:pt idx="335">
                  <c:v>-0.87549999999999639</c:v>
                </c:pt>
                <c:pt idx="336">
                  <c:v>-0.70335648148148355</c:v>
                </c:pt>
                <c:pt idx="337">
                  <c:v>-0.27466666666666567</c:v>
                </c:pt>
                <c:pt idx="338">
                  <c:v>0.27466666666666567</c:v>
                </c:pt>
                <c:pt idx="339">
                  <c:v>1.2832083333333335</c:v>
                </c:pt>
                <c:pt idx="340">
                  <c:v>3.7995555555555565</c:v>
                </c:pt>
                <c:pt idx="341">
                  <c:v>6.1213472222222247</c:v>
                </c:pt>
                <c:pt idx="342">
                  <c:v>6.4661111111111103</c:v>
                </c:pt>
                <c:pt idx="343">
                  <c:v>2.1072083333333329</c:v>
                </c:pt>
                <c:pt idx="344">
                  <c:v>0.71956944444444182</c:v>
                </c:pt>
                <c:pt idx="345">
                  <c:v>0.48448148148148062</c:v>
                </c:pt>
                <c:pt idx="346">
                  <c:v>2.2273749999999986</c:v>
                </c:pt>
                <c:pt idx="347">
                  <c:v>0.50546296296297011</c:v>
                </c:pt>
                <c:pt idx="348">
                  <c:v>1.2803472222222183</c:v>
                </c:pt>
                <c:pt idx="349">
                  <c:v>1.5678888888888853</c:v>
                </c:pt>
                <c:pt idx="350">
                  <c:v>1.0643333333333371</c:v>
                </c:pt>
                <c:pt idx="351">
                  <c:v>0.26846759259259106</c:v>
                </c:pt>
                <c:pt idx="352">
                  <c:v>-0.26846759259259106</c:v>
                </c:pt>
                <c:pt idx="353">
                  <c:v>-0.26751388888889099</c:v>
                </c:pt>
                <c:pt idx="354">
                  <c:v>-0.26656018518519098</c:v>
                </c:pt>
                <c:pt idx="355">
                  <c:v>0</c:v>
                </c:pt>
                <c:pt idx="356">
                  <c:v>0.53407407407408192</c:v>
                </c:pt>
                <c:pt idx="357">
                  <c:v>0.26846759259259106</c:v>
                </c:pt>
                <c:pt idx="358">
                  <c:v>-0.53598148148148217</c:v>
                </c:pt>
                <c:pt idx="359">
                  <c:v>-2.8797083333333373</c:v>
                </c:pt>
                <c:pt idx="360">
                  <c:v>-4.7022361111111035</c:v>
                </c:pt>
                <c:pt idx="361">
                  <c:v>-4.1371666666666744</c:v>
                </c:pt>
                <c:pt idx="362">
                  <c:v>-2.7957824074074016</c:v>
                </c:pt>
                <c:pt idx="363">
                  <c:v>-1.6403703703703674</c:v>
                </c:pt>
                <c:pt idx="364">
                  <c:v>-0.7972962962962985</c:v>
                </c:pt>
                <c:pt idx="365">
                  <c:v>0</c:v>
                </c:pt>
                <c:pt idx="366">
                  <c:v>0.19789351851851794</c:v>
                </c:pt>
                <c:pt idx="367">
                  <c:v>0.80111111111110755</c:v>
                </c:pt>
                <c:pt idx="368">
                  <c:v>1.8582916666666744</c:v>
                </c:pt>
                <c:pt idx="369">
                  <c:v>3.0442222222222166</c:v>
                </c:pt>
                <c:pt idx="370">
                  <c:v>1.8234814814814837</c:v>
                </c:pt>
                <c:pt idx="371">
                  <c:v>0.46540740740740461</c:v>
                </c:pt>
                <c:pt idx="372">
                  <c:v>-1.6122361111111119</c:v>
                </c:pt>
                <c:pt idx="373">
                  <c:v>-5.3765046296296228</c:v>
                </c:pt>
                <c:pt idx="374">
                  <c:v>-6.6950000000000092</c:v>
                </c:pt>
                <c:pt idx="375">
                  <c:v>-5.0512916666666623</c:v>
                </c:pt>
                <c:pt idx="376">
                  <c:v>-3.135300925925927</c:v>
                </c:pt>
                <c:pt idx="377">
                  <c:v>-1.7915324074074068</c:v>
                </c:pt>
                <c:pt idx="378">
                  <c:v>-1.1840231481481476</c:v>
                </c:pt>
                <c:pt idx="379">
                  <c:v>-0.72529166666666645</c:v>
                </c:pt>
                <c:pt idx="380">
                  <c:v>-0.57985185185185217</c:v>
                </c:pt>
                <c:pt idx="381">
                  <c:v>-0.69763425925925981</c:v>
                </c:pt>
                <c:pt idx="382">
                  <c:v>-0.62944444444444381</c:v>
                </c:pt>
                <c:pt idx="383">
                  <c:v>-0.49211111111111117</c:v>
                </c:pt>
                <c:pt idx="384">
                  <c:v>-0.40055555555555578</c:v>
                </c:pt>
                <c:pt idx="385">
                  <c:v>-0.21362962962962959</c:v>
                </c:pt>
                <c:pt idx="386">
                  <c:v>-3.8625E-2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1.1921296296296298E-2</c:v>
                </c:pt>
                <c:pt idx="393">
                  <c:v>0.19837037037037045</c:v>
                </c:pt>
                <c:pt idx="394">
                  <c:v>0.8883749999999998</c:v>
                </c:pt>
                <c:pt idx="395">
                  <c:v>2.1863657407407415</c:v>
                </c:pt>
                <c:pt idx="396">
                  <c:v>3.9292592592592595</c:v>
                </c:pt>
                <c:pt idx="397">
                  <c:v>5.9258379629629658</c:v>
                </c:pt>
                <c:pt idx="398">
                  <c:v>7.6892361111111072</c:v>
                </c:pt>
                <c:pt idx="399">
                  <c:v>7.0969861111111046</c:v>
                </c:pt>
                <c:pt idx="400">
                  <c:v>3.3246111111111221</c:v>
                </c:pt>
                <c:pt idx="401">
                  <c:v>0</c:v>
                </c:pt>
                <c:pt idx="402">
                  <c:v>-1.6856712962963032</c:v>
                </c:pt>
                <c:pt idx="403">
                  <c:v>-3.6774814814814749</c:v>
                </c:pt>
                <c:pt idx="404">
                  <c:v>-3.6398101851851887</c:v>
                </c:pt>
                <c:pt idx="405">
                  <c:v>-2.7905370370370406</c:v>
                </c:pt>
                <c:pt idx="406">
                  <c:v>-2.7824305555555569</c:v>
                </c:pt>
                <c:pt idx="407">
                  <c:v>-2.8940138888888844</c:v>
                </c:pt>
                <c:pt idx="408">
                  <c:v>-2.6183935185185185</c:v>
                </c:pt>
                <c:pt idx="409">
                  <c:v>-1.5473842592592602</c:v>
                </c:pt>
                <c:pt idx="410">
                  <c:v>-0.40198611111111049</c:v>
                </c:pt>
                <c:pt idx="411">
                  <c:v>0.13304166666666606</c:v>
                </c:pt>
                <c:pt idx="412">
                  <c:v>0.26894444444444437</c:v>
                </c:pt>
                <c:pt idx="413">
                  <c:v>0.41056944444444521</c:v>
                </c:pt>
                <c:pt idx="414">
                  <c:v>0.56077777777778059</c:v>
                </c:pt>
                <c:pt idx="415">
                  <c:v>1.4687037037037023</c:v>
                </c:pt>
                <c:pt idx="416">
                  <c:v>2.3818749999999964</c:v>
                </c:pt>
                <c:pt idx="417">
                  <c:v>2.2378657407407387</c:v>
                </c:pt>
                <c:pt idx="418">
                  <c:v>0.72100000000000963</c:v>
                </c:pt>
                <c:pt idx="419">
                  <c:v>-0.54218055555556111</c:v>
                </c:pt>
                <c:pt idx="420">
                  <c:v>-2.0828888888888866</c:v>
                </c:pt>
                <c:pt idx="421">
                  <c:v>-1.6308333333333314</c:v>
                </c:pt>
                <c:pt idx="422">
                  <c:v>-0.62562962962963353</c:v>
                </c:pt>
                <c:pt idx="423">
                  <c:v>0.31090740740740674</c:v>
                </c:pt>
                <c:pt idx="424">
                  <c:v>1.281777777777777</c:v>
                </c:pt>
                <c:pt idx="425">
                  <c:v>3.2888472222222291</c:v>
                </c:pt>
                <c:pt idx="426">
                  <c:v>6.959652777777773</c:v>
                </c:pt>
                <c:pt idx="427">
                  <c:v>11.444444444444443</c:v>
                </c:pt>
                <c:pt idx="428">
                  <c:v>11.8163888888889</c:v>
                </c:pt>
                <c:pt idx="429">
                  <c:v>5.5791666666666453</c:v>
                </c:pt>
                <c:pt idx="430">
                  <c:v>0.31901388888890125</c:v>
                </c:pt>
                <c:pt idx="431">
                  <c:v>-2.2130694444444448</c:v>
                </c:pt>
                <c:pt idx="432">
                  <c:v>-2.7767083333333344</c:v>
                </c:pt>
                <c:pt idx="433">
                  <c:v>-1.8082222222222122</c:v>
                </c:pt>
                <c:pt idx="434">
                  <c:v>-0.59511111111111059</c:v>
                </c:pt>
                <c:pt idx="435">
                  <c:v>-1.4710879629629701</c:v>
                </c:pt>
                <c:pt idx="436">
                  <c:v>-3.9922037037037104</c:v>
                </c:pt>
                <c:pt idx="437">
                  <c:v>-6.6640046296296278</c:v>
                </c:pt>
                <c:pt idx="438">
                  <c:v>-8.7688287037037025</c:v>
                </c:pt>
                <c:pt idx="439">
                  <c:v>-9.4302222222222216</c:v>
                </c:pt>
                <c:pt idx="440">
                  <c:v>-7.8599490740740725</c:v>
                </c:pt>
                <c:pt idx="441">
                  <c:v>-5.1080370370370387</c:v>
                </c:pt>
                <c:pt idx="442">
                  <c:v>-2.1386805555555557</c:v>
                </c:pt>
                <c:pt idx="443">
                  <c:v>-0.60798611111111123</c:v>
                </c:pt>
                <c:pt idx="444">
                  <c:v>-7.8680555555555545E-2</c:v>
                </c:pt>
                <c:pt idx="445">
                  <c:v>-1.9074074074074078E-3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1.1921296296296298E-2</c:v>
                </c:pt>
                <c:pt idx="513">
                  <c:v>0.28611111111111109</c:v>
                </c:pt>
                <c:pt idx="514">
                  <c:v>1.7791342592592594</c:v>
                </c:pt>
                <c:pt idx="515">
                  <c:v>4.5625185185185186</c:v>
                </c:pt>
                <c:pt idx="516">
                  <c:v>6.8189814814814858</c:v>
                </c:pt>
                <c:pt idx="517">
                  <c:v>6.5810324074074096</c:v>
                </c:pt>
                <c:pt idx="518">
                  <c:v>2.8305925925925881</c:v>
                </c:pt>
                <c:pt idx="519">
                  <c:v>0</c:v>
                </c:pt>
                <c:pt idx="520">
                  <c:v>-1.2359999999999958</c:v>
                </c:pt>
                <c:pt idx="521">
                  <c:v>-1.9837037037037035</c:v>
                </c:pt>
                <c:pt idx="522">
                  <c:v>-2.0719212962963005</c:v>
                </c:pt>
                <c:pt idx="523">
                  <c:v>-2.4700925925925912</c:v>
                </c:pt>
                <c:pt idx="524">
                  <c:v>-3.6522083333333351</c:v>
                </c:pt>
                <c:pt idx="525">
                  <c:v>-4.703666666666666</c:v>
                </c:pt>
                <c:pt idx="526">
                  <c:v>-3.9984027777777769</c:v>
                </c:pt>
                <c:pt idx="527">
                  <c:v>-1.9913333333333334</c:v>
                </c:pt>
                <c:pt idx="528">
                  <c:v>-0.5722222222222223</c:v>
                </c:pt>
                <c:pt idx="529">
                  <c:v>-0.14305555555555557</c:v>
                </c:pt>
                <c:pt idx="530">
                  <c:v>-4.7685185185185192E-2</c:v>
                </c:pt>
                <c:pt idx="531">
                  <c:v>0</c:v>
                </c:pt>
                <c:pt idx="532">
                  <c:v>0</c:v>
                </c:pt>
                <c:pt idx="533">
                  <c:v>1.9074074074074078E-3</c:v>
                </c:pt>
                <c:pt idx="534">
                  <c:v>6.6759259259259268E-2</c:v>
                </c:pt>
                <c:pt idx="535">
                  <c:v>0.41962962962962974</c:v>
                </c:pt>
                <c:pt idx="536">
                  <c:v>0.80111111111111111</c:v>
                </c:pt>
                <c:pt idx="537">
                  <c:v>1.9169444444444441</c:v>
                </c:pt>
                <c:pt idx="538">
                  <c:v>4.852444444444445</c:v>
                </c:pt>
                <c:pt idx="539">
                  <c:v>8.795055555555555</c:v>
                </c:pt>
                <c:pt idx="540">
                  <c:v>8.5914398148148177</c:v>
                </c:pt>
                <c:pt idx="541">
                  <c:v>3.1777407407407363</c:v>
                </c:pt>
                <c:pt idx="542">
                  <c:v>0</c:v>
                </c:pt>
                <c:pt idx="543">
                  <c:v>-0.46540740740740461</c:v>
                </c:pt>
                <c:pt idx="544">
                  <c:v>-1.5988842592592627</c:v>
                </c:pt>
                <c:pt idx="545">
                  <c:v>-2.8453749999999944</c:v>
                </c:pt>
                <c:pt idx="546">
                  <c:v>-4.4480740740740723</c:v>
                </c:pt>
                <c:pt idx="547">
                  <c:v>-2.9450370370370447</c:v>
                </c:pt>
                <c:pt idx="548">
                  <c:v>-2.2130694444444425</c:v>
                </c:pt>
                <c:pt idx="549">
                  <c:v>-1.4377083333333314</c:v>
                </c:pt>
                <c:pt idx="550">
                  <c:v>-1.3604583333333338</c:v>
                </c:pt>
                <c:pt idx="551">
                  <c:v>-1.0047268518518544</c:v>
                </c:pt>
                <c:pt idx="552">
                  <c:v>-0.55314814814814484</c:v>
                </c:pt>
                <c:pt idx="553">
                  <c:v>-0.80111111111111311</c:v>
                </c:pt>
                <c:pt idx="554">
                  <c:v>-0.51499999999999824</c:v>
                </c:pt>
                <c:pt idx="555">
                  <c:v>-0.25177777777777832</c:v>
                </c:pt>
                <c:pt idx="556">
                  <c:v>0</c:v>
                </c:pt>
                <c:pt idx="557">
                  <c:v>0.25177777777777832</c:v>
                </c:pt>
                <c:pt idx="558">
                  <c:v>0.64613425925925971</c:v>
                </c:pt>
                <c:pt idx="559">
                  <c:v>0.94464351851851713</c:v>
                </c:pt>
                <c:pt idx="560">
                  <c:v>2.9564814814814806</c:v>
                </c:pt>
                <c:pt idx="561">
                  <c:v>0.79872685185185299</c:v>
                </c:pt>
                <c:pt idx="562">
                  <c:v>0</c:v>
                </c:pt>
                <c:pt idx="563">
                  <c:v>0</c:v>
                </c:pt>
                <c:pt idx="564">
                  <c:v>-2.472</c:v>
                </c:pt>
                <c:pt idx="565">
                  <c:v>-6.4446527777777796</c:v>
                </c:pt>
                <c:pt idx="566">
                  <c:v>-3.7656990740740732</c:v>
                </c:pt>
                <c:pt idx="567">
                  <c:v>-1.0986666666666667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4.7685185185185192E-2</c:v>
                </c:pt>
                <c:pt idx="602">
                  <c:v>0.16260648148148152</c:v>
                </c:pt>
                <c:pt idx="603">
                  <c:v>0.8883749999999998</c:v>
                </c:pt>
                <c:pt idx="604">
                  <c:v>2.8501435185185184</c:v>
                </c:pt>
                <c:pt idx="605">
                  <c:v>5.6664305555555563</c:v>
                </c:pt>
                <c:pt idx="606">
                  <c:v>9.0792592592592598</c:v>
                </c:pt>
                <c:pt idx="607">
                  <c:v>12.312791666666664</c:v>
                </c:pt>
                <c:pt idx="608">
                  <c:v>13.351851851851846</c:v>
                </c:pt>
                <c:pt idx="609">
                  <c:v>13.389523148148147</c:v>
                </c:pt>
                <c:pt idx="610">
                  <c:v>14.038518518518522</c:v>
                </c:pt>
                <c:pt idx="611">
                  <c:v>15.97310648148148</c:v>
                </c:pt>
                <c:pt idx="612">
                  <c:v>14.904004629629611</c:v>
                </c:pt>
                <c:pt idx="613">
                  <c:v>8.5799953703703888</c:v>
                </c:pt>
                <c:pt idx="614">
                  <c:v>1.8501851851851996</c:v>
                </c:pt>
                <c:pt idx="615">
                  <c:v>-0.92700000000001781</c:v>
                </c:pt>
                <c:pt idx="616">
                  <c:v>-0.46206944444446529</c:v>
                </c:pt>
                <c:pt idx="617">
                  <c:v>-0.92127777777773812</c:v>
                </c:pt>
                <c:pt idx="618">
                  <c:v>-1.8311111111111282</c:v>
                </c:pt>
                <c:pt idx="619">
                  <c:v>-3.6164444444444417</c:v>
                </c:pt>
                <c:pt idx="620">
                  <c:v>-4.8729490740740662</c:v>
                </c:pt>
                <c:pt idx="621">
                  <c:v>-4.3298148148148359</c:v>
                </c:pt>
                <c:pt idx="622">
                  <c:v>-2.1291435185185139</c:v>
                </c:pt>
                <c:pt idx="623">
                  <c:v>-0.42296759259260863</c:v>
                </c:pt>
                <c:pt idx="624">
                  <c:v>0.84688888888891301</c:v>
                </c:pt>
                <c:pt idx="625">
                  <c:v>2.5635555555555758</c:v>
                </c:pt>
                <c:pt idx="626">
                  <c:v>2.5978888888888836</c:v>
                </c:pt>
                <c:pt idx="627">
                  <c:v>1.3118194444444302</c:v>
                </c:pt>
                <c:pt idx="628">
                  <c:v>0</c:v>
                </c:pt>
                <c:pt idx="629">
                  <c:v>0</c:v>
                </c:pt>
                <c:pt idx="630">
                  <c:v>0.43918055555555818</c:v>
                </c:pt>
                <c:pt idx="631">
                  <c:v>2.6551111111111343</c:v>
                </c:pt>
                <c:pt idx="632">
                  <c:v>4.5014814814814628</c:v>
                </c:pt>
                <c:pt idx="633">
                  <c:v>5.5276666666666401</c:v>
                </c:pt>
                <c:pt idx="634">
                  <c:v>6.6225185185185369</c:v>
                </c:pt>
                <c:pt idx="635">
                  <c:v>6.3168564814814987</c:v>
                </c:pt>
                <c:pt idx="636">
                  <c:v>4.9687962962962819</c:v>
                </c:pt>
                <c:pt idx="637">
                  <c:v>2.0142222222222093</c:v>
                </c:pt>
                <c:pt idx="638">
                  <c:v>0</c:v>
                </c:pt>
                <c:pt idx="639">
                  <c:v>-0.50498611111112213</c:v>
                </c:pt>
                <c:pt idx="640">
                  <c:v>-1.0071111111110695</c:v>
                </c:pt>
                <c:pt idx="641">
                  <c:v>-0.50212500000001759</c:v>
                </c:pt>
                <c:pt idx="642">
                  <c:v>2.5201620370370446</c:v>
                </c:pt>
                <c:pt idx="643">
                  <c:v>6.1456666666666395</c:v>
                </c:pt>
                <c:pt idx="644">
                  <c:v>4.6993750000000469</c:v>
                </c:pt>
                <c:pt idx="645">
                  <c:v>1.583624999999965</c:v>
                </c:pt>
                <c:pt idx="646">
                  <c:v>2.1248518518518567</c:v>
                </c:pt>
                <c:pt idx="647">
                  <c:v>2.1401111111110929</c:v>
                </c:pt>
                <c:pt idx="648">
                  <c:v>2.1553703703703997</c:v>
                </c:pt>
                <c:pt idx="649">
                  <c:v>1.0834074074074092</c:v>
                </c:pt>
                <c:pt idx="650">
                  <c:v>-0.54218055555556988</c:v>
                </c:pt>
                <c:pt idx="651">
                  <c:v>-4.30311111111111</c:v>
                </c:pt>
                <c:pt idx="652">
                  <c:v>-9.4588333333333257</c:v>
                </c:pt>
                <c:pt idx="653">
                  <c:v>-10.644763888888907</c:v>
                </c:pt>
                <c:pt idx="654">
                  <c:v>-9.7468518518518454</c:v>
                </c:pt>
                <c:pt idx="655">
                  <c:v>-13.455328703703703</c:v>
                </c:pt>
                <c:pt idx="656">
                  <c:v>-17.242962962962949</c:v>
                </c:pt>
                <c:pt idx="657">
                  <c:v>-15.717037037037031</c:v>
                </c:pt>
                <c:pt idx="658">
                  <c:v>-9.7463750000000076</c:v>
                </c:pt>
                <c:pt idx="659">
                  <c:v>-7.4274444444444541</c:v>
                </c:pt>
                <c:pt idx="660">
                  <c:v>-10.275680555555553</c:v>
                </c:pt>
                <c:pt idx="661">
                  <c:v>-13.590277777777771</c:v>
                </c:pt>
                <c:pt idx="662">
                  <c:v>-11.802560185185186</c:v>
                </c:pt>
                <c:pt idx="663">
                  <c:v>-9.1236064814814828</c:v>
                </c:pt>
                <c:pt idx="664">
                  <c:v>-3.1257638888888888</c:v>
                </c:pt>
                <c:pt idx="665">
                  <c:v>-1.3165879629629647</c:v>
                </c:pt>
                <c:pt idx="666">
                  <c:v>0.5841435185185202</c:v>
                </c:pt>
                <c:pt idx="667">
                  <c:v>1.8954861111111105</c:v>
                </c:pt>
                <c:pt idx="668">
                  <c:v>7.8680555555555545</c:v>
                </c:pt>
                <c:pt idx="669">
                  <c:v>8.4517222222222159</c:v>
                </c:pt>
                <c:pt idx="670">
                  <c:v>11.719111111111117</c:v>
                </c:pt>
                <c:pt idx="671">
                  <c:v>11.444444444444455</c:v>
                </c:pt>
                <c:pt idx="672">
                  <c:v>6.294444444444439</c:v>
                </c:pt>
                <c:pt idx="673">
                  <c:v>6.6759259259259256</c:v>
                </c:pt>
                <c:pt idx="674">
                  <c:v>7.0574074074074034</c:v>
                </c:pt>
                <c:pt idx="675">
                  <c:v>7.4388888888888891</c:v>
                </c:pt>
                <c:pt idx="676">
                  <c:v>1.1487361111110901</c:v>
                </c:pt>
                <c:pt idx="677">
                  <c:v>0.77059259259261748</c:v>
                </c:pt>
                <c:pt idx="678">
                  <c:v>-5.6864583333333236</c:v>
                </c:pt>
                <c:pt idx="679">
                  <c:v>-11.754874999999998</c:v>
                </c:pt>
                <c:pt idx="680">
                  <c:v>-12.553125000000009</c:v>
                </c:pt>
                <c:pt idx="681">
                  <c:v>-13.200689814814821</c:v>
                </c:pt>
                <c:pt idx="682">
                  <c:v>-10.231810185185187</c:v>
                </c:pt>
                <c:pt idx="683">
                  <c:v>-3.558745370370366</c:v>
                </c:pt>
                <c:pt idx="684">
                  <c:v>-4.196296296296306</c:v>
                </c:pt>
                <c:pt idx="685">
                  <c:v>0</c:v>
                </c:pt>
                <c:pt idx="686">
                  <c:v>4.6006666666666769</c:v>
                </c:pt>
                <c:pt idx="687">
                  <c:v>5.6039629629629575</c:v>
                </c:pt>
                <c:pt idx="688">
                  <c:v>4.749444444444439</c:v>
                </c:pt>
                <c:pt idx="689">
                  <c:v>6.4732638888888943</c:v>
                </c:pt>
                <c:pt idx="690">
                  <c:v>5.3183287037037026</c:v>
                </c:pt>
                <c:pt idx="691">
                  <c:v>1.7509999999999886</c:v>
                </c:pt>
                <c:pt idx="692">
                  <c:v>0.59129629629631908</c:v>
                </c:pt>
                <c:pt idx="693">
                  <c:v>2.0995787037037017</c:v>
                </c:pt>
                <c:pt idx="694">
                  <c:v>2.7681250000000031</c:v>
                </c:pt>
                <c:pt idx="695">
                  <c:v>1.5712268518518595</c:v>
                </c:pt>
                <c:pt idx="696">
                  <c:v>-2.5025185185185341</c:v>
                </c:pt>
                <c:pt idx="697">
                  <c:v>-11.867412037037042</c:v>
                </c:pt>
                <c:pt idx="698">
                  <c:v>-6.4494212962962925</c:v>
                </c:pt>
                <c:pt idx="699">
                  <c:v>-6.2958750000000006</c:v>
                </c:pt>
                <c:pt idx="700">
                  <c:v>-2.7833842592592615</c:v>
                </c:pt>
                <c:pt idx="701">
                  <c:v>-1.230277777777782</c:v>
                </c:pt>
                <c:pt idx="702">
                  <c:v>-0.40246296296296269</c:v>
                </c:pt>
                <c:pt idx="703">
                  <c:v>0</c:v>
                </c:pt>
                <c:pt idx="704">
                  <c:v>-0.19980092592592247</c:v>
                </c:pt>
                <c:pt idx="705">
                  <c:v>-1.9455555555555559</c:v>
                </c:pt>
                <c:pt idx="706">
                  <c:v>-3.605000000000004</c:v>
                </c:pt>
                <c:pt idx="707">
                  <c:v>-4.4061111111111044</c:v>
                </c:pt>
                <c:pt idx="708">
                  <c:v>-3.0599583333333347</c:v>
                </c:pt>
                <c:pt idx="709">
                  <c:v>-0.94607407407407607</c:v>
                </c:pt>
                <c:pt idx="710">
                  <c:v>1.4420000000000004</c:v>
                </c:pt>
                <c:pt idx="711">
                  <c:v>5.6349583333333344</c:v>
                </c:pt>
                <c:pt idx="712">
                  <c:v>7.2862962962962987</c:v>
                </c:pt>
                <c:pt idx="713">
                  <c:v>1.431986111111109</c:v>
                </c:pt>
                <c:pt idx="714">
                  <c:v>-1.230277777777782</c:v>
                </c:pt>
                <c:pt idx="715">
                  <c:v>-5.1113749999999998</c:v>
                </c:pt>
                <c:pt idx="716">
                  <c:v>-7.1069999999999967</c:v>
                </c:pt>
                <c:pt idx="717">
                  <c:v>-2.3465879629629645</c:v>
                </c:pt>
                <c:pt idx="718">
                  <c:v>0</c:v>
                </c:pt>
                <c:pt idx="719">
                  <c:v>1.1921296296296311</c:v>
                </c:pt>
                <c:pt idx="720">
                  <c:v>4.1486111111111121</c:v>
                </c:pt>
                <c:pt idx="721">
                  <c:v>4.1128472222222179</c:v>
                </c:pt>
                <c:pt idx="722">
                  <c:v>3.9154305555555604</c:v>
                </c:pt>
                <c:pt idx="723">
                  <c:v>3.9049398148148131</c:v>
                </c:pt>
                <c:pt idx="724">
                  <c:v>3.3260416666666615</c:v>
                </c:pt>
                <c:pt idx="725">
                  <c:v>6.2734629629629719</c:v>
                </c:pt>
                <c:pt idx="726">
                  <c:v>8.8909027777777716</c:v>
                </c:pt>
                <c:pt idx="727">
                  <c:v>15.117634259259255</c:v>
                </c:pt>
                <c:pt idx="728">
                  <c:v>10.385833333333316</c:v>
                </c:pt>
                <c:pt idx="729">
                  <c:v>8.9266666666667103</c:v>
                </c:pt>
                <c:pt idx="730">
                  <c:v>5.4609074074073884</c:v>
                </c:pt>
                <c:pt idx="731">
                  <c:v>1.1945138888888778</c:v>
                </c:pt>
                <c:pt idx="732">
                  <c:v>0.40007870370370163</c:v>
                </c:pt>
                <c:pt idx="733">
                  <c:v>0.80301851851854278</c:v>
                </c:pt>
                <c:pt idx="734">
                  <c:v>0.80683333333330798</c:v>
                </c:pt>
                <c:pt idx="735">
                  <c:v>1.2174027777778202</c:v>
                </c:pt>
                <c:pt idx="736">
                  <c:v>1.6365555555555407</c:v>
                </c:pt>
                <c:pt idx="737">
                  <c:v>2.4834444444444363</c:v>
                </c:pt>
                <c:pt idx="738">
                  <c:v>1.254597222222215</c:v>
                </c:pt>
                <c:pt idx="739">
                  <c:v>0.42010648148148655</c:v>
                </c:pt>
                <c:pt idx="740">
                  <c:v>5.1156666666666455</c:v>
                </c:pt>
                <c:pt idx="741">
                  <c:v>4.8100046296296242</c:v>
                </c:pt>
                <c:pt idx="742">
                  <c:v>3.5706666666666806</c:v>
                </c:pt>
                <c:pt idx="743">
                  <c:v>0.45062499999999422</c:v>
                </c:pt>
                <c:pt idx="744">
                  <c:v>0.45157870370370734</c:v>
                </c:pt>
                <c:pt idx="745">
                  <c:v>0</c:v>
                </c:pt>
                <c:pt idx="746">
                  <c:v>0.45253240740742068</c:v>
                </c:pt>
                <c:pt idx="747">
                  <c:v>1.8196666666666745</c:v>
                </c:pt>
                <c:pt idx="748">
                  <c:v>3.2211342592592538</c:v>
                </c:pt>
                <c:pt idx="749">
                  <c:v>3.7385185185185072</c:v>
                </c:pt>
                <c:pt idx="750">
                  <c:v>1.8921481481481437</c:v>
                </c:pt>
                <c:pt idx="751">
                  <c:v>0</c:v>
                </c:pt>
                <c:pt idx="752">
                  <c:v>-0.47446759259257931</c:v>
                </c:pt>
                <c:pt idx="753">
                  <c:v>-1.8883333333333607</c:v>
                </c:pt>
                <c:pt idx="754">
                  <c:v>-3.7308888888888725</c:v>
                </c:pt>
                <c:pt idx="755">
                  <c:v>-4.1242916666666689</c:v>
                </c:pt>
                <c:pt idx="756">
                  <c:v>-5.8209305555555471</c:v>
                </c:pt>
                <c:pt idx="757">
                  <c:v>-11.158333333333326</c:v>
                </c:pt>
                <c:pt idx="758">
                  <c:v>-17.414629629629641</c:v>
                </c:pt>
                <c:pt idx="759">
                  <c:v>-18.200481481481468</c:v>
                </c:pt>
                <c:pt idx="760">
                  <c:v>-15.345569444444454</c:v>
                </c:pt>
                <c:pt idx="761">
                  <c:v>-13.318949074074078</c:v>
                </c:pt>
                <c:pt idx="762">
                  <c:v>-10.63999537037037</c:v>
                </c:pt>
                <c:pt idx="763">
                  <c:v>-6.3931527777777744</c:v>
                </c:pt>
                <c:pt idx="764">
                  <c:v>-2.8844768518518542</c:v>
                </c:pt>
                <c:pt idx="765">
                  <c:v>0.94607407407407607</c:v>
                </c:pt>
                <c:pt idx="766">
                  <c:v>4.3946666666666685</c:v>
                </c:pt>
                <c:pt idx="767">
                  <c:v>5.1886250000000045</c:v>
                </c:pt>
                <c:pt idx="768">
                  <c:v>6.5304861111110988</c:v>
                </c:pt>
                <c:pt idx="769">
                  <c:v>7.3244444444444561</c:v>
                </c:pt>
                <c:pt idx="770">
                  <c:v>11.95229166666666</c:v>
                </c:pt>
                <c:pt idx="771">
                  <c:v>16.216777777777782</c:v>
                </c:pt>
                <c:pt idx="772">
                  <c:v>16.49525925925925</c:v>
                </c:pt>
                <c:pt idx="773">
                  <c:v>18.5132962962963</c:v>
                </c:pt>
                <c:pt idx="774">
                  <c:v>13.161111111111115</c:v>
                </c:pt>
                <c:pt idx="775">
                  <c:v>15.953555555555537</c:v>
                </c:pt>
                <c:pt idx="776">
                  <c:v>16.022222222222258</c:v>
                </c:pt>
                <c:pt idx="777">
                  <c:v>11.58177777777774</c:v>
                </c:pt>
                <c:pt idx="778">
                  <c:v>9.8193333333333843</c:v>
                </c:pt>
                <c:pt idx="779">
                  <c:v>9.5575416666666282</c:v>
                </c:pt>
                <c:pt idx="780">
                  <c:v>7.4946805555555702</c:v>
                </c:pt>
                <c:pt idx="781">
                  <c:v>5.874814814814818</c:v>
                </c:pt>
                <c:pt idx="782">
                  <c:v>4.1691157407407173</c:v>
                </c:pt>
                <c:pt idx="783">
                  <c:v>3.0065509259259344</c:v>
                </c:pt>
                <c:pt idx="784">
                  <c:v>1.8153750000000355</c:v>
                </c:pt>
                <c:pt idx="785">
                  <c:v>2.4338518518518568</c:v>
                </c:pt>
                <c:pt idx="786">
                  <c:v>4.2959583333332789</c:v>
                </c:pt>
                <c:pt idx="787">
                  <c:v>3.0971527777778145</c:v>
                </c:pt>
                <c:pt idx="788">
                  <c:v>0.62229166666667446</c:v>
                </c:pt>
                <c:pt idx="789">
                  <c:v>0</c:v>
                </c:pt>
                <c:pt idx="790">
                  <c:v>0.62324537037038774</c:v>
                </c:pt>
                <c:pt idx="791">
                  <c:v>1.8754583333333024</c:v>
                </c:pt>
                <c:pt idx="792">
                  <c:v>1.8840416666666511</c:v>
                </c:pt>
                <c:pt idx="793">
                  <c:v>-2.5101481481481436</c:v>
                </c:pt>
                <c:pt idx="794">
                  <c:v>-12.927930555555546</c:v>
                </c:pt>
                <c:pt idx="795">
                  <c:v>-22.324296296296325</c:v>
                </c:pt>
                <c:pt idx="796">
                  <c:v>-27.79712499999998</c:v>
                </c:pt>
                <c:pt idx="797">
                  <c:v>-26.25880092592595</c:v>
                </c:pt>
                <c:pt idx="798">
                  <c:v>-19.764555555555546</c:v>
                </c:pt>
                <c:pt idx="799">
                  <c:v>-10.811185185185183</c:v>
                </c:pt>
                <c:pt idx="800">
                  <c:v>-3.5921249999999825</c:v>
                </c:pt>
                <c:pt idx="801">
                  <c:v>-0.39435648148149233</c:v>
                </c:pt>
                <c:pt idx="802">
                  <c:v>3.1815555555555761</c:v>
                </c:pt>
                <c:pt idx="803">
                  <c:v>10.761592592592605</c:v>
                </c:pt>
                <c:pt idx="804">
                  <c:v>16.426115740740688</c:v>
                </c:pt>
                <c:pt idx="805">
                  <c:v>14.27694444444446</c:v>
                </c:pt>
                <c:pt idx="806">
                  <c:v>6.4532361111111403</c:v>
                </c:pt>
                <c:pt idx="807">
                  <c:v>1.5120972222221918</c:v>
                </c:pt>
                <c:pt idx="808">
                  <c:v>-2.5153935185185134</c:v>
                </c:pt>
                <c:pt idx="809">
                  <c:v>-5.9396666666666862</c:v>
                </c:pt>
                <c:pt idx="810">
                  <c:v>-7.7059259259258939</c:v>
                </c:pt>
                <c:pt idx="811">
                  <c:v>-10.64953240740742</c:v>
                </c:pt>
                <c:pt idx="812">
                  <c:v>-16.073245370370355</c:v>
                </c:pt>
                <c:pt idx="813">
                  <c:v>-15.907777777777774</c:v>
                </c:pt>
                <c:pt idx="814">
                  <c:v>-15.060888888888906</c:v>
                </c:pt>
                <c:pt idx="815">
                  <c:v>-13.973666666666652</c:v>
                </c:pt>
                <c:pt idx="816">
                  <c:v>-13.138222222222232</c:v>
                </c:pt>
                <c:pt idx="817">
                  <c:v>-10.113074074074074</c:v>
                </c:pt>
                <c:pt idx="818">
                  <c:v>-7.4202916666666656</c:v>
                </c:pt>
                <c:pt idx="819">
                  <c:v>-1.6689814814814814</c:v>
                </c:pt>
                <c:pt idx="820">
                  <c:v>1.6689814814814814</c:v>
                </c:pt>
                <c:pt idx="821">
                  <c:v>6.3879074074074014</c:v>
                </c:pt>
                <c:pt idx="822">
                  <c:v>7.4903888888888988</c:v>
                </c:pt>
                <c:pt idx="823">
                  <c:v>7.7903287037036906</c:v>
                </c:pt>
                <c:pt idx="824">
                  <c:v>8.1174490740740843</c:v>
                </c:pt>
                <c:pt idx="825">
                  <c:v>6.6930925925925884</c:v>
                </c:pt>
                <c:pt idx="826">
                  <c:v>6.819458333333337</c:v>
                </c:pt>
                <c:pt idx="827">
                  <c:v>6.8857407407407409</c:v>
                </c:pt>
                <c:pt idx="828">
                  <c:v>6.5233333333333352</c:v>
                </c:pt>
                <c:pt idx="829">
                  <c:v>9.5728009259259252</c:v>
                </c:pt>
                <c:pt idx="830">
                  <c:v>10.588018518518515</c:v>
                </c:pt>
                <c:pt idx="831">
                  <c:v>9.9037361111111117</c:v>
                </c:pt>
                <c:pt idx="832">
                  <c:v>6.2753703703703758</c:v>
                </c:pt>
                <c:pt idx="833">
                  <c:v>2.2865046296296359</c:v>
                </c:pt>
                <c:pt idx="834">
                  <c:v>2.3103472222222208</c:v>
                </c:pt>
                <c:pt idx="835">
                  <c:v>2.8038888888888547</c:v>
                </c:pt>
                <c:pt idx="836">
                  <c:v>2.3628009259259399</c:v>
                </c:pt>
                <c:pt idx="837">
                  <c:v>1.9074074074074325</c:v>
                </c:pt>
                <c:pt idx="838">
                  <c:v>3.374680555555523</c:v>
                </c:pt>
                <c:pt idx="839">
                  <c:v>4.4075416666666571</c:v>
                </c:pt>
                <c:pt idx="840">
                  <c:v>3.4814953703703879</c:v>
                </c:pt>
                <c:pt idx="841">
                  <c:v>4.0360740740740537</c:v>
                </c:pt>
                <c:pt idx="842">
                  <c:v>6.1685555555555993</c:v>
                </c:pt>
                <c:pt idx="843">
                  <c:v>6.3058888888889015</c:v>
                </c:pt>
                <c:pt idx="844">
                  <c:v>4.2802222222222035</c:v>
                </c:pt>
                <c:pt idx="845">
                  <c:v>1.6208194444444304</c:v>
                </c:pt>
                <c:pt idx="846">
                  <c:v>1.0853148148148002</c:v>
                </c:pt>
                <c:pt idx="847">
                  <c:v>1.0891296296296709</c:v>
                </c:pt>
                <c:pt idx="848">
                  <c:v>2.7395138888888955</c:v>
                </c:pt>
                <c:pt idx="849">
                  <c:v>5.5505555555555821</c:v>
                </c:pt>
                <c:pt idx="850">
                  <c:v>7.9309999999999183</c:v>
                </c:pt>
                <c:pt idx="851">
                  <c:v>5.7794444444444775</c:v>
                </c:pt>
                <c:pt idx="852">
                  <c:v>3.5134444444444655</c:v>
                </c:pt>
                <c:pt idx="853">
                  <c:v>3.5477777777777209</c:v>
                </c:pt>
                <c:pt idx="854">
                  <c:v>3.5821111111111161</c:v>
                </c:pt>
                <c:pt idx="855">
                  <c:v>2.4071481481481669</c:v>
                </c:pt>
                <c:pt idx="856">
                  <c:v>0.60417129629629851</c:v>
                </c:pt>
                <c:pt idx="857">
                  <c:v>0.60512500000001179</c:v>
                </c:pt>
                <c:pt idx="858">
                  <c:v>6.103703703703748</c:v>
                </c:pt>
                <c:pt idx="859">
                  <c:v>8.0773935185184254</c:v>
                </c:pt>
                <c:pt idx="860">
                  <c:v>6.3230555555555474</c:v>
                </c:pt>
                <c:pt idx="861">
                  <c:v>3.8396111111112337</c:v>
                </c:pt>
                <c:pt idx="862">
                  <c:v>9.0926111111110224</c:v>
                </c:pt>
                <c:pt idx="863">
                  <c:v>15.343662037036992</c:v>
                </c:pt>
                <c:pt idx="864">
                  <c:v>8.2056666666666978</c:v>
                </c:pt>
                <c:pt idx="865">
                  <c:v>3.459560185185194</c:v>
                </c:pt>
                <c:pt idx="866">
                  <c:v>4.1829444444444892</c:v>
                </c:pt>
                <c:pt idx="867">
                  <c:v>8.4688888888888485</c:v>
                </c:pt>
                <c:pt idx="868">
                  <c:v>10.053944444444454</c:v>
                </c:pt>
                <c:pt idx="869">
                  <c:v>4.3660555555554996</c:v>
                </c:pt>
                <c:pt idx="870">
                  <c:v>-0.73006018518511195</c:v>
                </c:pt>
                <c:pt idx="871">
                  <c:v>-2.1844583333333025</c:v>
                </c:pt>
                <c:pt idx="872">
                  <c:v>-2.8992592592593533</c:v>
                </c:pt>
                <c:pt idx="873">
                  <c:v>-2.8839999999998716</c:v>
                </c:pt>
                <c:pt idx="874">
                  <c:v>-4.2973888888890244</c:v>
                </c:pt>
                <c:pt idx="875">
                  <c:v>-6.3817083333332434</c:v>
                </c:pt>
                <c:pt idx="876">
                  <c:v>-8.3887777777777455</c:v>
                </c:pt>
                <c:pt idx="877">
                  <c:v>-9.613333333333431</c:v>
                </c:pt>
                <c:pt idx="878">
                  <c:v>-6.0812916666665924</c:v>
                </c:pt>
                <c:pt idx="879">
                  <c:v>-2.678000000000059</c:v>
                </c:pt>
                <c:pt idx="880">
                  <c:v>0</c:v>
                </c:pt>
                <c:pt idx="881">
                  <c:v>-6.6282407407406936</c:v>
                </c:pt>
                <c:pt idx="882">
                  <c:v>-6.5328703703703885</c:v>
                </c:pt>
                <c:pt idx="883">
                  <c:v>0</c:v>
                </c:pt>
                <c:pt idx="884">
                  <c:v>0</c:v>
                </c:pt>
                <c:pt idx="885">
                  <c:v>0.64899537037032917</c:v>
                </c:pt>
                <c:pt idx="886">
                  <c:v>1.9527083333333726</c:v>
                </c:pt>
                <c:pt idx="887">
                  <c:v>1.3065740740740424</c:v>
                </c:pt>
                <c:pt idx="888">
                  <c:v>0.65471759259260864</c:v>
                </c:pt>
                <c:pt idx="889">
                  <c:v>-1.3084814814814338</c:v>
                </c:pt>
                <c:pt idx="890">
                  <c:v>-2.6055185185185898</c:v>
                </c:pt>
                <c:pt idx="891">
                  <c:v>-5.1652592592592601</c:v>
                </c:pt>
                <c:pt idx="892">
                  <c:v>-7.0025694444443829</c:v>
                </c:pt>
                <c:pt idx="893">
                  <c:v>-8.7454629629629856</c:v>
                </c:pt>
                <c:pt idx="894">
                  <c:v>-7.3473333333333146</c:v>
                </c:pt>
                <c:pt idx="895">
                  <c:v>-6.017870370370364</c:v>
                </c:pt>
                <c:pt idx="896">
                  <c:v>-2.9731712962963219</c:v>
                </c:pt>
                <c:pt idx="897">
                  <c:v>-1.1825925925926204</c:v>
                </c:pt>
                <c:pt idx="898">
                  <c:v>0</c:v>
                </c:pt>
                <c:pt idx="899">
                  <c:v>-0.58986574074077547</c:v>
                </c:pt>
                <c:pt idx="900">
                  <c:v>-1.7638749999999768</c:v>
                </c:pt>
                <c:pt idx="901">
                  <c:v>-3.5020000000000118</c:v>
                </c:pt>
                <c:pt idx="902">
                  <c:v>-6.9009999999999767</c:v>
                </c:pt>
                <c:pt idx="903">
                  <c:v>-27.79712499999998</c:v>
                </c:pt>
                <c:pt idx="904">
                  <c:v>-26.25880092592595</c:v>
                </c:pt>
                <c:pt idx="905">
                  <c:v>-19.764555555555546</c:v>
                </c:pt>
                <c:pt idx="906">
                  <c:v>-10.811185185185183</c:v>
                </c:pt>
                <c:pt idx="907">
                  <c:v>-3.5921249999999825</c:v>
                </c:pt>
                <c:pt idx="908">
                  <c:v>-0.39435648148149233</c:v>
                </c:pt>
                <c:pt idx="909">
                  <c:v>3.1815555555555761</c:v>
                </c:pt>
                <c:pt idx="910">
                  <c:v>10.761592592592605</c:v>
                </c:pt>
                <c:pt idx="911">
                  <c:v>16.426115740740688</c:v>
                </c:pt>
                <c:pt idx="912">
                  <c:v>14.27694444444446</c:v>
                </c:pt>
                <c:pt idx="913">
                  <c:v>6.4532361111111403</c:v>
                </c:pt>
                <c:pt idx="914">
                  <c:v>6.6144120370370274</c:v>
                </c:pt>
                <c:pt idx="915">
                  <c:v>15.879166666666642</c:v>
                </c:pt>
                <c:pt idx="916">
                  <c:v>6.0374212962963449</c:v>
                </c:pt>
                <c:pt idx="917">
                  <c:v>6.1528194444444537</c:v>
                </c:pt>
                <c:pt idx="918">
                  <c:v>-1.1272777777778142</c:v>
                </c:pt>
                <c:pt idx="919">
                  <c:v>0.56316203703705048</c:v>
                </c:pt>
                <c:pt idx="920">
                  <c:v>2.2621851851851935</c:v>
                </c:pt>
                <c:pt idx="921">
                  <c:v>5.7222222222221744</c:v>
                </c:pt>
                <c:pt idx="922">
                  <c:v>10.540333333333326</c:v>
                </c:pt>
                <c:pt idx="923">
                  <c:v>9.6285925925926321</c:v>
                </c:pt>
                <c:pt idx="924">
                  <c:v>7.3816666666666393</c:v>
                </c:pt>
                <c:pt idx="925">
                  <c:v>-6.1609259259259463</c:v>
                </c:pt>
                <c:pt idx="926">
                  <c:v>-8.4650740740739963</c:v>
                </c:pt>
                <c:pt idx="927">
                  <c:v>-4.1624398148148654</c:v>
                </c:pt>
                <c:pt idx="928">
                  <c:v>-4.1157083333333722</c:v>
                </c:pt>
                <c:pt idx="929">
                  <c:v>-2.3308518518518451</c:v>
                </c:pt>
                <c:pt idx="930">
                  <c:v>-2.3155925925925738</c:v>
                </c:pt>
                <c:pt idx="931">
                  <c:v>-1.7266805555555464</c:v>
                </c:pt>
                <c:pt idx="932">
                  <c:v>-2.2888888888888839</c:v>
                </c:pt>
                <c:pt idx="933">
                  <c:v>-2.2736296296296126</c:v>
                </c:pt>
                <c:pt idx="934">
                  <c:v>-4.5014814814814805</c:v>
                </c:pt>
                <c:pt idx="935">
                  <c:v>-6.0898750000000117</c:v>
                </c:pt>
                <c:pt idx="936">
                  <c:v>-4.8967916666666689</c:v>
                </c:pt>
                <c:pt idx="937">
                  <c:v>-3.2216111111111108</c:v>
                </c:pt>
                <c:pt idx="938">
                  <c:v>-2.6584490740740776</c:v>
                </c:pt>
                <c:pt idx="939">
                  <c:v>-2.6346064814814927</c:v>
                </c:pt>
                <c:pt idx="940">
                  <c:v>-3.1300555555555349</c:v>
                </c:pt>
                <c:pt idx="941">
                  <c:v>-1.5521527777777617</c:v>
                </c:pt>
                <c:pt idx="942">
                  <c:v>-0.51547685185186243</c:v>
                </c:pt>
                <c:pt idx="943">
                  <c:v>-0.5145231481481668</c:v>
                </c:pt>
                <c:pt idx="944">
                  <c:v>0</c:v>
                </c:pt>
                <c:pt idx="945">
                  <c:v>0.5145231481481668</c:v>
                </c:pt>
                <c:pt idx="946">
                  <c:v>1.0319074074074031</c:v>
                </c:pt>
                <c:pt idx="947">
                  <c:v>4.1657777777777554</c:v>
                </c:pt>
                <c:pt idx="948">
                  <c:v>4.2268148148148059</c:v>
                </c:pt>
                <c:pt idx="949">
                  <c:v>2.1362962962963277</c:v>
                </c:pt>
                <c:pt idx="950">
                  <c:v>-0.53550462962961232</c:v>
                </c:pt>
                <c:pt idx="951">
                  <c:v>-5.3025925925926147</c:v>
                </c:pt>
                <c:pt idx="952">
                  <c:v>-12.337111111111094</c:v>
                </c:pt>
                <c:pt idx="953">
                  <c:v>-20.730180555555602</c:v>
                </c:pt>
                <c:pt idx="954">
                  <c:v>-23.124930555555515</c:v>
                </c:pt>
                <c:pt idx="955">
                  <c:v>-20.445976851851892</c:v>
                </c:pt>
                <c:pt idx="956">
                  <c:v>-17.767023148148137</c:v>
                </c:pt>
                <c:pt idx="957">
                  <c:v>-15.088069444444432</c:v>
                </c:pt>
                <c:pt idx="958">
                  <c:v>-5.2372638888888856</c:v>
                </c:pt>
                <c:pt idx="959">
                  <c:v>2.1930416666666641</c:v>
                </c:pt>
                <c:pt idx="960">
                  <c:v>8.7020694444444455</c:v>
                </c:pt>
                <c:pt idx="961">
                  <c:v>16.149541666666668</c:v>
                </c:pt>
                <c:pt idx="962">
                  <c:v>20.743055555555546</c:v>
                </c:pt>
                <c:pt idx="963">
                  <c:v>20.024439814814809</c:v>
                </c:pt>
                <c:pt idx="964">
                  <c:v>16.637837962962973</c:v>
                </c:pt>
                <c:pt idx="965">
                  <c:v>10.023902777777785</c:v>
                </c:pt>
                <c:pt idx="966">
                  <c:v>4.9211111111110935</c:v>
                </c:pt>
                <c:pt idx="967">
                  <c:v>0.49735648148150402</c:v>
                </c:pt>
                <c:pt idx="968">
                  <c:v>-0.49735648148150402</c:v>
                </c:pt>
                <c:pt idx="969">
                  <c:v>-1.9798888888888664</c:v>
                </c:pt>
                <c:pt idx="970">
                  <c:v>-3.9140000000000237</c:v>
                </c:pt>
                <c:pt idx="971">
                  <c:v>-8.1145879629629274</c:v>
                </c:pt>
                <c:pt idx="972">
                  <c:v>-14.965041666666682</c:v>
                </c:pt>
                <c:pt idx="973">
                  <c:v>-21.861273148148136</c:v>
                </c:pt>
                <c:pt idx="974">
                  <c:v>-19.18231944444446</c:v>
                </c:pt>
                <c:pt idx="975">
                  <c:v>-16.503365740740733</c:v>
                </c:pt>
                <c:pt idx="976">
                  <c:v>-13.824412037037048</c:v>
                </c:pt>
                <c:pt idx="977">
                  <c:v>-11.329999999999995</c:v>
                </c:pt>
                <c:pt idx="978">
                  <c:v>-5.5548472222222234</c:v>
                </c:pt>
                <c:pt idx="979">
                  <c:v>-3.8987407407407435</c:v>
                </c:pt>
                <c:pt idx="980">
                  <c:v>-2.8491898148148156</c:v>
                </c:pt>
                <c:pt idx="981">
                  <c:v>-1.7667361111111093</c:v>
                </c:pt>
                <c:pt idx="982">
                  <c:v>-1.2207407407407413</c:v>
                </c:pt>
                <c:pt idx="983">
                  <c:v>-1.0295231481481482</c:v>
                </c:pt>
                <c:pt idx="984">
                  <c:v>-0.95418055555555559</c:v>
                </c:pt>
                <c:pt idx="985">
                  <c:v>-0.4305972222222223</c:v>
                </c:pt>
                <c:pt idx="986">
                  <c:v>-5.7699074074074076E-2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3.0518518518518525E-2</c:v>
                </c:pt>
                <c:pt idx="1028">
                  <c:v>0.58748148148148149</c:v>
                </c:pt>
                <c:pt idx="1029">
                  <c:v>2.9087962962962961</c:v>
                </c:pt>
                <c:pt idx="1030">
                  <c:v>6.6377777777777771</c:v>
                </c:pt>
                <c:pt idx="1031">
                  <c:v>8.9095000000000013</c:v>
                </c:pt>
                <c:pt idx="1032">
                  <c:v>9.3157777777777717</c:v>
                </c:pt>
                <c:pt idx="1033">
                  <c:v>9.5313148148148201</c:v>
                </c:pt>
                <c:pt idx="1034">
                  <c:v>9.997199074074075</c:v>
                </c:pt>
                <c:pt idx="1035">
                  <c:v>10.495986111111108</c:v>
                </c:pt>
                <c:pt idx="1036">
                  <c:v>9.0010555555555616</c:v>
                </c:pt>
                <c:pt idx="1037">
                  <c:v>7.7407361111111204</c:v>
                </c:pt>
                <c:pt idx="1038">
                  <c:v>6.9696666666666465</c:v>
                </c:pt>
                <c:pt idx="1039">
                  <c:v>8.5218194444444588</c:v>
                </c:pt>
                <c:pt idx="1040">
                  <c:v>10.254222222222216</c:v>
                </c:pt>
                <c:pt idx="1041">
                  <c:v>10.80355555555553</c:v>
                </c:pt>
                <c:pt idx="1042">
                  <c:v>9.9037361111111295</c:v>
                </c:pt>
                <c:pt idx="1043">
                  <c:v>6.836148148148161</c:v>
                </c:pt>
                <c:pt idx="1044">
                  <c:v>3.4881712962962932</c:v>
                </c:pt>
                <c:pt idx="1045">
                  <c:v>1.0052037037036958</c:v>
                </c:pt>
                <c:pt idx="1046">
                  <c:v>0.50403240740739141</c:v>
                </c:pt>
                <c:pt idx="1047">
                  <c:v>1.0109259259259575</c:v>
                </c:pt>
                <c:pt idx="1048">
                  <c:v>1.0147407407407052</c:v>
                </c:pt>
                <c:pt idx="1049">
                  <c:v>-1.0147407407407052</c:v>
                </c:pt>
                <c:pt idx="1050">
                  <c:v>-4.0208148148148357</c:v>
                </c:pt>
                <c:pt idx="1051">
                  <c:v>-7.8585185185184843</c:v>
                </c:pt>
                <c:pt idx="1052">
                  <c:v>-9.0148842592593077</c:v>
                </c:pt>
                <c:pt idx="1053">
                  <c:v>-10.452115740740712</c:v>
                </c:pt>
                <c:pt idx="1054">
                  <c:v>-11.626125000000002</c:v>
                </c:pt>
                <c:pt idx="1055">
                  <c:v>-14.036134259259279</c:v>
                </c:pt>
                <c:pt idx="1056">
                  <c:v>-15.645032407407385</c:v>
                </c:pt>
                <c:pt idx="1057">
                  <c:v>-16.857189814814824</c:v>
                </c:pt>
                <c:pt idx="1058">
                  <c:v>-14.178236111111104</c:v>
                </c:pt>
                <c:pt idx="1059">
                  <c:v>-9.7354074074074095</c:v>
                </c:pt>
                <c:pt idx="1060">
                  <c:v>-7.7302453703703708</c:v>
                </c:pt>
                <c:pt idx="1061">
                  <c:v>-4.7365694444444406</c:v>
                </c:pt>
                <c:pt idx="1062">
                  <c:v>-1.6956851851851866</c:v>
                </c:pt>
                <c:pt idx="1063">
                  <c:v>0.11492129629629554</c:v>
                </c:pt>
                <c:pt idx="1064">
                  <c:v>0.83115277777778052</c:v>
                </c:pt>
                <c:pt idx="1065">
                  <c:v>3.7919259259259235</c:v>
                </c:pt>
                <c:pt idx="1066">
                  <c:v>7.27914351851852</c:v>
                </c:pt>
                <c:pt idx="1067">
                  <c:v>7.226689814814808</c:v>
                </c:pt>
                <c:pt idx="1068">
                  <c:v>2.746666666666679</c:v>
                </c:pt>
                <c:pt idx="1069">
                  <c:v>1.4248333333333301</c:v>
                </c:pt>
                <c:pt idx="1070">
                  <c:v>2.952666666666663</c:v>
                </c:pt>
                <c:pt idx="1071">
                  <c:v>6.3173333333333375</c:v>
                </c:pt>
                <c:pt idx="1072">
                  <c:v>8.6691666666666727</c:v>
                </c:pt>
                <c:pt idx="1073">
                  <c:v>11.198865740740736</c:v>
                </c:pt>
                <c:pt idx="1074">
                  <c:v>14.980777777777764</c:v>
                </c:pt>
                <c:pt idx="1075">
                  <c:v>20.027777777777786</c:v>
                </c:pt>
                <c:pt idx="1076">
                  <c:v>21.469777777777757</c:v>
                </c:pt>
                <c:pt idx="1077">
                  <c:v>19.569999999999993</c:v>
                </c:pt>
                <c:pt idx="1078">
                  <c:v>16.21630092592595</c:v>
                </c:pt>
                <c:pt idx="1079">
                  <c:v>13.745254629629631</c:v>
                </c:pt>
                <c:pt idx="1080">
                  <c:v>13.172078703703713</c:v>
                </c:pt>
                <c:pt idx="1081">
                  <c:v>8.2647962962963231</c:v>
                </c:pt>
                <c:pt idx="1082">
                  <c:v>2.3957037037036781</c:v>
                </c:pt>
                <c:pt idx="1083">
                  <c:v>-2.9922453703703762</c:v>
                </c:pt>
                <c:pt idx="1084">
                  <c:v>-9.4149629629630081</c:v>
                </c:pt>
                <c:pt idx="1085">
                  <c:v>-9.1708148148147721</c:v>
                </c:pt>
                <c:pt idx="1086">
                  <c:v>-3.9354583333333255</c:v>
                </c:pt>
                <c:pt idx="1087">
                  <c:v>0</c:v>
                </c:pt>
                <c:pt idx="1088">
                  <c:v>0.55934722222226785</c:v>
                </c:pt>
                <c:pt idx="1089">
                  <c:v>0.56030092592584058</c:v>
                </c:pt>
                <c:pt idx="1090">
                  <c:v>0</c:v>
                </c:pt>
                <c:pt idx="1091">
                  <c:v>0</c:v>
                </c:pt>
                <c:pt idx="1092">
                  <c:v>1.6866250000000471</c:v>
                </c:pt>
                <c:pt idx="1093">
                  <c:v>5.6840740740740312</c:v>
                </c:pt>
                <c:pt idx="1094">
                  <c:v>9.2928888888889443</c:v>
                </c:pt>
                <c:pt idx="1095">
                  <c:v>7.7302453703703522</c:v>
                </c:pt>
                <c:pt idx="1096">
                  <c:v>4.229199074074125</c:v>
                </c:pt>
                <c:pt idx="1097">
                  <c:v>1.2169259259258758</c:v>
                </c:pt>
                <c:pt idx="1098">
                  <c:v>-2.4300370370370388</c:v>
                </c:pt>
                <c:pt idx="1099">
                  <c:v>-7.1985555555555925</c:v>
                </c:pt>
                <c:pt idx="1100">
                  <c:v>-11.692407407407369</c:v>
                </c:pt>
                <c:pt idx="1101">
                  <c:v>-7.9577037037037144</c:v>
                </c:pt>
                <c:pt idx="1102">
                  <c:v>-2.7967361111111284</c:v>
                </c:pt>
                <c:pt idx="1103">
                  <c:v>2.2354814814814694</c:v>
                </c:pt>
                <c:pt idx="1104">
                  <c:v>7.9443518518518692</c:v>
                </c:pt>
                <c:pt idx="1105">
                  <c:v>12.267013888888872</c:v>
                </c:pt>
                <c:pt idx="1106">
                  <c:v>9.6285925925926321</c:v>
                </c:pt>
                <c:pt idx="1107">
                  <c:v>3.6736666666667093</c:v>
                </c:pt>
                <c:pt idx="1108">
                  <c:v>-0.61466203703707389</c:v>
                </c:pt>
                <c:pt idx="1109">
                  <c:v>-5.489041666666675</c:v>
                </c:pt>
                <c:pt idx="1110">
                  <c:v>-8.9767361111111281</c:v>
                </c:pt>
                <c:pt idx="1111">
                  <c:v>-4.6998518518518333</c:v>
                </c:pt>
                <c:pt idx="1112">
                  <c:v>0.58414351851846091</c:v>
                </c:pt>
                <c:pt idx="1113">
                  <c:v>7.6806527777778619</c:v>
                </c:pt>
                <c:pt idx="1114">
                  <c:v>16.467124999999989</c:v>
                </c:pt>
                <c:pt idx="1115">
                  <c:v>17.16237499999999</c:v>
                </c:pt>
                <c:pt idx="1116">
                  <c:v>9.172722222222232</c:v>
                </c:pt>
                <c:pt idx="1117">
                  <c:v>1.9899027777777674</c:v>
                </c:pt>
                <c:pt idx="1118">
                  <c:v>-2.6512962962962985</c:v>
                </c:pt>
                <c:pt idx="1119">
                  <c:v>-7.862333333333372</c:v>
                </c:pt>
                <c:pt idx="1120">
                  <c:v>-7.7249999999998948</c:v>
                </c:pt>
                <c:pt idx="1121">
                  <c:v>-4.4428287037037482</c:v>
                </c:pt>
                <c:pt idx="1122">
                  <c:v>-3.1448379629629848</c:v>
                </c:pt>
                <c:pt idx="1123">
                  <c:v>-4.9821481481481431</c:v>
                </c:pt>
                <c:pt idx="1124">
                  <c:v>-10.384402777777758</c:v>
                </c:pt>
                <c:pt idx="1125">
                  <c:v>-17.078449074074104</c:v>
                </c:pt>
                <c:pt idx="1126">
                  <c:v>-24.913125000000036</c:v>
                </c:pt>
                <c:pt idx="1127">
                  <c:v>-26.86535648148147</c:v>
                </c:pt>
                <c:pt idx="1128">
                  <c:v>-24.186402777777761</c:v>
                </c:pt>
                <c:pt idx="1129">
                  <c:v>-20.744486111111105</c:v>
                </c:pt>
                <c:pt idx="1130">
                  <c:v>-14.189680555555569</c:v>
                </c:pt>
                <c:pt idx="1131">
                  <c:v>-10.873652777777785</c:v>
                </c:pt>
                <c:pt idx="1132">
                  <c:v>-9.268569444444422</c:v>
                </c:pt>
                <c:pt idx="1133">
                  <c:v>-8.6062222222222289</c:v>
                </c:pt>
                <c:pt idx="1134">
                  <c:v>-8.5146666666666722</c:v>
                </c:pt>
                <c:pt idx="1135">
                  <c:v>-7.278666666666668</c:v>
                </c:pt>
                <c:pt idx="1136">
                  <c:v>-5.2773194444444416</c:v>
                </c:pt>
                <c:pt idx="1137">
                  <c:v>-2.5049027777777799</c:v>
                </c:pt>
                <c:pt idx="1138">
                  <c:v>-0.54933333333333256</c:v>
                </c:pt>
                <c:pt idx="1139">
                  <c:v>0.13590277777777945</c:v>
                </c:pt>
                <c:pt idx="1140">
                  <c:v>0.41343055555555303</c:v>
                </c:pt>
                <c:pt idx="1141">
                  <c:v>0.70812500000000367</c:v>
                </c:pt>
                <c:pt idx="1142">
                  <c:v>1.9527083333333306</c:v>
                </c:pt>
                <c:pt idx="1143">
                  <c:v>4.5706250000000059</c:v>
                </c:pt>
                <c:pt idx="1144">
                  <c:v>6.7445925925925865</c:v>
                </c:pt>
                <c:pt idx="1145">
                  <c:v>4.2492268518518435</c:v>
                </c:pt>
                <c:pt idx="1146">
                  <c:v>0.93844444444445796</c:v>
                </c:pt>
                <c:pt idx="1147">
                  <c:v>-4.7565972222222275</c:v>
                </c:pt>
                <c:pt idx="1148">
                  <c:v>-10.134532407407411</c:v>
                </c:pt>
                <c:pt idx="1149">
                  <c:v>-5.3559999999999972</c:v>
                </c:pt>
                <c:pt idx="1150">
                  <c:v>-2.2145000000000024</c:v>
                </c:pt>
                <c:pt idx="1151">
                  <c:v>0</c:v>
                </c:pt>
                <c:pt idx="1152">
                  <c:v>0</c:v>
                </c:pt>
                <c:pt idx="1153">
                  <c:v>2.3465879629629645</c:v>
                </c:pt>
                <c:pt idx="1154">
                  <c:v>7.6405972222222225</c:v>
                </c:pt>
                <c:pt idx="1155">
                  <c:v>13.18829166666667</c:v>
                </c:pt>
                <c:pt idx="1156">
                  <c:v>12.304208333333342</c:v>
                </c:pt>
                <c:pt idx="1157">
                  <c:v>12.131111111111089</c:v>
                </c:pt>
                <c:pt idx="1158">
                  <c:v>15.106666666666701</c:v>
                </c:pt>
                <c:pt idx="1159">
                  <c:v>20.233777777777746</c:v>
                </c:pt>
                <c:pt idx="1160">
                  <c:v>24.207384259259243</c:v>
                </c:pt>
                <c:pt idx="1161">
                  <c:v>23.996615740740744</c:v>
                </c:pt>
                <c:pt idx="1162">
                  <c:v>21.28666666666664</c:v>
                </c:pt>
                <c:pt idx="1163">
                  <c:v>21.04871759259261</c:v>
                </c:pt>
                <c:pt idx="1164">
                  <c:v>21.112615740740733</c:v>
                </c:pt>
                <c:pt idx="1165">
                  <c:v>21.628092592592647</c:v>
                </c:pt>
                <c:pt idx="1166">
                  <c:v>21.362962962962893</c:v>
                </c:pt>
                <c:pt idx="1167">
                  <c:v>9.6533888888889674</c:v>
                </c:pt>
                <c:pt idx="1168">
                  <c:v>9.1312361111111287</c:v>
                </c:pt>
                <c:pt idx="1169">
                  <c:v>13.635578703703715</c:v>
                </c:pt>
                <c:pt idx="1170">
                  <c:v>12.49208796296295</c:v>
                </c:pt>
                <c:pt idx="1171">
                  <c:v>12.009037037037004</c:v>
                </c:pt>
                <c:pt idx="1172">
                  <c:v>11.48020833333335</c:v>
                </c:pt>
                <c:pt idx="1173">
                  <c:v>10.123087962962963</c:v>
                </c:pt>
                <c:pt idx="1174">
                  <c:v>9.4874444444443711</c:v>
                </c:pt>
                <c:pt idx="1175">
                  <c:v>8.8174675925925978</c:v>
                </c:pt>
                <c:pt idx="1176">
                  <c:v>7.3001250000000697</c:v>
                </c:pt>
                <c:pt idx="1177">
                  <c:v>6.5538518518517996</c:v>
                </c:pt>
                <c:pt idx="1178">
                  <c:v>6.6148888888888839</c:v>
                </c:pt>
                <c:pt idx="1179">
                  <c:v>8.3544444444444892</c:v>
                </c:pt>
                <c:pt idx="1180">
                  <c:v>8.4498148148146903</c:v>
                </c:pt>
                <c:pt idx="1181">
                  <c:v>8.5451851851852414</c:v>
                </c:pt>
                <c:pt idx="1182">
                  <c:v>7.7722083333334187</c:v>
                </c:pt>
                <c:pt idx="1183">
                  <c:v>6.0984583333333262</c:v>
                </c:pt>
                <c:pt idx="1184">
                  <c:v>5.264444444444349</c:v>
                </c:pt>
                <c:pt idx="1185">
                  <c:v>4.413263888888884</c:v>
                </c:pt>
                <c:pt idx="1186">
                  <c:v>2.6594027777777907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0.88837500000014047</c:v>
                </c:pt>
                <c:pt idx="1197">
                  <c:v>0</c:v>
                </c:pt>
                <c:pt idx="1198">
                  <c:v>0.88932870370357264</c:v>
                </c:pt>
                <c:pt idx="1199">
                  <c:v>3.5668518518519861</c:v>
                </c:pt>
                <c:pt idx="1200">
                  <c:v>4.480023148148109</c:v>
                </c:pt>
                <c:pt idx="1201">
                  <c:v>7.2176296296296121</c:v>
                </c:pt>
                <c:pt idx="1202">
                  <c:v>7.2786666666666981</c:v>
                </c:pt>
                <c:pt idx="1203">
                  <c:v>5.4990555555555583</c:v>
                </c:pt>
                <c:pt idx="1204">
                  <c:v>3.6851111111109525</c:v>
                </c:pt>
                <c:pt idx="1205">
                  <c:v>1.8482777777778612</c:v>
                </c:pt>
                <c:pt idx="1206">
                  <c:v>0.92556944444446521</c:v>
                </c:pt>
                <c:pt idx="1207">
                  <c:v>0.9265231481481786</c:v>
                </c:pt>
                <c:pt idx="1208">
                  <c:v>0.92747685185175122</c:v>
                </c:pt>
                <c:pt idx="1209">
                  <c:v>0.92843055555567533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-0.92843055555567533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-0.92747685185175122</c:v>
                </c:pt>
                <c:pt idx="1218">
                  <c:v>-0.9265231481481786</c:v>
                </c:pt>
                <c:pt idx="1219">
                  <c:v>-0.92556944444446521</c:v>
                </c:pt>
                <c:pt idx="1220">
                  <c:v>-0.92461574074068187</c:v>
                </c:pt>
                <c:pt idx="1221">
                  <c:v>-1.8463703703703644</c:v>
                </c:pt>
                <c:pt idx="1222">
                  <c:v>-2.7624027777777673</c:v>
                </c:pt>
                <c:pt idx="1223">
                  <c:v>-2.7538194444444888</c:v>
                </c:pt>
                <c:pt idx="1224">
                  <c:v>-3.6584074074074033</c:v>
                </c:pt>
                <c:pt idx="1225">
                  <c:v>-1.8234814814814571</c:v>
                </c:pt>
                <c:pt idx="1226">
                  <c:v>-1.8196666666666745</c:v>
                </c:pt>
                <c:pt idx="1227">
                  <c:v>-0.90840277777783762</c:v>
                </c:pt>
                <c:pt idx="1228">
                  <c:v>-1.8139444444443951</c:v>
                </c:pt>
                <c:pt idx="1229">
                  <c:v>-0.90554166666669789</c:v>
                </c:pt>
                <c:pt idx="1230">
                  <c:v>-1.8082222222221156</c:v>
                </c:pt>
                <c:pt idx="1231">
                  <c:v>-1.8044074074074736</c:v>
                </c:pt>
                <c:pt idx="1232">
                  <c:v>-0.90077314814820209</c:v>
                </c:pt>
                <c:pt idx="1233">
                  <c:v>0</c:v>
                </c:pt>
                <c:pt idx="1234">
                  <c:v>-0.8998194444444183</c:v>
                </c:pt>
                <c:pt idx="1235">
                  <c:v>0</c:v>
                </c:pt>
                <c:pt idx="1236">
                  <c:v>-1.7967777777778378</c:v>
                </c:pt>
                <c:pt idx="1237">
                  <c:v>-1.7929629629627741</c:v>
                </c:pt>
                <c:pt idx="1238">
                  <c:v>-4.4657175925926209</c:v>
                </c:pt>
                <c:pt idx="1239">
                  <c:v>-5.3273888888890717</c:v>
                </c:pt>
                <c:pt idx="1240">
                  <c:v>-7.0497777777776962</c:v>
                </c:pt>
                <c:pt idx="1241">
                  <c:v>-6.1184861111110926</c:v>
                </c:pt>
                <c:pt idx="1242">
                  <c:v>-6.0717546296297069</c:v>
                </c:pt>
                <c:pt idx="1243">
                  <c:v>-5.1671666666665814</c:v>
                </c:pt>
                <c:pt idx="1244">
                  <c:v>-5.9849675925926435</c:v>
                </c:pt>
                <c:pt idx="1245">
                  <c:v>-5.0927777777777212</c:v>
                </c:pt>
                <c:pt idx="1246">
                  <c:v>-5.0584444444444658</c:v>
                </c:pt>
                <c:pt idx="1247">
                  <c:v>-5.8581249999999772</c:v>
                </c:pt>
                <c:pt idx="1248">
                  <c:v>-5.8113935185185897</c:v>
                </c:pt>
                <c:pt idx="1249">
                  <c:v>-5.7646620370369925</c:v>
                </c:pt>
                <c:pt idx="1250">
                  <c:v>-5.717930555555605</c:v>
                </c:pt>
                <c:pt idx="1251">
                  <c:v>-4.8638888888887903</c:v>
                </c:pt>
                <c:pt idx="1252">
                  <c:v>-4.8295555555556051</c:v>
                </c:pt>
                <c:pt idx="1253">
                  <c:v>-4.7952222222222796</c:v>
                </c:pt>
                <c:pt idx="1254">
                  <c:v>-4.7608888888888137</c:v>
                </c:pt>
                <c:pt idx="1255">
                  <c:v>-4.7265555555555592</c:v>
                </c:pt>
                <c:pt idx="1256">
                  <c:v>-4.6922222222221626</c:v>
                </c:pt>
                <c:pt idx="1257">
                  <c:v>-4.6578888888890129</c:v>
                </c:pt>
                <c:pt idx="1258">
                  <c:v>-4.6235555555555115</c:v>
                </c:pt>
                <c:pt idx="1259">
                  <c:v>-4.5892222222221504</c:v>
                </c:pt>
                <c:pt idx="1260">
                  <c:v>-3.7981250000000233</c:v>
                </c:pt>
                <c:pt idx="1261">
                  <c:v>-3.0213333333334194</c:v>
                </c:pt>
                <c:pt idx="1262">
                  <c:v>-2.2559861111110577</c:v>
                </c:pt>
                <c:pt idx="1263">
                  <c:v>0</c:v>
                </c:pt>
                <c:pt idx="1264">
                  <c:v>0.75104166666669792</c:v>
                </c:pt>
                <c:pt idx="1265">
                  <c:v>2.2588472222221623</c:v>
                </c:pt>
                <c:pt idx="1266">
                  <c:v>2.2674305555556167</c:v>
                </c:pt>
                <c:pt idx="1267">
                  <c:v>1.5163888888888486</c:v>
                </c:pt>
                <c:pt idx="1268">
                  <c:v>1.5202037037036664</c:v>
                </c:pt>
                <c:pt idx="1269">
                  <c:v>0</c:v>
                </c:pt>
                <c:pt idx="1270">
                  <c:v>-1.5202037037036664</c:v>
                </c:pt>
                <c:pt idx="1271">
                  <c:v>-2.2731527777778258</c:v>
                </c:pt>
                <c:pt idx="1272">
                  <c:v>-3.0175185185184259</c:v>
                </c:pt>
                <c:pt idx="1273">
                  <c:v>-3.0022592592593305</c:v>
                </c:pt>
                <c:pt idx="1274">
                  <c:v>-2.2416805555555346</c:v>
                </c:pt>
                <c:pt idx="1275">
                  <c:v>-2.2330972222221859</c:v>
                </c:pt>
                <c:pt idx="1276">
                  <c:v>-1.4839629629630198</c:v>
                </c:pt>
                <c:pt idx="1277">
                  <c:v>0</c:v>
                </c:pt>
                <c:pt idx="1278">
                  <c:v>0.7415046296296709</c:v>
                </c:pt>
                <c:pt idx="1279">
                  <c:v>0.74245833333334899</c:v>
                </c:pt>
                <c:pt idx="1280">
                  <c:v>1.4877777777777323</c:v>
                </c:pt>
                <c:pt idx="1281">
                  <c:v>1.4915925925926203</c:v>
                </c:pt>
                <c:pt idx="1282">
                  <c:v>0</c:v>
                </c:pt>
                <c:pt idx="1283">
                  <c:v>0.74722685185188009</c:v>
                </c:pt>
                <c:pt idx="1284">
                  <c:v>0</c:v>
                </c:pt>
                <c:pt idx="1285">
                  <c:v>0</c:v>
                </c:pt>
                <c:pt idx="1286">
                  <c:v>-1.4935000000000471</c:v>
                </c:pt>
                <c:pt idx="1287">
                  <c:v>-1.4896851851851236</c:v>
                </c:pt>
                <c:pt idx="1288">
                  <c:v>-2.2273750000000816</c:v>
                </c:pt>
                <c:pt idx="1289">
                  <c:v>-2.9564814814814806</c:v>
                </c:pt>
                <c:pt idx="1290">
                  <c:v>-2.9412222222222093</c:v>
                </c:pt>
                <c:pt idx="1291">
                  <c:v>-2.1959027777778259</c:v>
                </c:pt>
                <c:pt idx="1292">
                  <c:v>-2.9145185185184141</c:v>
                </c:pt>
                <c:pt idx="1293">
                  <c:v>-3.6216898148148298</c:v>
                </c:pt>
                <c:pt idx="1294">
                  <c:v>-3.5978472222222444</c:v>
                </c:pt>
                <c:pt idx="1295">
                  <c:v>-3.5740046296296244</c:v>
                </c:pt>
                <c:pt idx="1296">
                  <c:v>-2.1329583333333142</c:v>
                </c:pt>
                <c:pt idx="1297">
                  <c:v>-0.70907870370370163</c:v>
                </c:pt>
                <c:pt idx="1298">
                  <c:v>0.70907870370370163</c:v>
                </c:pt>
                <c:pt idx="1299">
                  <c:v>1.4210185185184727</c:v>
                </c:pt>
                <c:pt idx="1300">
                  <c:v>2.1386805555556285</c:v>
                </c:pt>
                <c:pt idx="1301">
                  <c:v>1.4305555555554996</c:v>
                </c:pt>
                <c:pt idx="1302">
                  <c:v>1.4343703703703177</c:v>
                </c:pt>
                <c:pt idx="1303">
                  <c:v>1.4381851851852407</c:v>
                </c:pt>
                <c:pt idx="1304">
                  <c:v>2.1644305555554992</c:v>
                </c:pt>
                <c:pt idx="1305">
                  <c:v>0.7233842592594002</c:v>
                </c:pt>
                <c:pt idx="1306">
                  <c:v>0.72433796296286757</c:v>
                </c:pt>
                <c:pt idx="1307">
                  <c:v>0</c:v>
                </c:pt>
                <c:pt idx="1308">
                  <c:v>0</c:v>
                </c:pt>
                <c:pt idx="1309">
                  <c:v>-0.72433796296286757</c:v>
                </c:pt>
                <c:pt idx="1310">
                  <c:v>0</c:v>
                </c:pt>
                <c:pt idx="1311">
                  <c:v>-0.7233842592594002</c:v>
                </c:pt>
                <c:pt idx="1312">
                  <c:v>-0.72243055555547619</c:v>
                </c:pt>
                <c:pt idx="1313">
                  <c:v>-1.4420000000000235</c:v>
                </c:pt>
                <c:pt idx="1314">
                  <c:v>-2.1558472222222207</c:v>
                </c:pt>
                <c:pt idx="1315">
                  <c:v>-1.4324629629629966</c:v>
                </c:pt>
                <c:pt idx="1316">
                  <c:v>-2.1415416666666274</c:v>
                </c:pt>
                <c:pt idx="1317">
                  <c:v>-4.2573333333333485</c:v>
                </c:pt>
                <c:pt idx="1318">
                  <c:v>-2.8191481481481437</c:v>
                </c:pt>
                <c:pt idx="1319">
                  <c:v>-2.8038888888888724</c:v>
                </c:pt>
                <c:pt idx="1320">
                  <c:v>1.4000370370370623</c:v>
                </c:pt>
                <c:pt idx="1321">
                  <c:v>3.5167824074073217</c:v>
                </c:pt>
                <c:pt idx="1322">
                  <c:v>6.3902916666667693</c:v>
                </c:pt>
                <c:pt idx="1323">
                  <c:v>8.6405555555554425</c:v>
                </c:pt>
                <c:pt idx="1324">
                  <c:v>11.734370370370399</c:v>
                </c:pt>
                <c:pt idx="1325">
                  <c:v>11.222708333333372</c:v>
                </c:pt>
                <c:pt idx="1326">
                  <c:v>8.3663657407406937</c:v>
                </c:pt>
                <c:pt idx="1327">
                  <c:v>3.8410416666666629</c:v>
                </c:pt>
                <c:pt idx="1328">
                  <c:v>1.543092592592644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-0.77202314814807327</c:v>
                </c:pt>
                <c:pt idx="1334">
                  <c:v>-2.3103472222223966</c:v>
                </c:pt>
                <c:pt idx="1335">
                  <c:v>-2.301763888888837</c:v>
                </c:pt>
                <c:pt idx="1336">
                  <c:v>-2.2931805555555234</c:v>
                </c:pt>
                <c:pt idx="1337">
                  <c:v>-0.76248611111104614</c:v>
                </c:pt>
                <c:pt idx="1338">
                  <c:v>-0.76153240740750849</c:v>
                </c:pt>
                <c:pt idx="1339">
                  <c:v>0</c:v>
                </c:pt>
                <c:pt idx="1340">
                  <c:v>0</c:v>
                </c:pt>
                <c:pt idx="1341">
                  <c:v>0.76153240740750849</c:v>
                </c:pt>
                <c:pt idx="1342">
                  <c:v>0.76248611111104614</c:v>
                </c:pt>
                <c:pt idx="1343">
                  <c:v>3.0594814814815625</c:v>
                </c:pt>
                <c:pt idx="1344">
                  <c:v>3.0747407407406233</c:v>
                </c:pt>
                <c:pt idx="1345">
                  <c:v>3.0900000000001056</c:v>
                </c:pt>
                <c:pt idx="1346">
                  <c:v>2.3275138888888489</c:v>
                </c:pt>
                <c:pt idx="1347">
                  <c:v>0.77774537037031755</c:v>
                </c:pt>
                <c:pt idx="1348">
                  <c:v>0</c:v>
                </c:pt>
                <c:pt idx="1349">
                  <c:v>-1.554537037036992</c:v>
                </c:pt>
                <c:pt idx="1350">
                  <c:v>-5.4108379629629262</c:v>
                </c:pt>
                <c:pt idx="1351">
                  <c:v>-8.4083287037037611</c:v>
                </c:pt>
                <c:pt idx="1352">
                  <c:v>-10.534611111111118</c:v>
                </c:pt>
                <c:pt idx="1353">
                  <c:v>-10.347685185185183</c:v>
                </c:pt>
                <c:pt idx="1354">
                  <c:v>-10.879375000000048</c:v>
                </c:pt>
                <c:pt idx="1355">
                  <c:v>-10.664791666666606</c:v>
                </c:pt>
                <c:pt idx="1356">
                  <c:v>-11.827356481481564</c:v>
                </c:pt>
                <c:pt idx="1357">
                  <c:v>-12.892643518518438</c:v>
                </c:pt>
                <c:pt idx="1358">
                  <c:v>-13.199259259259225</c:v>
                </c:pt>
                <c:pt idx="1359">
                  <c:v>-13.448652777777813</c:v>
                </c:pt>
                <c:pt idx="1360">
                  <c:v>-14.246902777777791</c:v>
                </c:pt>
                <c:pt idx="1361">
                  <c:v>-13.155388888888874</c:v>
                </c:pt>
                <c:pt idx="1362">
                  <c:v>-8.131277777777802</c:v>
                </c:pt>
                <c:pt idx="1363">
                  <c:v>-2.2888888888888839</c:v>
                </c:pt>
                <c:pt idx="1364">
                  <c:v>3.4390555555556048</c:v>
                </c:pt>
                <c:pt idx="1365">
                  <c:v>8.1579814814813876</c:v>
                </c:pt>
                <c:pt idx="1366">
                  <c:v>4.7456296296297182</c:v>
                </c:pt>
                <c:pt idx="1367">
                  <c:v>0.59749537037037592</c:v>
                </c:pt>
                <c:pt idx="1368">
                  <c:v>-4.7532592592593188</c:v>
                </c:pt>
                <c:pt idx="1369">
                  <c:v>-11.044365740740682</c:v>
                </c:pt>
                <c:pt idx="1370">
                  <c:v>-9.0334814814815392</c:v>
                </c:pt>
                <c:pt idx="1371">
                  <c:v>-3.3246111111111407</c:v>
                </c:pt>
                <c:pt idx="1372">
                  <c:v>0</c:v>
                </c:pt>
                <c:pt idx="1373">
                  <c:v>0</c:v>
                </c:pt>
                <c:pt idx="1374">
                  <c:v>-2.7442824074073564</c:v>
                </c:pt>
                <c:pt idx="1375">
                  <c:v>-5.9534953703703701</c:v>
                </c:pt>
                <c:pt idx="1376">
                  <c:v>-10.011504629629655</c:v>
                </c:pt>
                <c:pt idx="1377">
                  <c:v>-17.540995370370354</c:v>
                </c:pt>
                <c:pt idx="1378">
                  <c:v>-24.338041666666658</c:v>
                </c:pt>
                <c:pt idx="1379">
                  <c:v>-21.659087962962946</c:v>
                </c:pt>
                <c:pt idx="1380">
                  <c:v>-18.98013425925927</c:v>
                </c:pt>
                <c:pt idx="1381">
                  <c:v>-16.301180555555554</c:v>
                </c:pt>
                <c:pt idx="1382">
                  <c:v>-6.2405601851851946</c:v>
                </c:pt>
                <c:pt idx="1383">
                  <c:v>5.3979629629629642</c:v>
                </c:pt>
                <c:pt idx="1384">
                  <c:v>10.677666666666655</c:v>
                </c:pt>
                <c:pt idx="1385">
                  <c:v>8.8193750000000151</c:v>
                </c:pt>
                <c:pt idx="1386">
                  <c:v>3.7924027777777791</c:v>
                </c:pt>
                <c:pt idx="1387">
                  <c:v>3.1887083333333286</c:v>
                </c:pt>
                <c:pt idx="1388">
                  <c:v>6.609166666666674</c:v>
                </c:pt>
                <c:pt idx="1389">
                  <c:v>12.106791666666654</c:v>
                </c:pt>
                <c:pt idx="1390">
                  <c:v>16.975925925925928</c:v>
                </c:pt>
                <c:pt idx="1391">
                  <c:v>17.061282407407422</c:v>
                </c:pt>
                <c:pt idx="1392">
                  <c:v>12.770092592592569</c:v>
                </c:pt>
                <c:pt idx="1393">
                  <c:v>7.6606249999999889</c:v>
                </c:pt>
                <c:pt idx="1394">
                  <c:v>3.1243333333333609</c:v>
                </c:pt>
                <c:pt idx="1395">
                  <c:v>0</c:v>
                </c:pt>
                <c:pt idx="1396">
                  <c:v>-1.0452592592592482</c:v>
                </c:pt>
                <c:pt idx="1397">
                  <c:v>-3.1128888888888895</c:v>
                </c:pt>
                <c:pt idx="1398">
                  <c:v>-4.6049583333333315</c:v>
                </c:pt>
                <c:pt idx="1399">
                  <c:v>-5.5233750000000352</c:v>
                </c:pt>
                <c:pt idx="1400">
                  <c:v>-6.8628518518518167</c:v>
                </c:pt>
                <c:pt idx="1401">
                  <c:v>-7.6143703703703709</c:v>
                </c:pt>
                <c:pt idx="1402">
                  <c:v>-7.8227546296296602</c:v>
                </c:pt>
                <c:pt idx="1403">
                  <c:v>-9.7144259259259123</c:v>
                </c:pt>
                <c:pt idx="1404">
                  <c:v>-14.105277777777779</c:v>
                </c:pt>
                <c:pt idx="1405">
                  <c:v>-19.788874999999997</c:v>
                </c:pt>
                <c:pt idx="1406">
                  <c:v>-17.109921296296303</c:v>
                </c:pt>
                <c:pt idx="1407">
                  <c:v>-10.093999999999989</c:v>
                </c:pt>
                <c:pt idx="1408">
                  <c:v>-1.8191898148148267</c:v>
                </c:pt>
                <c:pt idx="1409">
                  <c:v>1.033814814814821</c:v>
                </c:pt>
                <c:pt idx="1410">
                  <c:v>0.52262962962962412</c:v>
                </c:pt>
                <c:pt idx="1411">
                  <c:v>-0.26179166666666426</c:v>
                </c:pt>
                <c:pt idx="1412">
                  <c:v>-0.77965277777777464</c:v>
                </c:pt>
                <c:pt idx="1413">
                  <c:v>-1.0261851851851895</c:v>
                </c:pt>
                <c:pt idx="1414">
                  <c:v>0.25511574074074617</c:v>
                </c:pt>
                <c:pt idx="1415">
                  <c:v>3.6717592592592569</c:v>
                </c:pt>
                <c:pt idx="1416">
                  <c:v>8.2004212962963052</c:v>
                </c:pt>
                <c:pt idx="1417">
                  <c:v>11.627078703703688</c:v>
                </c:pt>
                <c:pt idx="1418">
                  <c:v>12.566000000000006</c:v>
                </c:pt>
                <c:pt idx="1419">
                  <c:v>9.4535879629629544</c:v>
                </c:pt>
                <c:pt idx="1420">
                  <c:v>3.1510370370370504</c:v>
                </c:pt>
                <c:pt idx="1421">
                  <c:v>-3.1510370370370504</c:v>
                </c:pt>
                <c:pt idx="1422">
                  <c:v>-9.8193333333333399</c:v>
                </c:pt>
                <c:pt idx="1423">
                  <c:v>-10.528888888888872</c:v>
                </c:pt>
                <c:pt idx="1424">
                  <c:v>-3.3188888888888957</c:v>
                </c:pt>
                <c:pt idx="1425">
                  <c:v>0.98565277777778515</c:v>
                </c:pt>
                <c:pt idx="1426">
                  <c:v>5.7474953703703555</c:v>
                </c:pt>
                <c:pt idx="1427">
                  <c:v>11.566518518518521</c:v>
                </c:pt>
                <c:pt idx="1428">
                  <c:v>8.9166527777777915</c:v>
                </c:pt>
                <c:pt idx="1429">
                  <c:v>2.8139027777777734</c:v>
                </c:pt>
                <c:pt idx="1430">
                  <c:v>-2.4147777777777852</c:v>
                </c:pt>
                <c:pt idx="1431">
                  <c:v>-7.0383333333333145</c:v>
                </c:pt>
                <c:pt idx="1432">
                  <c:v>-12.801087962962976</c:v>
                </c:pt>
                <c:pt idx="1433">
                  <c:v>-17.160467592592578</c:v>
                </c:pt>
                <c:pt idx="1434">
                  <c:v>-14.481513888888896</c:v>
                </c:pt>
                <c:pt idx="1435">
                  <c:v>-11.999499999999999</c:v>
                </c:pt>
                <c:pt idx="1436">
                  <c:v>-2.8396527777777743</c:v>
                </c:pt>
                <c:pt idx="1437">
                  <c:v>1.1101111111111075</c:v>
                </c:pt>
                <c:pt idx="1438">
                  <c:v>2.7237777777777783</c:v>
                </c:pt>
                <c:pt idx="1439">
                  <c:v>1.8497083333333302</c:v>
                </c:pt>
                <c:pt idx="1440">
                  <c:v>0.21029166666667157</c:v>
                </c:pt>
                <c:pt idx="1441">
                  <c:v>-1.4520138888888985</c:v>
                </c:pt>
                <c:pt idx="1442">
                  <c:v>-3.5191666666666594</c:v>
                </c:pt>
                <c:pt idx="1443">
                  <c:v>-2.3494490740740774</c:v>
                </c:pt>
                <c:pt idx="1444">
                  <c:v>-0.51929166666666493</c:v>
                </c:pt>
                <c:pt idx="1445">
                  <c:v>0.51929166666666493</c:v>
                </c:pt>
                <c:pt idx="1446">
                  <c:v>0.35096296296296126</c:v>
                </c:pt>
                <c:pt idx="1447">
                  <c:v>-1.0414444444444455</c:v>
                </c:pt>
                <c:pt idx="1448">
                  <c:v>-4.5496435185185131</c:v>
                </c:pt>
                <c:pt idx="1449">
                  <c:v>-6.0555416666666693</c:v>
                </c:pt>
                <c:pt idx="1450">
                  <c:v>-3.6646064814814823</c:v>
                </c:pt>
                <c:pt idx="1451">
                  <c:v>-0.94035185185185177</c:v>
                </c:pt>
                <c:pt idx="1452">
                  <c:v>-6.8666666666666668E-2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0.2307962962962963</c:v>
                </c:pt>
                <c:pt idx="1480">
                  <c:v>0.69238888888888894</c:v>
                </c:pt>
                <c:pt idx="1481">
                  <c:v>0.96943981481481478</c:v>
                </c:pt>
                <c:pt idx="1482">
                  <c:v>1.0834074074074078</c:v>
                </c:pt>
                <c:pt idx="1483">
                  <c:v>1.0600416666666657</c:v>
                </c:pt>
                <c:pt idx="1484">
                  <c:v>1.1215555555555563</c:v>
                </c:pt>
                <c:pt idx="1485">
                  <c:v>1.1487361111111107</c:v>
                </c:pt>
                <c:pt idx="1486">
                  <c:v>1.6289259259259268</c:v>
                </c:pt>
                <c:pt idx="1487">
                  <c:v>2.3689999999999971</c:v>
                </c:pt>
                <c:pt idx="1488">
                  <c:v>3.476726851851855</c:v>
                </c:pt>
                <c:pt idx="1489">
                  <c:v>4.9134814814814813</c:v>
                </c:pt>
                <c:pt idx="1490">
                  <c:v>6.750791666666669</c:v>
                </c:pt>
                <c:pt idx="1491">
                  <c:v>8.5489999999999924</c:v>
                </c:pt>
                <c:pt idx="1492">
                  <c:v>10.364851851851851</c:v>
                </c:pt>
                <c:pt idx="1493">
                  <c:v>11.089666666666684</c:v>
                </c:pt>
                <c:pt idx="1494">
                  <c:v>11.608481481481464</c:v>
                </c:pt>
                <c:pt idx="1495">
                  <c:v>11.545060185185209</c:v>
                </c:pt>
                <c:pt idx="1496">
                  <c:v>10.802124999999968</c:v>
                </c:pt>
                <c:pt idx="1497">
                  <c:v>10.185555555555581</c:v>
                </c:pt>
                <c:pt idx="1498">
                  <c:v>8.9075925925925858</c:v>
                </c:pt>
                <c:pt idx="1499">
                  <c:v>7.4007407407407122</c:v>
                </c:pt>
                <c:pt idx="1500">
                  <c:v>5.7107777777777908</c:v>
                </c:pt>
                <c:pt idx="1501">
                  <c:v>3.8834814814814629</c:v>
                </c:pt>
                <c:pt idx="1502">
                  <c:v>3.9445185185185316</c:v>
                </c:pt>
                <c:pt idx="1503">
                  <c:v>2.9984444444444769</c:v>
                </c:pt>
                <c:pt idx="1504">
                  <c:v>3.5415787037036726</c:v>
                </c:pt>
                <c:pt idx="1505">
                  <c:v>3.0728333333333548</c:v>
                </c:pt>
                <c:pt idx="1506">
                  <c:v>2.5869212962963046</c:v>
                </c:pt>
                <c:pt idx="1507">
                  <c:v>2.6107638888888545</c:v>
                </c:pt>
                <c:pt idx="1508">
                  <c:v>3.1643888888889133</c:v>
                </c:pt>
                <c:pt idx="1509">
                  <c:v>3.7351805555555289</c:v>
                </c:pt>
                <c:pt idx="1510">
                  <c:v>4.8710416666667093</c:v>
                </c:pt>
                <c:pt idx="1511">
                  <c:v>7.1723287037036911</c:v>
                </c:pt>
                <c:pt idx="1512">
                  <c:v>9.6223935185184981</c:v>
                </c:pt>
                <c:pt idx="1513">
                  <c:v>12.267013888888872</c:v>
                </c:pt>
                <c:pt idx="1514">
                  <c:v>14.534444444444453</c:v>
                </c:pt>
                <c:pt idx="1515">
                  <c:v>15.083777777777733</c:v>
                </c:pt>
                <c:pt idx="1516">
                  <c:v>13.64893055555563</c:v>
                </c:pt>
                <c:pt idx="1517">
                  <c:v>10.00673611111114</c:v>
                </c:pt>
                <c:pt idx="1518">
                  <c:v>8.1598888888889185</c:v>
                </c:pt>
                <c:pt idx="1519">
                  <c:v>5.5162222222222219</c:v>
                </c:pt>
                <c:pt idx="1520">
                  <c:v>4.8767638888888492</c:v>
                </c:pt>
                <c:pt idx="1521">
                  <c:v>2.80770370370369</c:v>
                </c:pt>
                <c:pt idx="1522">
                  <c:v>2.1157916666666514</c:v>
                </c:pt>
                <c:pt idx="1523">
                  <c:v>-0.70621759259263206</c:v>
                </c:pt>
                <c:pt idx="1524">
                  <c:v>-2.8153333333333257</c:v>
                </c:pt>
                <c:pt idx="1525">
                  <c:v>-7.663486111111057</c:v>
                </c:pt>
                <c:pt idx="1526">
                  <c:v>-11.616587962963045</c:v>
                </c:pt>
                <c:pt idx="1527">
                  <c:v>-14.62409259259255</c:v>
                </c:pt>
                <c:pt idx="1528">
                  <c:v>-15.427111111111058</c:v>
                </c:pt>
                <c:pt idx="1529">
                  <c:v>-13.658944444444442</c:v>
                </c:pt>
                <c:pt idx="1530">
                  <c:v>-10.832166666666664</c:v>
                </c:pt>
                <c:pt idx="1531">
                  <c:v>-7.6310601851852642</c:v>
                </c:pt>
                <c:pt idx="1532">
                  <c:v>-4.0422731481481202</c:v>
                </c:pt>
                <c:pt idx="1533">
                  <c:v>-1.1463518518517979</c:v>
                </c:pt>
                <c:pt idx="1534">
                  <c:v>2.2965185185185195</c:v>
                </c:pt>
                <c:pt idx="1535">
                  <c:v>5.8080555555554882</c:v>
                </c:pt>
                <c:pt idx="1536">
                  <c:v>10.694833333333396</c:v>
                </c:pt>
                <c:pt idx="1537">
                  <c:v>14.740444444444407</c:v>
                </c:pt>
                <c:pt idx="1538">
                  <c:v>17.891481481481492</c:v>
                </c:pt>
                <c:pt idx="1539">
                  <c:v>21.362962962962893</c:v>
                </c:pt>
                <c:pt idx="1540">
                  <c:v>23.053402777777901</c:v>
                </c:pt>
                <c:pt idx="1541">
                  <c:v>25.585486111111095</c:v>
                </c:pt>
                <c:pt idx="1542">
                  <c:v>25.973166666666597</c:v>
                </c:pt>
                <c:pt idx="1543">
                  <c:v>24.642273148148249</c:v>
                </c:pt>
                <c:pt idx="1544">
                  <c:v>20.540393518518474</c:v>
                </c:pt>
                <c:pt idx="1545">
                  <c:v>13.458666666666629</c:v>
                </c:pt>
                <c:pt idx="1546">
                  <c:v>8.5356481481481783</c:v>
                </c:pt>
                <c:pt idx="1547">
                  <c:v>5.1671666666665814</c:v>
                </c:pt>
                <c:pt idx="1548">
                  <c:v>3.4638518518519383</c:v>
                </c:pt>
                <c:pt idx="1549">
                  <c:v>4.3512731481480849</c:v>
                </c:pt>
                <c:pt idx="1550">
                  <c:v>4.3751157407407755</c:v>
                </c:pt>
                <c:pt idx="1551">
                  <c:v>6.1652175925926205</c:v>
                </c:pt>
                <c:pt idx="1552">
                  <c:v>6.2119490740741483</c:v>
                </c:pt>
                <c:pt idx="1553">
                  <c:v>7.1565925925925278</c:v>
                </c:pt>
                <c:pt idx="1554">
                  <c:v>6.3120879629629139</c:v>
                </c:pt>
                <c:pt idx="1555">
                  <c:v>7.2710370370370629</c:v>
                </c:pt>
                <c:pt idx="1556">
                  <c:v>8.2528749999999764</c:v>
                </c:pt>
                <c:pt idx="1557">
                  <c:v>10.191754629629685</c:v>
                </c:pt>
                <c:pt idx="1558">
                  <c:v>11.249888888888814</c:v>
                </c:pt>
                <c:pt idx="1559">
                  <c:v>14.25548611111121</c:v>
                </c:pt>
                <c:pt idx="1560">
                  <c:v>15.442370370370297</c:v>
                </c:pt>
                <c:pt idx="1561">
                  <c:v>15.686518518518426</c:v>
                </c:pt>
                <c:pt idx="1562">
                  <c:v>15.930666666666767</c:v>
                </c:pt>
                <c:pt idx="1563">
                  <c:v>16.174814814814763</c:v>
                </c:pt>
                <c:pt idx="1564">
                  <c:v>17.45325462962975</c:v>
                </c:pt>
                <c:pt idx="1565">
                  <c:v>17.728874999999931</c:v>
                </c:pt>
                <c:pt idx="1566">
                  <c:v>18.004495370370531</c:v>
                </c:pt>
                <c:pt idx="1567">
                  <c:v>19.363999999999816</c:v>
                </c:pt>
                <c:pt idx="1568">
                  <c:v>17.471851851851987</c:v>
                </c:pt>
                <c:pt idx="1569">
                  <c:v>16.601597222222047</c:v>
                </c:pt>
                <c:pt idx="1570">
                  <c:v>15.688425925926063</c:v>
                </c:pt>
                <c:pt idx="1571">
                  <c:v>14.735199074073984</c:v>
                </c:pt>
                <c:pt idx="1572">
                  <c:v>13.744777777777863</c:v>
                </c:pt>
                <c:pt idx="1573">
                  <c:v>12.720023148147922</c:v>
                </c:pt>
                <c:pt idx="1574">
                  <c:v>9.3234074074073803</c:v>
                </c:pt>
                <c:pt idx="1575">
                  <c:v>7.0326111111113505</c:v>
                </c:pt>
                <c:pt idx="1576">
                  <c:v>4.7074814814812234</c:v>
                </c:pt>
                <c:pt idx="1577">
                  <c:v>1.1792546296300805</c:v>
                </c:pt>
                <c:pt idx="1578">
                  <c:v>-1.1792546296300805</c:v>
                </c:pt>
                <c:pt idx="1579">
                  <c:v>-3.5320416666664167</c:v>
                </c:pt>
                <c:pt idx="1580">
                  <c:v>-3.5234583333334899</c:v>
                </c:pt>
                <c:pt idx="1581">
                  <c:v>-5.8533564814812706</c:v>
                </c:pt>
                <c:pt idx="1582">
                  <c:v>-4.6655185185186836</c:v>
                </c:pt>
                <c:pt idx="1583">
                  <c:v>-6.9696666666665585</c:v>
                </c:pt>
                <c:pt idx="1584">
                  <c:v>-8.0878842592591305</c:v>
                </c:pt>
                <c:pt idx="1585">
                  <c:v>-9.1860740740740781</c:v>
                </c:pt>
                <c:pt idx="1586">
                  <c:v>-10.261375000000328</c:v>
                </c:pt>
                <c:pt idx="1587">
                  <c:v>-11.31092592592597</c:v>
                </c:pt>
                <c:pt idx="1588">
                  <c:v>-11.215555555555348</c:v>
                </c:pt>
                <c:pt idx="1589">
                  <c:v>-10.01245833333321</c:v>
                </c:pt>
                <c:pt idx="1590">
                  <c:v>-7.7340601851852417</c:v>
                </c:pt>
                <c:pt idx="1591">
                  <c:v>-6.5919999999999765</c:v>
                </c:pt>
                <c:pt idx="1592">
                  <c:v>-4.3755925925927377</c:v>
                </c:pt>
                <c:pt idx="1593">
                  <c:v>-4.3603333333333252</c:v>
                </c:pt>
                <c:pt idx="1594">
                  <c:v>-2.1744444444443483</c:v>
                </c:pt>
                <c:pt idx="1595">
                  <c:v>-2.1706296296297061</c:v>
                </c:pt>
                <c:pt idx="1596">
                  <c:v>-4.3298148148147826</c:v>
                </c:pt>
                <c:pt idx="1597">
                  <c:v>-4.3145555555555113</c:v>
                </c:pt>
                <c:pt idx="1598">
                  <c:v>-7.5137546296295881</c:v>
                </c:pt>
                <c:pt idx="1599">
                  <c:v>-8.5299259259258999</c:v>
                </c:pt>
                <c:pt idx="1600">
                  <c:v>-9.5232083333334412</c:v>
                </c:pt>
                <c:pt idx="1601">
                  <c:v>-10.490740740740799</c:v>
                </c:pt>
                <c:pt idx="1602">
                  <c:v>-10.395370370370248</c:v>
                </c:pt>
                <c:pt idx="1603">
                  <c:v>-8.2476296296295892</c:v>
                </c:pt>
                <c:pt idx="1604">
                  <c:v>-6.1456666666668855</c:v>
                </c:pt>
                <c:pt idx="1605">
                  <c:v>-5.0951620370370385</c:v>
                </c:pt>
                <c:pt idx="1606">
                  <c:v>-2.0313888888886962</c:v>
                </c:pt>
                <c:pt idx="1607">
                  <c:v>-2.0275740740741242</c:v>
                </c:pt>
                <c:pt idx="1608">
                  <c:v>0</c:v>
                </c:pt>
                <c:pt idx="1609">
                  <c:v>0</c:v>
                </c:pt>
                <c:pt idx="1610">
                  <c:v>2.0275740740741242</c:v>
                </c:pt>
                <c:pt idx="1611">
                  <c:v>1.0152175925925266</c:v>
                </c:pt>
                <c:pt idx="1612">
                  <c:v>3.05137499999993</c:v>
                </c:pt>
                <c:pt idx="1613">
                  <c:v>4.0818518518519387</c:v>
                </c:pt>
                <c:pt idx="1614">
                  <c:v>6.151388888888814</c:v>
                </c:pt>
                <c:pt idx="1615">
                  <c:v>7.2200138888890013</c:v>
                </c:pt>
                <c:pt idx="1616">
                  <c:v>9.3515416666666749</c:v>
                </c:pt>
                <c:pt idx="1617">
                  <c:v>11.534569444444372</c:v>
                </c:pt>
                <c:pt idx="1618">
                  <c:v>12.714777777777815</c:v>
                </c:pt>
                <c:pt idx="1619">
                  <c:v>13.92931944444444</c:v>
                </c:pt>
                <c:pt idx="1620">
                  <c:v>11.912236111111023</c:v>
                </c:pt>
                <c:pt idx="1621">
                  <c:v>10.929444444444465</c:v>
                </c:pt>
                <c:pt idx="1622">
                  <c:v>8.8122222222222089</c:v>
                </c:pt>
                <c:pt idx="1623">
                  <c:v>6.6492222222221393</c:v>
                </c:pt>
                <c:pt idx="1624">
                  <c:v>2.2240370370370854</c:v>
                </c:pt>
                <c:pt idx="1625">
                  <c:v>-1.1124953703704346</c:v>
                </c:pt>
                <c:pt idx="1626">
                  <c:v>-4.4404444444441848</c:v>
                </c:pt>
                <c:pt idx="1627">
                  <c:v>-11.034351851851939</c:v>
                </c:pt>
                <c:pt idx="1628">
                  <c:v>-15.287870370370365</c:v>
                </c:pt>
                <c:pt idx="1629">
                  <c:v>-19.381166666666722</c:v>
                </c:pt>
                <c:pt idx="1630">
                  <c:v>-20.122671296296289</c:v>
                </c:pt>
                <c:pt idx="1631">
                  <c:v>-18.746000000000024</c:v>
                </c:pt>
                <c:pt idx="1632">
                  <c:v>-13.346606481481482</c:v>
                </c:pt>
                <c:pt idx="1633">
                  <c:v>-9.1455416666666505</c:v>
                </c:pt>
                <c:pt idx="1634">
                  <c:v>-3.031347222222303</c:v>
                </c:pt>
                <c:pt idx="1635">
                  <c:v>-1.0085416666665341</c:v>
                </c:pt>
                <c:pt idx="1636">
                  <c:v>0</c:v>
                </c:pt>
                <c:pt idx="1637">
                  <c:v>-1.0075879629630315</c:v>
                </c:pt>
                <c:pt idx="1638">
                  <c:v>-3.0170416666666044</c:v>
                </c:pt>
                <c:pt idx="1639">
                  <c:v>-4.0093703703703643</c:v>
                </c:pt>
                <c:pt idx="1640">
                  <c:v>-4.9902546296296357</c:v>
                </c:pt>
                <c:pt idx="1641">
                  <c:v>-3.9750370370370387</c:v>
                </c:pt>
                <c:pt idx="1642">
                  <c:v>-1.9817962962963103</c:v>
                </c:pt>
                <c:pt idx="1643">
                  <c:v>0.99042129629626319</c:v>
                </c:pt>
                <c:pt idx="1644">
                  <c:v>4.9664120370370863</c:v>
                </c:pt>
                <c:pt idx="1645">
                  <c:v>6.9930324074073571</c:v>
                </c:pt>
                <c:pt idx="1646">
                  <c:v>10.071111111111117</c:v>
                </c:pt>
                <c:pt idx="1647">
                  <c:v>11.188375000000047</c:v>
                </c:pt>
                <c:pt idx="1648">
                  <c:v>13.371402777777815</c:v>
                </c:pt>
                <c:pt idx="1649">
                  <c:v>14.580222222222233</c:v>
                </c:pt>
                <c:pt idx="1650">
                  <c:v>14.767148148147994</c:v>
                </c:pt>
                <c:pt idx="1651">
                  <c:v>14.954074074074242</c:v>
                </c:pt>
                <c:pt idx="1652">
                  <c:v>12.966555555555511</c:v>
                </c:pt>
                <c:pt idx="1653">
                  <c:v>12.00665277777772</c:v>
                </c:pt>
                <c:pt idx="1654">
                  <c:v>11.015277777777815</c:v>
                </c:pt>
                <c:pt idx="1655">
                  <c:v>8.8808888888887907</c:v>
                </c:pt>
                <c:pt idx="1656">
                  <c:v>8.9419259259258776</c:v>
                </c:pt>
                <c:pt idx="1657">
                  <c:v>9.0029629629632435</c:v>
                </c:pt>
                <c:pt idx="1658">
                  <c:v>9.064000000000048</c:v>
                </c:pt>
                <c:pt idx="1659">
                  <c:v>9.1250370370369911</c:v>
                </c:pt>
                <c:pt idx="1660">
                  <c:v>9.1860740740740781</c:v>
                </c:pt>
                <c:pt idx="1661">
                  <c:v>9.2471111111110229</c:v>
                </c:pt>
                <c:pt idx="1662">
                  <c:v>8.1412916666666515</c:v>
                </c:pt>
                <c:pt idx="1663">
                  <c:v>9.3615555555554888</c:v>
                </c:pt>
                <c:pt idx="1664">
                  <c:v>8.2414305555554872</c:v>
                </c:pt>
                <c:pt idx="1665">
                  <c:v>7.1012777777780016</c:v>
                </c:pt>
                <c:pt idx="1666">
                  <c:v>7.1356111111109755</c:v>
                </c:pt>
                <c:pt idx="1667">
                  <c:v>4.7761481481482964</c:v>
                </c:pt>
                <c:pt idx="1668">
                  <c:v>4.7914074074071449</c:v>
                </c:pt>
                <c:pt idx="1669">
                  <c:v>3.6035694444445592</c:v>
                </c:pt>
                <c:pt idx="1670">
                  <c:v>3.6121527777779079</c:v>
                </c:pt>
                <c:pt idx="1671">
                  <c:v>2.4128703703702006</c:v>
                </c:pt>
                <c:pt idx="1672">
                  <c:v>1.2078657407407754</c:v>
                </c:pt>
                <c:pt idx="1673">
                  <c:v>1.2088194444444182</c:v>
                </c:pt>
                <c:pt idx="1674">
                  <c:v>1.2097731481482021</c:v>
                </c:pt>
                <c:pt idx="1675">
                  <c:v>0</c:v>
                </c:pt>
                <c:pt idx="1676">
                  <c:v>0</c:v>
                </c:pt>
                <c:pt idx="1677">
                  <c:v>-1.2097731481482021</c:v>
                </c:pt>
                <c:pt idx="1678">
                  <c:v>-2.416685185185194</c:v>
                </c:pt>
                <c:pt idx="1679">
                  <c:v>-3.617875000000188</c:v>
                </c:pt>
                <c:pt idx="1680">
                  <c:v>-3.609291666666417</c:v>
                </c:pt>
                <c:pt idx="1681">
                  <c:v>-3.6007083333334893</c:v>
                </c:pt>
                <c:pt idx="1682">
                  <c:v>-1.198328703703643</c:v>
                </c:pt>
                <c:pt idx="1683">
                  <c:v>0</c:v>
                </c:pt>
                <c:pt idx="1684">
                  <c:v>2.3976111111110696</c:v>
                </c:pt>
                <c:pt idx="1685">
                  <c:v>4.8066666666668389</c:v>
                </c:pt>
                <c:pt idx="1686">
                  <c:v>4.8219259259258287</c:v>
                </c:pt>
                <c:pt idx="1687">
                  <c:v>4.8371851851852412</c:v>
                </c:pt>
                <c:pt idx="1688">
                  <c:v>4.8524444444446528</c:v>
                </c:pt>
                <c:pt idx="1689">
                  <c:v>2.4319444444441842</c:v>
                </c:pt>
                <c:pt idx="1690">
                  <c:v>2.4357592592593185</c:v>
                </c:pt>
                <c:pt idx="1691">
                  <c:v>1.2193101851851937</c:v>
                </c:pt>
                <c:pt idx="1692">
                  <c:v>1.2202638888889776</c:v>
                </c:pt>
                <c:pt idx="1693">
                  <c:v>1.2212175925923394</c:v>
                </c:pt>
                <c:pt idx="1694">
                  <c:v>1.2221712962962634</c:v>
                </c:pt>
                <c:pt idx="1695">
                  <c:v>1.223125000000328</c:v>
                </c:pt>
                <c:pt idx="1696">
                  <c:v>1.2240787037034089</c:v>
                </c:pt>
                <c:pt idx="1697">
                  <c:v>1.2250324074074734</c:v>
                </c:pt>
                <c:pt idx="1698">
                  <c:v>1.2259861111111165</c:v>
                </c:pt>
                <c:pt idx="1699">
                  <c:v>0</c:v>
                </c:pt>
                <c:pt idx="1700">
                  <c:v>-1.2259861111111165</c:v>
                </c:pt>
                <c:pt idx="1701">
                  <c:v>-2.4491111111108825</c:v>
                </c:pt>
                <c:pt idx="1702">
                  <c:v>-2.4452962962965912</c:v>
                </c:pt>
                <c:pt idx="1703">
                  <c:v>-2.4414814814813166</c:v>
                </c:pt>
                <c:pt idx="1704">
                  <c:v>-3.6550694444445124</c:v>
                </c:pt>
                <c:pt idx="1705">
                  <c:v>-2.4319444444441842</c:v>
                </c:pt>
                <c:pt idx="1706">
                  <c:v>-2.428129629629753</c:v>
                </c:pt>
                <c:pt idx="1707">
                  <c:v>-2.4243148148148999</c:v>
                </c:pt>
                <c:pt idx="1708">
                  <c:v>-1.210726851851845</c:v>
                </c:pt>
                <c:pt idx="1709">
                  <c:v>-1.2097731481482021</c:v>
                </c:pt>
                <c:pt idx="1710">
                  <c:v>-1.2088194444444182</c:v>
                </c:pt>
                <c:pt idx="1711">
                  <c:v>1.2088194444444182</c:v>
                </c:pt>
                <c:pt idx="1712">
                  <c:v>1.2097731481482021</c:v>
                </c:pt>
                <c:pt idx="1713">
                  <c:v>2.4224074074071922</c:v>
                </c:pt>
                <c:pt idx="1714">
                  <c:v>3.6407638888893055</c:v>
                </c:pt>
                <c:pt idx="1715">
                  <c:v>3.6493472222219512</c:v>
                </c:pt>
                <c:pt idx="1716">
                  <c:v>4.8791481481480616</c:v>
                </c:pt>
                <c:pt idx="1717">
                  <c:v>4.8944074074074742</c:v>
                </c:pt>
                <c:pt idx="1718">
                  <c:v>6.1394675925928546</c:v>
                </c:pt>
                <c:pt idx="1719">
                  <c:v>6.1633101851849128</c:v>
                </c:pt>
                <c:pt idx="1720">
                  <c:v>7.4274444444444185</c:v>
                </c:pt>
                <c:pt idx="1721">
                  <c:v>6.2157638888890716</c:v>
                </c:pt>
                <c:pt idx="1722">
                  <c:v>4.9897777777775332</c:v>
                </c:pt>
                <c:pt idx="1723">
                  <c:v>2.5006111111112568</c:v>
                </c:pt>
                <c:pt idx="1724">
                  <c:v>1.2517361111111631</c:v>
                </c:pt>
                <c:pt idx="1725">
                  <c:v>-1.2517361111111631</c:v>
                </c:pt>
                <c:pt idx="1726">
                  <c:v>-6.2443750000001881</c:v>
                </c:pt>
                <c:pt idx="1727">
                  <c:v>-11.179791666666418</c:v>
                </c:pt>
                <c:pt idx="1728">
                  <c:v>-17.237240740740916</c:v>
                </c:pt>
                <c:pt idx="1729">
                  <c:v>-23.094412037037042</c:v>
                </c:pt>
                <c:pt idx="1730">
                  <c:v>-28.67977777777763</c:v>
                </c:pt>
                <c:pt idx="1731">
                  <c:v>-29.290624999999956</c:v>
                </c:pt>
                <c:pt idx="1732">
                  <c:v>-29.829944444444422</c:v>
                </c:pt>
                <c:pt idx="1733">
                  <c:v>-28.074652777778006</c:v>
                </c:pt>
                <c:pt idx="1734">
                  <c:v>-26.39088888888881</c:v>
                </c:pt>
                <c:pt idx="1735">
                  <c:v>-24.775791666666631</c:v>
                </c:pt>
                <c:pt idx="1736">
                  <c:v>-24.271282407407455</c:v>
                </c:pt>
                <c:pt idx="1737">
                  <c:v>-24.788666666666721</c:v>
                </c:pt>
                <c:pt idx="1738">
                  <c:v>-23.24032870370355</c:v>
                </c:pt>
                <c:pt idx="1739">
                  <c:v>-22.735819444444513</c:v>
                </c:pt>
                <c:pt idx="1740">
                  <c:v>-20.318180555555465</c:v>
                </c:pt>
                <c:pt idx="1741">
                  <c:v>-17.080833333333487</c:v>
                </c:pt>
                <c:pt idx="1742">
                  <c:v>-13.071462962962844</c:v>
                </c:pt>
                <c:pt idx="1743">
                  <c:v>-11.97041203703704</c:v>
                </c:pt>
                <c:pt idx="1744">
                  <c:v>-10.002921296296357</c:v>
                </c:pt>
                <c:pt idx="1745">
                  <c:v>-8.9934259259258997</c:v>
                </c:pt>
                <c:pt idx="1746">
                  <c:v>-8.8980555555556293</c:v>
                </c:pt>
                <c:pt idx="1747">
                  <c:v>-8.8026851851850765</c:v>
                </c:pt>
                <c:pt idx="1748">
                  <c:v>-6.9734814814814801</c:v>
                </c:pt>
                <c:pt idx="1749">
                  <c:v>-6.912444444444394</c:v>
                </c:pt>
                <c:pt idx="1750">
                  <c:v>-5.1442777777779547</c:v>
                </c:pt>
                <c:pt idx="1751">
                  <c:v>-4.2606712962963105</c:v>
                </c:pt>
                <c:pt idx="1752">
                  <c:v>-4.23682870370369</c:v>
                </c:pt>
                <c:pt idx="1753">
                  <c:v>-4.2129861111109994</c:v>
                </c:pt>
                <c:pt idx="1754">
                  <c:v>-4.1891435185185193</c:v>
                </c:pt>
                <c:pt idx="1755">
                  <c:v>-4.165300925925969</c:v>
                </c:pt>
                <c:pt idx="1756">
                  <c:v>-4.1414583333333495</c:v>
                </c:pt>
                <c:pt idx="1757">
                  <c:v>-4.117615740740729</c:v>
                </c:pt>
                <c:pt idx="1758">
                  <c:v>-4.9096666666666051</c:v>
                </c:pt>
                <c:pt idx="1759">
                  <c:v>-4.0651620370370622</c:v>
                </c:pt>
                <c:pt idx="1760">
                  <c:v>-4.8467222222221622</c:v>
                </c:pt>
                <c:pt idx="1761">
                  <c:v>-4.8123888888889779</c:v>
                </c:pt>
                <c:pt idx="1762">
                  <c:v>-4.7780555555555111</c:v>
                </c:pt>
                <c:pt idx="1763">
                  <c:v>-4.7437222222222557</c:v>
                </c:pt>
                <c:pt idx="1764">
                  <c:v>-4.7093888888887907</c:v>
                </c:pt>
                <c:pt idx="1765">
                  <c:v>-5.4508935185186012</c:v>
                </c:pt>
                <c:pt idx="1766">
                  <c:v>-6.9396249999999071</c:v>
                </c:pt>
                <c:pt idx="1767">
                  <c:v>-9.8875231481482491</c:v>
                </c:pt>
                <c:pt idx="1768">
                  <c:v>-12.686643518518485</c:v>
                </c:pt>
                <c:pt idx="1769">
                  <c:v>-16.725578703703714</c:v>
                </c:pt>
                <c:pt idx="1770">
                  <c:v>-19.68062962962966</c:v>
                </c:pt>
                <c:pt idx="1771">
                  <c:v>-21.576592592592586</c:v>
                </c:pt>
                <c:pt idx="1772">
                  <c:v>-20.59999999999992</c:v>
                </c:pt>
                <c:pt idx="1773">
                  <c:v>-19.623407407407427</c:v>
                </c:pt>
                <c:pt idx="1774">
                  <c:v>-17.510000000000058</c:v>
                </c:pt>
                <c:pt idx="1775">
                  <c:v>-15.025125000000001</c:v>
                </c:pt>
                <c:pt idx="1776">
                  <c:v>-12.771999999999977</c:v>
                </c:pt>
                <c:pt idx="1777">
                  <c:v>-12.222666666666663</c:v>
                </c:pt>
                <c:pt idx="1778">
                  <c:v>-12.147800925925928</c:v>
                </c:pt>
                <c:pt idx="1779">
                  <c:v>-13.344699074074109</c:v>
                </c:pt>
                <c:pt idx="1780">
                  <c:v>-14.209708333333309</c:v>
                </c:pt>
                <c:pt idx="1781">
                  <c:v>-14.317000000000002</c:v>
                </c:pt>
                <c:pt idx="1782">
                  <c:v>-12.734328703703699</c:v>
                </c:pt>
                <c:pt idx="1783">
                  <c:v>-10.620444444444423</c:v>
                </c:pt>
                <c:pt idx="1784">
                  <c:v>-8.2013750000000236</c:v>
                </c:pt>
                <c:pt idx="1785">
                  <c:v>-6.1685555555555514</c:v>
                </c:pt>
                <c:pt idx="1786">
                  <c:v>-5.2072222222222209</c:v>
                </c:pt>
                <c:pt idx="1787">
                  <c:v>-4.5935138888888956</c:v>
                </c:pt>
                <c:pt idx="1788">
                  <c:v>-4.2492268518518435</c:v>
                </c:pt>
                <c:pt idx="1789">
                  <c:v>-4.1009259259259228</c:v>
                </c:pt>
                <c:pt idx="1790">
                  <c:v>-4.2444583333333386</c:v>
                </c:pt>
                <c:pt idx="1791">
                  <c:v>-4.3388749999999998</c:v>
                </c:pt>
                <c:pt idx="1792">
                  <c:v>-4.2420740740740728</c:v>
                </c:pt>
                <c:pt idx="1793">
                  <c:v>-3.6050000000000013</c:v>
                </c:pt>
                <c:pt idx="1794">
                  <c:v>-2.319884259259259</c:v>
                </c:pt>
                <c:pt idx="1795">
                  <c:v>-1.2894074074074073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96F-467B-9D2D-3DFDA66FAF61}"/>
            </c:ext>
          </c:extLst>
        </c:ser>
        <c:ser>
          <c:idx val="1"/>
          <c:order val="1"/>
          <c:tx>
            <c:v>Velocity</c:v>
          </c:tx>
          <c:spPr>
            <a:ln w="158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96F-467B-9D2D-3DFDA66FAF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535904"/>
        <c:axId val="367532544"/>
      </c:scatterChart>
      <c:valAx>
        <c:axId val="367535904"/>
        <c:scaling>
          <c:orientation val="minMax"/>
          <c:max val="18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 (s)</a:t>
                </a:r>
              </a:p>
            </c:rich>
          </c:tx>
          <c:layout>
            <c:manualLayout>
              <c:xMode val="edge"/>
              <c:yMode val="edge"/>
              <c:x val="0.45417392684534441"/>
              <c:y val="0.7910570865186243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532544"/>
        <c:crosses val="autoZero"/>
        <c:crossBetween val="midCat"/>
      </c:valAx>
      <c:valAx>
        <c:axId val="367532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/>
                  <a:t>Kinetic Energy (Kj) And 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5359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u="sng"/>
              <a:t>A Chart</a:t>
            </a:r>
            <a:r>
              <a:rPr lang="en-GB" sz="1600" u="sng" baseline="0"/>
              <a:t> Showing KE Recovered That Is Returned To The Road And Braking Energy Against Elapsed Time   </a:t>
            </a:r>
            <a:endParaRPr lang="en-GB" sz="1600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Braking Energy</c:v>
          </c:tx>
          <c:spPr>
            <a:ln w="25400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WLTC_class_3!$T$8:$T$1808</c:f>
              <c:numCache>
                <c:formatCode>0.00</c:formatCode>
                <c:ptCount val="180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5.388410836755002E-4</c:v>
                </c:pt>
                <c:pt idx="37">
                  <c:v>2.8426741415866451E-3</c:v>
                </c:pt>
                <c:pt idx="38">
                  <c:v>5.9464937116562571E-3</c:v>
                </c:pt>
                <c:pt idx="39">
                  <c:v>8.6030679788733581E-3</c:v>
                </c:pt>
                <c:pt idx="40">
                  <c:v>1.0760450479701384E-2</c:v>
                </c:pt>
                <c:pt idx="41">
                  <c:v>1.3269836552704377E-2</c:v>
                </c:pt>
                <c:pt idx="42">
                  <c:v>1.6307739608978626E-2</c:v>
                </c:pt>
                <c:pt idx="43">
                  <c:v>1.8785876132796094E-2</c:v>
                </c:pt>
                <c:pt idx="44">
                  <c:v>2.0030637250440918E-2</c:v>
                </c:pt>
                <c:pt idx="45">
                  <c:v>2.0375310096891652E-2</c:v>
                </c:pt>
                <c:pt idx="46">
                  <c:v>2.0577823522178299E-2</c:v>
                </c:pt>
                <c:pt idx="47">
                  <c:v>2.096710894612925E-2</c:v>
                </c:pt>
                <c:pt idx="48">
                  <c:v>2.1245212961622729E-2</c:v>
                </c:pt>
                <c:pt idx="49">
                  <c:v>2.1245212961622729E-2</c:v>
                </c:pt>
                <c:pt idx="50">
                  <c:v>2.1245212961622729E-2</c:v>
                </c:pt>
                <c:pt idx="51">
                  <c:v>2.1625207942148335E-2</c:v>
                </c:pt>
                <c:pt idx="52">
                  <c:v>2.2542472796639873E-2</c:v>
                </c:pt>
                <c:pt idx="53">
                  <c:v>2.315878411119238E-2</c:v>
                </c:pt>
                <c:pt idx="54">
                  <c:v>2.3228053258243907E-2</c:v>
                </c:pt>
                <c:pt idx="55">
                  <c:v>2.3228053258243907E-2</c:v>
                </c:pt>
                <c:pt idx="56">
                  <c:v>2.3228053258243907E-2</c:v>
                </c:pt>
                <c:pt idx="57">
                  <c:v>2.3228053258243907E-2</c:v>
                </c:pt>
                <c:pt idx="58">
                  <c:v>2.3228053258243907E-2</c:v>
                </c:pt>
                <c:pt idx="59">
                  <c:v>2.3228053258243907E-2</c:v>
                </c:pt>
                <c:pt idx="60">
                  <c:v>2.3228053258243907E-2</c:v>
                </c:pt>
                <c:pt idx="61">
                  <c:v>2.3228053258243907E-2</c:v>
                </c:pt>
                <c:pt idx="62">
                  <c:v>2.3228053258243907E-2</c:v>
                </c:pt>
                <c:pt idx="63">
                  <c:v>2.3228053258243907E-2</c:v>
                </c:pt>
                <c:pt idx="64">
                  <c:v>2.3228053258243907E-2</c:v>
                </c:pt>
                <c:pt idx="65">
                  <c:v>2.3228053258243907E-2</c:v>
                </c:pt>
                <c:pt idx="66">
                  <c:v>2.3228053258243907E-2</c:v>
                </c:pt>
                <c:pt idx="67">
                  <c:v>2.3228053258243907E-2</c:v>
                </c:pt>
                <c:pt idx="68">
                  <c:v>2.3228053258243907E-2</c:v>
                </c:pt>
                <c:pt idx="69">
                  <c:v>2.3228053258243907E-2</c:v>
                </c:pt>
                <c:pt idx="70">
                  <c:v>2.3228053258243907E-2</c:v>
                </c:pt>
                <c:pt idx="71">
                  <c:v>2.3228053258243907E-2</c:v>
                </c:pt>
                <c:pt idx="72">
                  <c:v>2.3228053258243907E-2</c:v>
                </c:pt>
                <c:pt idx="73">
                  <c:v>2.3228053258243907E-2</c:v>
                </c:pt>
                <c:pt idx="74">
                  <c:v>2.3228053258243907E-2</c:v>
                </c:pt>
                <c:pt idx="75">
                  <c:v>2.3228053258243907E-2</c:v>
                </c:pt>
                <c:pt idx="76">
                  <c:v>2.3228053258243907E-2</c:v>
                </c:pt>
                <c:pt idx="77">
                  <c:v>2.3228053258243907E-2</c:v>
                </c:pt>
                <c:pt idx="78">
                  <c:v>2.3228053258243907E-2</c:v>
                </c:pt>
                <c:pt idx="79">
                  <c:v>2.3228053258243907E-2</c:v>
                </c:pt>
                <c:pt idx="80">
                  <c:v>2.3234750345839151E-2</c:v>
                </c:pt>
                <c:pt idx="81">
                  <c:v>2.3691812112707374E-2</c:v>
                </c:pt>
                <c:pt idx="82">
                  <c:v>2.4020729285162641E-2</c:v>
                </c:pt>
                <c:pt idx="83">
                  <c:v>2.4020729285162641E-2</c:v>
                </c:pt>
                <c:pt idx="84">
                  <c:v>2.4105913515877164E-2</c:v>
                </c:pt>
                <c:pt idx="85">
                  <c:v>2.4373475234332E-2</c:v>
                </c:pt>
                <c:pt idx="86">
                  <c:v>2.458239326199534E-2</c:v>
                </c:pt>
                <c:pt idx="87">
                  <c:v>2.46773915035641E-2</c:v>
                </c:pt>
                <c:pt idx="88">
                  <c:v>2.5679978483185196E-2</c:v>
                </c:pt>
                <c:pt idx="89">
                  <c:v>2.8847244710384048E-2</c:v>
                </c:pt>
                <c:pt idx="90">
                  <c:v>3.2934914604754853E-2</c:v>
                </c:pt>
                <c:pt idx="91">
                  <c:v>3.6391010222933638E-2</c:v>
                </c:pt>
                <c:pt idx="92">
                  <c:v>3.8367340694885912E-2</c:v>
                </c:pt>
                <c:pt idx="93">
                  <c:v>3.9363354565661944E-2</c:v>
                </c:pt>
                <c:pt idx="94">
                  <c:v>4.0226886321448989E-2</c:v>
                </c:pt>
                <c:pt idx="95">
                  <c:v>4.1049049103030637E-2</c:v>
                </c:pt>
                <c:pt idx="96">
                  <c:v>4.150665064208988E-2</c:v>
                </c:pt>
                <c:pt idx="97">
                  <c:v>4.1677637945329464E-2</c:v>
                </c:pt>
                <c:pt idx="98">
                  <c:v>4.1782180834594757E-2</c:v>
                </c:pt>
                <c:pt idx="99">
                  <c:v>4.1782180834594757E-2</c:v>
                </c:pt>
                <c:pt idx="100">
                  <c:v>4.1782180834594757E-2</c:v>
                </c:pt>
                <c:pt idx="101">
                  <c:v>4.1782180834594757E-2</c:v>
                </c:pt>
                <c:pt idx="102">
                  <c:v>4.1782180834594757E-2</c:v>
                </c:pt>
                <c:pt idx="103">
                  <c:v>4.1782180834594757E-2</c:v>
                </c:pt>
                <c:pt idx="104">
                  <c:v>4.1782180834594757E-2</c:v>
                </c:pt>
                <c:pt idx="105">
                  <c:v>4.1782180834594757E-2</c:v>
                </c:pt>
                <c:pt idx="106">
                  <c:v>4.1782180834594757E-2</c:v>
                </c:pt>
                <c:pt idx="107">
                  <c:v>4.1782180834594757E-2</c:v>
                </c:pt>
                <c:pt idx="108">
                  <c:v>4.1782180834594757E-2</c:v>
                </c:pt>
                <c:pt idx="109">
                  <c:v>4.1782180834594757E-2</c:v>
                </c:pt>
                <c:pt idx="110">
                  <c:v>4.1782180834594757E-2</c:v>
                </c:pt>
                <c:pt idx="111">
                  <c:v>4.1782180834594757E-2</c:v>
                </c:pt>
                <c:pt idx="112">
                  <c:v>4.1782180834594757E-2</c:v>
                </c:pt>
                <c:pt idx="113">
                  <c:v>4.1782180834594757E-2</c:v>
                </c:pt>
                <c:pt idx="114">
                  <c:v>4.1782180834594757E-2</c:v>
                </c:pt>
                <c:pt idx="115">
                  <c:v>4.1782180834594757E-2</c:v>
                </c:pt>
                <c:pt idx="116">
                  <c:v>4.1782180834594757E-2</c:v>
                </c:pt>
                <c:pt idx="117">
                  <c:v>4.1782180834594757E-2</c:v>
                </c:pt>
                <c:pt idx="118">
                  <c:v>4.1782180834594757E-2</c:v>
                </c:pt>
                <c:pt idx="119">
                  <c:v>4.1782180834594757E-2</c:v>
                </c:pt>
                <c:pt idx="120">
                  <c:v>4.1782180834594757E-2</c:v>
                </c:pt>
                <c:pt idx="121">
                  <c:v>4.1782180834594757E-2</c:v>
                </c:pt>
                <c:pt idx="122">
                  <c:v>4.1782180834594757E-2</c:v>
                </c:pt>
                <c:pt idx="123">
                  <c:v>4.1782180834594757E-2</c:v>
                </c:pt>
                <c:pt idx="124">
                  <c:v>4.1782180834594757E-2</c:v>
                </c:pt>
                <c:pt idx="125">
                  <c:v>4.1782180834594757E-2</c:v>
                </c:pt>
                <c:pt idx="126">
                  <c:v>4.1782180834594757E-2</c:v>
                </c:pt>
                <c:pt idx="127">
                  <c:v>4.1782180834594757E-2</c:v>
                </c:pt>
                <c:pt idx="128">
                  <c:v>4.1782180834594757E-2</c:v>
                </c:pt>
                <c:pt idx="129">
                  <c:v>4.1782180834594757E-2</c:v>
                </c:pt>
                <c:pt idx="130">
                  <c:v>4.1782180834594757E-2</c:v>
                </c:pt>
                <c:pt idx="131">
                  <c:v>4.1782180834594757E-2</c:v>
                </c:pt>
                <c:pt idx="132">
                  <c:v>4.1782180834594757E-2</c:v>
                </c:pt>
                <c:pt idx="133">
                  <c:v>4.1782180834594757E-2</c:v>
                </c:pt>
                <c:pt idx="134">
                  <c:v>4.1782180834594757E-2</c:v>
                </c:pt>
                <c:pt idx="135">
                  <c:v>4.1782180834594757E-2</c:v>
                </c:pt>
                <c:pt idx="136">
                  <c:v>4.1782180834594757E-2</c:v>
                </c:pt>
                <c:pt idx="137">
                  <c:v>4.1782180834594757E-2</c:v>
                </c:pt>
                <c:pt idx="138">
                  <c:v>4.1782180834594757E-2</c:v>
                </c:pt>
                <c:pt idx="139">
                  <c:v>4.1782180834594757E-2</c:v>
                </c:pt>
                <c:pt idx="140">
                  <c:v>4.1782180834594757E-2</c:v>
                </c:pt>
                <c:pt idx="141">
                  <c:v>4.1782180834594757E-2</c:v>
                </c:pt>
                <c:pt idx="142">
                  <c:v>4.1782180834594757E-2</c:v>
                </c:pt>
                <c:pt idx="143">
                  <c:v>4.1782180834594757E-2</c:v>
                </c:pt>
                <c:pt idx="144">
                  <c:v>4.1782180834594757E-2</c:v>
                </c:pt>
                <c:pt idx="145">
                  <c:v>4.1782180834594757E-2</c:v>
                </c:pt>
                <c:pt idx="146">
                  <c:v>4.1782180834594757E-2</c:v>
                </c:pt>
                <c:pt idx="147">
                  <c:v>4.1782180834594757E-2</c:v>
                </c:pt>
                <c:pt idx="148">
                  <c:v>4.1782180834594757E-2</c:v>
                </c:pt>
                <c:pt idx="149">
                  <c:v>4.1782180834594757E-2</c:v>
                </c:pt>
                <c:pt idx="150">
                  <c:v>4.1782180834594757E-2</c:v>
                </c:pt>
                <c:pt idx="151">
                  <c:v>4.2620821996247865E-2</c:v>
                </c:pt>
                <c:pt idx="152">
                  <c:v>4.5297822778911777E-2</c:v>
                </c:pt>
                <c:pt idx="153">
                  <c:v>4.8696782378460576E-2</c:v>
                </c:pt>
                <c:pt idx="154">
                  <c:v>5.113714794022816E-2</c:v>
                </c:pt>
                <c:pt idx="155">
                  <c:v>5.2137031305649124E-2</c:v>
                </c:pt>
                <c:pt idx="156">
                  <c:v>5.2137031305649124E-2</c:v>
                </c:pt>
                <c:pt idx="157">
                  <c:v>5.2137031305649124E-2</c:v>
                </c:pt>
                <c:pt idx="158">
                  <c:v>5.2137031305649124E-2</c:v>
                </c:pt>
                <c:pt idx="159">
                  <c:v>5.2137031305649124E-2</c:v>
                </c:pt>
                <c:pt idx="160">
                  <c:v>5.2137031305649124E-2</c:v>
                </c:pt>
                <c:pt idx="161">
                  <c:v>5.2137031305649124E-2</c:v>
                </c:pt>
                <c:pt idx="162">
                  <c:v>5.2137031305649124E-2</c:v>
                </c:pt>
                <c:pt idx="163">
                  <c:v>5.2137031305649124E-2</c:v>
                </c:pt>
                <c:pt idx="164">
                  <c:v>5.2137031305649124E-2</c:v>
                </c:pt>
                <c:pt idx="165">
                  <c:v>5.2137031305649124E-2</c:v>
                </c:pt>
                <c:pt idx="166">
                  <c:v>5.2137031305649124E-2</c:v>
                </c:pt>
                <c:pt idx="167">
                  <c:v>5.2137031305649124E-2</c:v>
                </c:pt>
                <c:pt idx="168">
                  <c:v>5.2137031305649124E-2</c:v>
                </c:pt>
                <c:pt idx="169">
                  <c:v>5.2137031305649124E-2</c:v>
                </c:pt>
                <c:pt idx="170">
                  <c:v>5.2137031305649124E-2</c:v>
                </c:pt>
                <c:pt idx="171">
                  <c:v>5.3332981353507447E-2</c:v>
                </c:pt>
                <c:pt idx="172">
                  <c:v>5.6506049190433824E-2</c:v>
                </c:pt>
                <c:pt idx="173">
                  <c:v>6.0153538206360893E-2</c:v>
                </c:pt>
                <c:pt idx="174">
                  <c:v>6.2327539504351728E-2</c:v>
                </c:pt>
                <c:pt idx="175">
                  <c:v>6.2813973777761933E-2</c:v>
                </c:pt>
                <c:pt idx="176">
                  <c:v>6.2813973777761933E-2</c:v>
                </c:pt>
                <c:pt idx="177">
                  <c:v>6.2813973777761933E-2</c:v>
                </c:pt>
                <c:pt idx="178">
                  <c:v>6.2813973777761933E-2</c:v>
                </c:pt>
                <c:pt idx="179">
                  <c:v>6.2813973777761933E-2</c:v>
                </c:pt>
                <c:pt idx="180">
                  <c:v>6.2813973777761933E-2</c:v>
                </c:pt>
                <c:pt idx="181">
                  <c:v>6.2813973777761933E-2</c:v>
                </c:pt>
                <c:pt idx="182">
                  <c:v>6.2971015466403435E-2</c:v>
                </c:pt>
                <c:pt idx="183">
                  <c:v>6.4017658112124856E-2</c:v>
                </c:pt>
                <c:pt idx="184">
                  <c:v>6.5683227731005267E-2</c:v>
                </c:pt>
                <c:pt idx="185">
                  <c:v>6.7353875190368381E-2</c:v>
                </c:pt>
                <c:pt idx="186">
                  <c:v>6.8708290696450805E-2</c:v>
                </c:pt>
                <c:pt idx="187">
                  <c:v>6.9681407374343224E-2</c:v>
                </c:pt>
                <c:pt idx="188">
                  <c:v>7.0366796374689372E-2</c:v>
                </c:pt>
                <c:pt idx="189">
                  <c:v>7.0842145398419598E-2</c:v>
                </c:pt>
                <c:pt idx="190">
                  <c:v>7.1138602867966735E-2</c:v>
                </c:pt>
                <c:pt idx="191">
                  <c:v>7.1328846040208158E-2</c:v>
                </c:pt>
                <c:pt idx="192">
                  <c:v>7.1423322467630751E-2</c:v>
                </c:pt>
                <c:pt idx="193">
                  <c:v>7.1423322467630751E-2</c:v>
                </c:pt>
                <c:pt idx="194">
                  <c:v>7.1423322467630751E-2</c:v>
                </c:pt>
                <c:pt idx="195">
                  <c:v>7.1423322467630751E-2</c:v>
                </c:pt>
                <c:pt idx="196">
                  <c:v>7.1423322467630751E-2</c:v>
                </c:pt>
                <c:pt idx="197">
                  <c:v>7.1423322467630751E-2</c:v>
                </c:pt>
                <c:pt idx="198">
                  <c:v>7.1423322467630751E-2</c:v>
                </c:pt>
                <c:pt idx="199">
                  <c:v>7.1423322467630751E-2</c:v>
                </c:pt>
                <c:pt idx="200">
                  <c:v>7.1423322467630751E-2</c:v>
                </c:pt>
                <c:pt idx="201">
                  <c:v>7.1423322467630751E-2</c:v>
                </c:pt>
                <c:pt idx="202">
                  <c:v>7.1423322467630751E-2</c:v>
                </c:pt>
                <c:pt idx="203">
                  <c:v>7.1423322467630751E-2</c:v>
                </c:pt>
                <c:pt idx="204">
                  <c:v>7.1423322467630751E-2</c:v>
                </c:pt>
                <c:pt idx="205">
                  <c:v>7.1423322467630751E-2</c:v>
                </c:pt>
                <c:pt idx="206">
                  <c:v>7.1423322467630751E-2</c:v>
                </c:pt>
                <c:pt idx="207">
                  <c:v>7.1423322467630751E-2</c:v>
                </c:pt>
                <c:pt idx="208">
                  <c:v>7.1423322467630751E-2</c:v>
                </c:pt>
                <c:pt idx="209">
                  <c:v>7.1423322467630751E-2</c:v>
                </c:pt>
                <c:pt idx="210">
                  <c:v>7.1423322467630751E-2</c:v>
                </c:pt>
                <c:pt idx="211">
                  <c:v>7.1423322467630751E-2</c:v>
                </c:pt>
                <c:pt idx="212">
                  <c:v>7.1423322467630751E-2</c:v>
                </c:pt>
                <c:pt idx="213">
                  <c:v>7.1423322467630751E-2</c:v>
                </c:pt>
                <c:pt idx="214">
                  <c:v>7.1423322467630751E-2</c:v>
                </c:pt>
                <c:pt idx="215">
                  <c:v>7.1423322467630751E-2</c:v>
                </c:pt>
                <c:pt idx="216">
                  <c:v>7.1423322467630751E-2</c:v>
                </c:pt>
                <c:pt idx="217">
                  <c:v>7.1423322467630751E-2</c:v>
                </c:pt>
                <c:pt idx="218">
                  <c:v>7.1423322467630751E-2</c:v>
                </c:pt>
                <c:pt idx="219">
                  <c:v>7.1423322467630751E-2</c:v>
                </c:pt>
                <c:pt idx="220">
                  <c:v>7.1423322467630751E-2</c:v>
                </c:pt>
                <c:pt idx="221">
                  <c:v>7.1423322467630751E-2</c:v>
                </c:pt>
                <c:pt idx="222">
                  <c:v>7.1423322467630751E-2</c:v>
                </c:pt>
                <c:pt idx="223">
                  <c:v>7.1423322467630751E-2</c:v>
                </c:pt>
                <c:pt idx="224">
                  <c:v>7.1423322467630751E-2</c:v>
                </c:pt>
                <c:pt idx="225">
                  <c:v>7.1423322467630751E-2</c:v>
                </c:pt>
                <c:pt idx="226">
                  <c:v>7.1423322467630751E-2</c:v>
                </c:pt>
                <c:pt idx="227">
                  <c:v>7.1423322467630751E-2</c:v>
                </c:pt>
                <c:pt idx="228">
                  <c:v>7.1423322467630751E-2</c:v>
                </c:pt>
                <c:pt idx="229">
                  <c:v>7.1423322467630751E-2</c:v>
                </c:pt>
                <c:pt idx="230">
                  <c:v>7.1423322467630751E-2</c:v>
                </c:pt>
                <c:pt idx="231">
                  <c:v>7.1423322467630751E-2</c:v>
                </c:pt>
                <c:pt idx="232">
                  <c:v>7.1730378400653924E-2</c:v>
                </c:pt>
                <c:pt idx="233">
                  <c:v>7.3598110706842773E-2</c:v>
                </c:pt>
                <c:pt idx="234">
                  <c:v>7.5955668623181816E-2</c:v>
                </c:pt>
                <c:pt idx="235">
                  <c:v>7.7581555177622163E-2</c:v>
                </c:pt>
                <c:pt idx="236">
                  <c:v>7.8114341182413671E-2</c:v>
                </c:pt>
                <c:pt idx="237">
                  <c:v>7.8323145191376259E-2</c:v>
                </c:pt>
                <c:pt idx="238">
                  <c:v>7.9260506945266734E-2</c:v>
                </c:pt>
                <c:pt idx="239">
                  <c:v>8.1585598553678723E-2</c:v>
                </c:pt>
                <c:pt idx="240">
                  <c:v>8.4765114301697725E-2</c:v>
                </c:pt>
                <c:pt idx="241">
                  <c:v>8.7359656310321943E-2</c:v>
                </c:pt>
                <c:pt idx="242">
                  <c:v>8.965109806394847E-2</c:v>
                </c:pt>
                <c:pt idx="243">
                  <c:v>9.2062623462852822E-2</c:v>
                </c:pt>
                <c:pt idx="244">
                  <c:v>9.4220005963680839E-2</c:v>
                </c:pt>
                <c:pt idx="245">
                  <c:v>9.6729392036683806E-2</c:v>
                </c:pt>
                <c:pt idx="246">
                  <c:v>9.9767295092958078E-2</c:v>
                </c:pt>
                <c:pt idx="247">
                  <c:v>0.10224543161677555</c:v>
                </c:pt>
                <c:pt idx="248">
                  <c:v>0.10349019273442038</c:v>
                </c:pt>
                <c:pt idx="249">
                  <c:v>0.10383486558087111</c:v>
                </c:pt>
                <c:pt idx="250">
                  <c:v>0.10403737900615777</c:v>
                </c:pt>
                <c:pt idx="251">
                  <c:v>0.10442666443010871</c:v>
                </c:pt>
                <c:pt idx="252">
                  <c:v>0.1047047684456022</c:v>
                </c:pt>
                <c:pt idx="253">
                  <c:v>0.1047047684456022</c:v>
                </c:pt>
                <c:pt idx="254">
                  <c:v>0.1047047684456022</c:v>
                </c:pt>
                <c:pt idx="255">
                  <c:v>0.10508476342612778</c:v>
                </c:pt>
                <c:pt idx="256">
                  <c:v>0.10563809759646295</c:v>
                </c:pt>
                <c:pt idx="257">
                  <c:v>0.10563809759646295</c:v>
                </c:pt>
                <c:pt idx="258">
                  <c:v>0.10563809759646295</c:v>
                </c:pt>
                <c:pt idx="259">
                  <c:v>0.10563809759646295</c:v>
                </c:pt>
                <c:pt idx="260">
                  <c:v>0.10563809759646295</c:v>
                </c:pt>
                <c:pt idx="261">
                  <c:v>0.10563809759646295</c:v>
                </c:pt>
                <c:pt idx="262">
                  <c:v>0.10563809759646295</c:v>
                </c:pt>
                <c:pt idx="263">
                  <c:v>0.10563809759646295</c:v>
                </c:pt>
                <c:pt idx="264">
                  <c:v>0.10563809759646295</c:v>
                </c:pt>
                <c:pt idx="265">
                  <c:v>0.10563809759646295</c:v>
                </c:pt>
                <c:pt idx="266">
                  <c:v>0.10563809759646295</c:v>
                </c:pt>
                <c:pt idx="267">
                  <c:v>0.10563809759646295</c:v>
                </c:pt>
                <c:pt idx="268">
                  <c:v>0.10563809759646295</c:v>
                </c:pt>
                <c:pt idx="269">
                  <c:v>0.10563809759646295</c:v>
                </c:pt>
                <c:pt idx="270">
                  <c:v>0.10563809759646295</c:v>
                </c:pt>
                <c:pt idx="271">
                  <c:v>0.10563809759646295</c:v>
                </c:pt>
                <c:pt idx="272">
                  <c:v>0.10563809759646295</c:v>
                </c:pt>
                <c:pt idx="273">
                  <c:v>0.10625270909662307</c:v>
                </c:pt>
                <c:pt idx="274">
                  <c:v>0.10874450249240065</c:v>
                </c:pt>
                <c:pt idx="275">
                  <c:v>0.11190993140703953</c:v>
                </c:pt>
                <c:pt idx="276">
                  <c:v>0.11532232207695876</c:v>
                </c:pt>
                <c:pt idx="277">
                  <c:v>0.11883555540369371</c:v>
                </c:pt>
                <c:pt idx="278">
                  <c:v>0.12293228069111468</c:v>
                </c:pt>
                <c:pt idx="279">
                  <c:v>0.12658842007426999</c:v>
                </c:pt>
                <c:pt idx="280">
                  <c:v>0.12818020139493391</c:v>
                </c:pt>
                <c:pt idx="281">
                  <c:v>0.12818020139493391</c:v>
                </c:pt>
                <c:pt idx="282">
                  <c:v>0.12818020139493391</c:v>
                </c:pt>
                <c:pt idx="283">
                  <c:v>0.12818020139493391</c:v>
                </c:pt>
                <c:pt idx="284">
                  <c:v>0.12818020139493391</c:v>
                </c:pt>
                <c:pt idx="285">
                  <c:v>0.12818020139493391</c:v>
                </c:pt>
                <c:pt idx="286">
                  <c:v>0.12818020139493391</c:v>
                </c:pt>
                <c:pt idx="287">
                  <c:v>0.12818020139493391</c:v>
                </c:pt>
                <c:pt idx="288">
                  <c:v>0.12818020139493391</c:v>
                </c:pt>
                <c:pt idx="289">
                  <c:v>0.12818020139493391</c:v>
                </c:pt>
                <c:pt idx="290">
                  <c:v>0.12818020139493391</c:v>
                </c:pt>
                <c:pt idx="291">
                  <c:v>0.12818020139493391</c:v>
                </c:pt>
                <c:pt idx="292">
                  <c:v>0.12863339197797058</c:v>
                </c:pt>
                <c:pt idx="293">
                  <c:v>0.12925032814128473</c:v>
                </c:pt>
                <c:pt idx="294">
                  <c:v>0.12939734061784203</c:v>
                </c:pt>
                <c:pt idx="295">
                  <c:v>0.12939734061784203</c:v>
                </c:pt>
                <c:pt idx="296">
                  <c:v>0.12939734061784203</c:v>
                </c:pt>
                <c:pt idx="297">
                  <c:v>0.12939734061784203</c:v>
                </c:pt>
                <c:pt idx="298">
                  <c:v>0.12939734061784203</c:v>
                </c:pt>
                <c:pt idx="299">
                  <c:v>0.12939734061784203</c:v>
                </c:pt>
                <c:pt idx="300">
                  <c:v>0.12939734061784203</c:v>
                </c:pt>
                <c:pt idx="301">
                  <c:v>0.12939734061784203</c:v>
                </c:pt>
                <c:pt idx="302">
                  <c:v>0.12955086176852185</c:v>
                </c:pt>
                <c:pt idx="303">
                  <c:v>0.13009050955902893</c:v>
                </c:pt>
                <c:pt idx="304">
                  <c:v>0.1311491211536078</c:v>
                </c:pt>
                <c:pt idx="305">
                  <c:v>0.1325469783269351</c:v>
                </c:pt>
                <c:pt idx="306">
                  <c:v>0.13356549023691547</c:v>
                </c:pt>
                <c:pt idx="307">
                  <c:v>0.13389365063303585</c:v>
                </c:pt>
                <c:pt idx="308">
                  <c:v>0.13389365063303585</c:v>
                </c:pt>
                <c:pt idx="309">
                  <c:v>0.13389365063303585</c:v>
                </c:pt>
                <c:pt idx="310">
                  <c:v>0.13389365063303585</c:v>
                </c:pt>
                <c:pt idx="311">
                  <c:v>0.13402845349518022</c:v>
                </c:pt>
                <c:pt idx="312">
                  <c:v>0.13454926108252169</c:v>
                </c:pt>
                <c:pt idx="313">
                  <c:v>0.13549751308511251</c:v>
                </c:pt>
                <c:pt idx="314">
                  <c:v>0.13671878993580694</c:v>
                </c:pt>
                <c:pt idx="315">
                  <c:v>0.13789677377694515</c:v>
                </c:pt>
                <c:pt idx="316">
                  <c:v>0.13887172713065971</c:v>
                </c:pt>
                <c:pt idx="317">
                  <c:v>0.13997329320048893</c:v>
                </c:pt>
                <c:pt idx="318">
                  <c:v>0.14137241081598859</c:v>
                </c:pt>
                <c:pt idx="319">
                  <c:v>0.1427801839165973</c:v>
                </c:pt>
                <c:pt idx="320">
                  <c:v>0.14345181545677402</c:v>
                </c:pt>
                <c:pt idx="321">
                  <c:v>0.14360381475321296</c:v>
                </c:pt>
                <c:pt idx="322">
                  <c:v>0.14360381475321296</c:v>
                </c:pt>
                <c:pt idx="323">
                  <c:v>0.14360381475321296</c:v>
                </c:pt>
                <c:pt idx="324">
                  <c:v>0.14367209586125546</c:v>
                </c:pt>
                <c:pt idx="325">
                  <c:v>0.14367209586125546</c:v>
                </c:pt>
                <c:pt idx="326">
                  <c:v>0.14367209586125546</c:v>
                </c:pt>
                <c:pt idx="327">
                  <c:v>0.14367209586125546</c:v>
                </c:pt>
                <c:pt idx="328">
                  <c:v>0.14455086296207345</c:v>
                </c:pt>
                <c:pt idx="329">
                  <c:v>0.1462476048893139</c:v>
                </c:pt>
                <c:pt idx="330">
                  <c:v>0.14706424118202138</c:v>
                </c:pt>
                <c:pt idx="331">
                  <c:v>0.14707037340237816</c:v>
                </c:pt>
                <c:pt idx="332">
                  <c:v>0.14713205280090619</c:v>
                </c:pt>
                <c:pt idx="333">
                  <c:v>0.14721827938066087</c:v>
                </c:pt>
                <c:pt idx="334">
                  <c:v>0.14725163806155092</c:v>
                </c:pt>
                <c:pt idx="335">
                  <c:v>0.14733416660415194</c:v>
                </c:pt>
                <c:pt idx="336">
                  <c:v>0.14733416660415194</c:v>
                </c:pt>
                <c:pt idx="337">
                  <c:v>0.14733416660415194</c:v>
                </c:pt>
                <c:pt idx="338">
                  <c:v>0.14733416660415194</c:v>
                </c:pt>
                <c:pt idx="339">
                  <c:v>0.14733416660415194</c:v>
                </c:pt>
                <c:pt idx="340">
                  <c:v>0.14733416660415194</c:v>
                </c:pt>
                <c:pt idx="341">
                  <c:v>0.14733416660415194</c:v>
                </c:pt>
                <c:pt idx="342">
                  <c:v>0.14733416660415194</c:v>
                </c:pt>
                <c:pt idx="343">
                  <c:v>0.14733416660415194</c:v>
                </c:pt>
                <c:pt idx="344">
                  <c:v>0.14733416660415194</c:v>
                </c:pt>
                <c:pt idx="345">
                  <c:v>0.14733416660415194</c:v>
                </c:pt>
                <c:pt idx="346">
                  <c:v>0.14733416660415194</c:v>
                </c:pt>
                <c:pt idx="347">
                  <c:v>0.14733416660415194</c:v>
                </c:pt>
                <c:pt idx="348">
                  <c:v>0.14733416660415194</c:v>
                </c:pt>
                <c:pt idx="349">
                  <c:v>0.14733416660415194</c:v>
                </c:pt>
                <c:pt idx="350">
                  <c:v>0.14733416660415194</c:v>
                </c:pt>
                <c:pt idx="351">
                  <c:v>0.14733416660415194</c:v>
                </c:pt>
                <c:pt idx="352">
                  <c:v>0.14733416660415194</c:v>
                </c:pt>
                <c:pt idx="353">
                  <c:v>0.14733416660415194</c:v>
                </c:pt>
                <c:pt idx="354">
                  <c:v>0.14733416660415194</c:v>
                </c:pt>
                <c:pt idx="355">
                  <c:v>0.14733416660415194</c:v>
                </c:pt>
                <c:pt idx="356">
                  <c:v>0.14733416660415194</c:v>
                </c:pt>
                <c:pt idx="357">
                  <c:v>0.14733416660415194</c:v>
                </c:pt>
                <c:pt idx="358">
                  <c:v>0.14753656419035735</c:v>
                </c:pt>
                <c:pt idx="359">
                  <c:v>0.14849278412298395</c:v>
                </c:pt>
                <c:pt idx="360">
                  <c:v>0.14967820761696446</c:v>
                </c:pt>
                <c:pt idx="361">
                  <c:v>0.15055350904885506</c:v>
                </c:pt>
                <c:pt idx="362">
                  <c:v>0.15102079773795787</c:v>
                </c:pt>
                <c:pt idx="363">
                  <c:v>0.15115865024795958</c:v>
                </c:pt>
                <c:pt idx="364">
                  <c:v>0.15115865024795958</c:v>
                </c:pt>
                <c:pt idx="365">
                  <c:v>0.15115865024795958</c:v>
                </c:pt>
                <c:pt idx="366">
                  <c:v>0.15115865024795958</c:v>
                </c:pt>
                <c:pt idx="367">
                  <c:v>0.15115865024795958</c:v>
                </c:pt>
                <c:pt idx="368">
                  <c:v>0.15115865024795958</c:v>
                </c:pt>
                <c:pt idx="369">
                  <c:v>0.15115865024795958</c:v>
                </c:pt>
                <c:pt idx="370">
                  <c:v>0.15115865024795958</c:v>
                </c:pt>
                <c:pt idx="371">
                  <c:v>0.15115865024795958</c:v>
                </c:pt>
                <c:pt idx="372">
                  <c:v>0.15209409240579505</c:v>
                </c:pt>
                <c:pt idx="373">
                  <c:v>0.15396083070789712</c:v>
                </c:pt>
                <c:pt idx="374">
                  <c:v>0.15575356185756475</c:v>
                </c:pt>
                <c:pt idx="375">
                  <c:v>0.15695411130193512</c:v>
                </c:pt>
                <c:pt idx="376">
                  <c:v>0.1576331983138842</c:v>
                </c:pt>
                <c:pt idx="377">
                  <c:v>0.15801369735508516</c:v>
                </c:pt>
                <c:pt idx="378">
                  <c:v>0.15822843959305219</c:v>
                </c:pt>
                <c:pt idx="379">
                  <c:v>0.1583555818896914</c:v>
                </c:pt>
                <c:pt idx="380">
                  <c:v>0.15849410077857104</c:v>
                </c:pt>
                <c:pt idx="381">
                  <c:v>0.1586521100316583</c:v>
                </c:pt>
                <c:pt idx="382">
                  <c:v>0.15878733198380277</c:v>
                </c:pt>
                <c:pt idx="383">
                  <c:v>0.15890179905934315</c:v>
                </c:pt>
                <c:pt idx="384">
                  <c:v>0.15898062542868682</c:v>
                </c:pt>
                <c:pt idx="385">
                  <c:v>0.15900403115116218</c:v>
                </c:pt>
                <c:pt idx="386">
                  <c:v>0.15900403115116218</c:v>
                </c:pt>
                <c:pt idx="387">
                  <c:v>0.15900403115116218</c:v>
                </c:pt>
                <c:pt idx="388">
                  <c:v>0.15900403115116218</c:v>
                </c:pt>
                <c:pt idx="389">
                  <c:v>0.15900403115116218</c:v>
                </c:pt>
                <c:pt idx="390">
                  <c:v>0.15900403115116218</c:v>
                </c:pt>
                <c:pt idx="391">
                  <c:v>0.15900403115116218</c:v>
                </c:pt>
                <c:pt idx="392">
                  <c:v>0.15900403115116218</c:v>
                </c:pt>
                <c:pt idx="393">
                  <c:v>0.15900403115116218</c:v>
                </c:pt>
                <c:pt idx="394">
                  <c:v>0.15900403115116218</c:v>
                </c:pt>
                <c:pt idx="395">
                  <c:v>0.15900403115116218</c:v>
                </c:pt>
                <c:pt idx="396">
                  <c:v>0.15900403115116218</c:v>
                </c:pt>
                <c:pt idx="397">
                  <c:v>0.15900403115116218</c:v>
                </c:pt>
                <c:pt idx="398">
                  <c:v>0.15900403115116218</c:v>
                </c:pt>
                <c:pt idx="399">
                  <c:v>0.15900403115116218</c:v>
                </c:pt>
                <c:pt idx="400">
                  <c:v>0.15900403115116218</c:v>
                </c:pt>
                <c:pt idx="401">
                  <c:v>0.15900403115116218</c:v>
                </c:pt>
                <c:pt idx="402">
                  <c:v>0.15960787580125954</c:v>
                </c:pt>
                <c:pt idx="403">
                  <c:v>0.16056380018088415</c:v>
                </c:pt>
                <c:pt idx="404">
                  <c:v>0.16138312573618971</c:v>
                </c:pt>
                <c:pt idx="405">
                  <c:v>0.16208580666591013</c:v>
                </c:pt>
                <c:pt idx="406">
                  <c:v>0.16283228872339703</c:v>
                </c:pt>
                <c:pt idx="407">
                  <c:v>0.16357012896901188</c:v>
                </c:pt>
                <c:pt idx="408">
                  <c:v>0.16408457059706971</c:v>
                </c:pt>
                <c:pt idx="409">
                  <c:v>0.16423417243080871</c:v>
                </c:pt>
                <c:pt idx="410">
                  <c:v>0.16423417243080871</c:v>
                </c:pt>
                <c:pt idx="411">
                  <c:v>0.16423417243080871</c:v>
                </c:pt>
                <c:pt idx="412">
                  <c:v>0.16423417243080871</c:v>
                </c:pt>
                <c:pt idx="413">
                  <c:v>0.16423417243080871</c:v>
                </c:pt>
                <c:pt idx="414">
                  <c:v>0.16423417243080871</c:v>
                </c:pt>
                <c:pt idx="415">
                  <c:v>0.16423417243080871</c:v>
                </c:pt>
                <c:pt idx="416">
                  <c:v>0.16423417243080871</c:v>
                </c:pt>
                <c:pt idx="417">
                  <c:v>0.16423417243080871</c:v>
                </c:pt>
                <c:pt idx="418">
                  <c:v>0.16423417243080871</c:v>
                </c:pt>
                <c:pt idx="419">
                  <c:v>0.16445527339113322</c:v>
                </c:pt>
                <c:pt idx="420">
                  <c:v>0.1648684277772704</c:v>
                </c:pt>
                <c:pt idx="421">
                  <c:v>0.16503983540707751</c:v>
                </c:pt>
                <c:pt idx="422">
                  <c:v>0.16503983540707751</c:v>
                </c:pt>
                <c:pt idx="423">
                  <c:v>0.16503983540707751</c:v>
                </c:pt>
                <c:pt idx="424">
                  <c:v>0.16503983540707751</c:v>
                </c:pt>
                <c:pt idx="425">
                  <c:v>0.16503983540707751</c:v>
                </c:pt>
                <c:pt idx="426">
                  <c:v>0.16503983540707751</c:v>
                </c:pt>
                <c:pt idx="427">
                  <c:v>0.16503983540707751</c:v>
                </c:pt>
                <c:pt idx="428">
                  <c:v>0.16503983540707751</c:v>
                </c:pt>
                <c:pt idx="429">
                  <c:v>0.16503983540707751</c:v>
                </c:pt>
                <c:pt idx="430">
                  <c:v>0.16503983540707751</c:v>
                </c:pt>
                <c:pt idx="431">
                  <c:v>0.16541271436698046</c:v>
                </c:pt>
                <c:pt idx="432">
                  <c:v>0.16572781045529045</c:v>
                </c:pt>
                <c:pt idx="433">
                  <c:v>0.16572781045529045</c:v>
                </c:pt>
                <c:pt idx="434">
                  <c:v>0.16572781045529045</c:v>
                </c:pt>
                <c:pt idx="435">
                  <c:v>0.16623977674364215</c:v>
                </c:pt>
                <c:pt idx="436">
                  <c:v>0.16770220037672814</c:v>
                </c:pt>
                <c:pt idx="437">
                  <c:v>0.17006678286973878</c:v>
                </c:pt>
                <c:pt idx="438">
                  <c:v>0.17299156475201199</c:v>
                </c:pt>
                <c:pt idx="439">
                  <c:v>0.17579831219756636</c:v>
                </c:pt>
                <c:pt idx="440">
                  <c:v>0.1778791746203594</c:v>
                </c:pt>
                <c:pt idx="441">
                  <c:v>0.17894509004885639</c:v>
                </c:pt>
                <c:pt idx="442">
                  <c:v>0.17930173096892446</c:v>
                </c:pt>
                <c:pt idx="443">
                  <c:v>0.17936351792281324</c:v>
                </c:pt>
                <c:pt idx="444">
                  <c:v>0.17936540815990515</c:v>
                </c:pt>
                <c:pt idx="445">
                  <c:v>0.17936540815990515</c:v>
                </c:pt>
                <c:pt idx="446">
                  <c:v>0.17936540815990515</c:v>
                </c:pt>
                <c:pt idx="447">
                  <c:v>0.17936540815990515</c:v>
                </c:pt>
                <c:pt idx="448">
                  <c:v>0.17936540815990515</c:v>
                </c:pt>
                <c:pt idx="449">
                  <c:v>0.17936540815990515</c:v>
                </c:pt>
                <c:pt idx="450">
                  <c:v>0.17936540815990515</c:v>
                </c:pt>
                <c:pt idx="451">
                  <c:v>0.17936540815990515</c:v>
                </c:pt>
                <c:pt idx="452">
                  <c:v>0.17936540815990515</c:v>
                </c:pt>
                <c:pt idx="453">
                  <c:v>0.17936540815990515</c:v>
                </c:pt>
                <c:pt idx="454">
                  <c:v>0.17936540815990515</c:v>
                </c:pt>
                <c:pt idx="455">
                  <c:v>0.17936540815990515</c:v>
                </c:pt>
                <c:pt idx="456">
                  <c:v>0.17936540815990515</c:v>
                </c:pt>
                <c:pt idx="457">
                  <c:v>0.17936540815990515</c:v>
                </c:pt>
                <c:pt idx="458">
                  <c:v>0.17936540815990515</c:v>
                </c:pt>
                <c:pt idx="459">
                  <c:v>0.17936540815990515</c:v>
                </c:pt>
                <c:pt idx="460">
                  <c:v>0.17936540815990515</c:v>
                </c:pt>
                <c:pt idx="461">
                  <c:v>0.17936540815990515</c:v>
                </c:pt>
                <c:pt idx="462">
                  <c:v>0.17936540815990515</c:v>
                </c:pt>
                <c:pt idx="463">
                  <c:v>0.17936540815990515</c:v>
                </c:pt>
                <c:pt idx="464">
                  <c:v>0.17936540815990515</c:v>
                </c:pt>
                <c:pt idx="465">
                  <c:v>0.17936540815990515</c:v>
                </c:pt>
                <c:pt idx="466">
                  <c:v>0.17936540815990515</c:v>
                </c:pt>
                <c:pt idx="467">
                  <c:v>0.17936540815990515</c:v>
                </c:pt>
                <c:pt idx="468">
                  <c:v>0.17936540815990515</c:v>
                </c:pt>
                <c:pt idx="469">
                  <c:v>0.17936540815990515</c:v>
                </c:pt>
                <c:pt idx="470">
                  <c:v>0.17936540815990515</c:v>
                </c:pt>
                <c:pt idx="471">
                  <c:v>0.17936540815990515</c:v>
                </c:pt>
                <c:pt idx="472">
                  <c:v>0.17936540815990515</c:v>
                </c:pt>
                <c:pt idx="473">
                  <c:v>0.17936540815990515</c:v>
                </c:pt>
                <c:pt idx="474">
                  <c:v>0.17936540815990515</c:v>
                </c:pt>
                <c:pt idx="475">
                  <c:v>0.17936540815990515</c:v>
                </c:pt>
                <c:pt idx="476">
                  <c:v>0.17936540815990515</c:v>
                </c:pt>
                <c:pt idx="477">
                  <c:v>0.17936540815990515</c:v>
                </c:pt>
                <c:pt idx="478">
                  <c:v>0.17936540815990515</c:v>
                </c:pt>
                <c:pt idx="479">
                  <c:v>0.17936540815990515</c:v>
                </c:pt>
                <c:pt idx="480">
                  <c:v>0.17936540815990515</c:v>
                </c:pt>
                <c:pt idx="481">
                  <c:v>0.17936540815990515</c:v>
                </c:pt>
                <c:pt idx="482">
                  <c:v>0.17936540815990515</c:v>
                </c:pt>
                <c:pt idx="483">
                  <c:v>0.17936540815990515</c:v>
                </c:pt>
                <c:pt idx="484">
                  <c:v>0.17936540815990515</c:v>
                </c:pt>
                <c:pt idx="485">
                  <c:v>0.17936540815990515</c:v>
                </c:pt>
                <c:pt idx="486">
                  <c:v>0.17936540815990515</c:v>
                </c:pt>
                <c:pt idx="487">
                  <c:v>0.17936540815990515</c:v>
                </c:pt>
                <c:pt idx="488">
                  <c:v>0.17936540815990515</c:v>
                </c:pt>
                <c:pt idx="489">
                  <c:v>0.17936540815990515</c:v>
                </c:pt>
                <c:pt idx="490">
                  <c:v>0.17936540815990515</c:v>
                </c:pt>
                <c:pt idx="491">
                  <c:v>0.17936540815990515</c:v>
                </c:pt>
                <c:pt idx="492">
                  <c:v>0.17936540815990515</c:v>
                </c:pt>
                <c:pt idx="493">
                  <c:v>0.17936540815990515</c:v>
                </c:pt>
                <c:pt idx="494">
                  <c:v>0.17936540815990515</c:v>
                </c:pt>
                <c:pt idx="495">
                  <c:v>0.17936540815990515</c:v>
                </c:pt>
                <c:pt idx="496">
                  <c:v>0.17936540815990515</c:v>
                </c:pt>
                <c:pt idx="497">
                  <c:v>0.17936540815990515</c:v>
                </c:pt>
                <c:pt idx="498">
                  <c:v>0.17936540815990515</c:v>
                </c:pt>
                <c:pt idx="499">
                  <c:v>0.17936540815990515</c:v>
                </c:pt>
                <c:pt idx="500">
                  <c:v>0.17936540815990515</c:v>
                </c:pt>
                <c:pt idx="501">
                  <c:v>0.17936540815990515</c:v>
                </c:pt>
                <c:pt idx="502">
                  <c:v>0.17936540815990515</c:v>
                </c:pt>
                <c:pt idx="503">
                  <c:v>0.17936540815990515</c:v>
                </c:pt>
                <c:pt idx="504">
                  <c:v>0.17936540815990515</c:v>
                </c:pt>
                <c:pt idx="505">
                  <c:v>0.17936540815990515</c:v>
                </c:pt>
                <c:pt idx="506">
                  <c:v>0.17936540815990515</c:v>
                </c:pt>
                <c:pt idx="507">
                  <c:v>0.17936540815990515</c:v>
                </c:pt>
                <c:pt idx="508">
                  <c:v>0.17936540815990515</c:v>
                </c:pt>
                <c:pt idx="509">
                  <c:v>0.17936540815990515</c:v>
                </c:pt>
                <c:pt idx="510">
                  <c:v>0.17936540815990515</c:v>
                </c:pt>
                <c:pt idx="511">
                  <c:v>0.17936540815990515</c:v>
                </c:pt>
                <c:pt idx="512">
                  <c:v>0.17936540815990515</c:v>
                </c:pt>
                <c:pt idx="513">
                  <c:v>0.17936540815990515</c:v>
                </c:pt>
                <c:pt idx="514">
                  <c:v>0.17936540815990515</c:v>
                </c:pt>
                <c:pt idx="515">
                  <c:v>0.17936540815990515</c:v>
                </c:pt>
                <c:pt idx="516">
                  <c:v>0.17936540815990515</c:v>
                </c:pt>
                <c:pt idx="517">
                  <c:v>0.17936540815990515</c:v>
                </c:pt>
                <c:pt idx="518">
                  <c:v>0.17936540815990515</c:v>
                </c:pt>
                <c:pt idx="519">
                  <c:v>0.17936540815990515</c:v>
                </c:pt>
                <c:pt idx="520">
                  <c:v>0.17964512389256285</c:v>
                </c:pt>
                <c:pt idx="521">
                  <c:v>0.18008215888210719</c:v>
                </c:pt>
                <c:pt idx="522">
                  <c:v>0.18062503792171214</c:v>
                </c:pt>
                <c:pt idx="523">
                  <c:v>0.18148461134242355</c:v>
                </c:pt>
                <c:pt idx="524">
                  <c:v>0.18280108794491604</c:v>
                </c:pt>
                <c:pt idx="525">
                  <c:v>0.18420919534009561</c:v>
                </c:pt>
                <c:pt idx="526">
                  <c:v>0.18511029759261555</c:v>
                </c:pt>
                <c:pt idx="527">
                  <c:v>0.18543270785654734</c:v>
                </c:pt>
                <c:pt idx="528">
                  <c:v>0.18550788278280014</c:v>
                </c:pt>
                <c:pt idx="529">
                  <c:v>0.18552892139562394</c:v>
                </c:pt>
                <c:pt idx="530">
                  <c:v>0.18552892139562394</c:v>
                </c:pt>
                <c:pt idx="531">
                  <c:v>0.18552892139562394</c:v>
                </c:pt>
                <c:pt idx="532">
                  <c:v>0.18552892139562394</c:v>
                </c:pt>
                <c:pt idx="533">
                  <c:v>0.18552892139562394</c:v>
                </c:pt>
                <c:pt idx="534">
                  <c:v>0.18552892139562394</c:v>
                </c:pt>
                <c:pt idx="535">
                  <c:v>0.18552892139562394</c:v>
                </c:pt>
                <c:pt idx="536">
                  <c:v>0.18552892139562394</c:v>
                </c:pt>
                <c:pt idx="537">
                  <c:v>0.18552892139562394</c:v>
                </c:pt>
                <c:pt idx="538">
                  <c:v>0.18552892139562394</c:v>
                </c:pt>
                <c:pt idx="539">
                  <c:v>0.18552892139562394</c:v>
                </c:pt>
                <c:pt idx="540">
                  <c:v>0.18552892139562394</c:v>
                </c:pt>
                <c:pt idx="541">
                  <c:v>0.18552892139562394</c:v>
                </c:pt>
                <c:pt idx="542">
                  <c:v>0.18552892139562394</c:v>
                </c:pt>
                <c:pt idx="543">
                  <c:v>0.1855569681286664</c:v>
                </c:pt>
                <c:pt idx="544">
                  <c:v>0.1860162794254781</c:v>
                </c:pt>
                <c:pt idx="545">
                  <c:v>0.18700790589533389</c:v>
                </c:pt>
                <c:pt idx="546">
                  <c:v>0.18800686043748102</c:v>
                </c:pt>
                <c:pt idx="547">
                  <c:v>0.18865385564391554</c:v>
                </c:pt>
                <c:pt idx="548">
                  <c:v>0.18905829897771007</c:v>
                </c:pt>
                <c:pt idx="549">
                  <c:v>0.18933501897344124</c:v>
                </c:pt>
                <c:pt idx="550">
                  <c:v>0.18954670898320802</c:v>
                </c:pt>
                <c:pt idx="551">
                  <c:v>0.18962795830376192</c:v>
                </c:pt>
                <c:pt idx="552">
                  <c:v>0.1896837900459579</c:v>
                </c:pt>
                <c:pt idx="553">
                  <c:v>0.18973793175214992</c:v>
                </c:pt>
                <c:pt idx="554">
                  <c:v>0.18973793175214992</c:v>
                </c:pt>
                <c:pt idx="555">
                  <c:v>0.18973793175214992</c:v>
                </c:pt>
                <c:pt idx="556">
                  <c:v>0.18973793175214992</c:v>
                </c:pt>
                <c:pt idx="557">
                  <c:v>0.18973793175214992</c:v>
                </c:pt>
                <c:pt idx="558">
                  <c:v>0.18973793175214992</c:v>
                </c:pt>
                <c:pt idx="559">
                  <c:v>0.18973793175214992</c:v>
                </c:pt>
                <c:pt idx="560">
                  <c:v>0.18973793175214992</c:v>
                </c:pt>
                <c:pt idx="561">
                  <c:v>0.18973793175214992</c:v>
                </c:pt>
                <c:pt idx="562">
                  <c:v>0.18973793175214992</c:v>
                </c:pt>
                <c:pt idx="563">
                  <c:v>0.18996911690517218</c:v>
                </c:pt>
                <c:pt idx="564">
                  <c:v>0.19153221830897194</c:v>
                </c:pt>
                <c:pt idx="565">
                  <c:v>0.19317998774199516</c:v>
                </c:pt>
                <c:pt idx="566">
                  <c:v>0.19392442313979771</c:v>
                </c:pt>
                <c:pt idx="567">
                  <c:v>0.19392442313979771</c:v>
                </c:pt>
                <c:pt idx="568">
                  <c:v>0.19392442313979771</c:v>
                </c:pt>
                <c:pt idx="569">
                  <c:v>0.19392442313979771</c:v>
                </c:pt>
                <c:pt idx="570">
                  <c:v>0.19392442313979771</c:v>
                </c:pt>
                <c:pt idx="571">
                  <c:v>0.19392442313979771</c:v>
                </c:pt>
                <c:pt idx="572">
                  <c:v>0.19392442313979771</c:v>
                </c:pt>
                <c:pt idx="573">
                  <c:v>0.19392442313979771</c:v>
                </c:pt>
                <c:pt idx="574">
                  <c:v>0.19392442313979771</c:v>
                </c:pt>
                <c:pt idx="575">
                  <c:v>0.19392442313979771</c:v>
                </c:pt>
                <c:pt idx="576">
                  <c:v>0.19392442313979771</c:v>
                </c:pt>
                <c:pt idx="577">
                  <c:v>0.19392442313979771</c:v>
                </c:pt>
                <c:pt idx="578">
                  <c:v>0.19392442313979771</c:v>
                </c:pt>
                <c:pt idx="579">
                  <c:v>0.19392442313979771</c:v>
                </c:pt>
                <c:pt idx="580">
                  <c:v>0.19392442313979771</c:v>
                </c:pt>
                <c:pt idx="581">
                  <c:v>0.19392442313979771</c:v>
                </c:pt>
                <c:pt idx="582">
                  <c:v>0.19392442313979771</c:v>
                </c:pt>
                <c:pt idx="583">
                  <c:v>0.19392442313979771</c:v>
                </c:pt>
                <c:pt idx="584">
                  <c:v>0.19392442313979771</c:v>
                </c:pt>
                <c:pt idx="585">
                  <c:v>0.19392442313979771</c:v>
                </c:pt>
                <c:pt idx="586">
                  <c:v>0.19392442313979771</c:v>
                </c:pt>
                <c:pt idx="587">
                  <c:v>0.19392442313979771</c:v>
                </c:pt>
                <c:pt idx="588">
                  <c:v>0.19392442313979771</c:v>
                </c:pt>
                <c:pt idx="589">
                  <c:v>0.19392442313979771</c:v>
                </c:pt>
                <c:pt idx="590">
                  <c:v>0.19392442313979771</c:v>
                </c:pt>
                <c:pt idx="591">
                  <c:v>0.19392442313979771</c:v>
                </c:pt>
                <c:pt idx="592">
                  <c:v>0.19392442313979771</c:v>
                </c:pt>
                <c:pt idx="593">
                  <c:v>0.19392442313979771</c:v>
                </c:pt>
                <c:pt idx="594">
                  <c:v>0.19392442313979771</c:v>
                </c:pt>
                <c:pt idx="595">
                  <c:v>0.19392442313979771</c:v>
                </c:pt>
                <c:pt idx="596">
                  <c:v>0.19392442313979771</c:v>
                </c:pt>
                <c:pt idx="597">
                  <c:v>0.19392442313979771</c:v>
                </c:pt>
                <c:pt idx="598">
                  <c:v>0.19392442313979771</c:v>
                </c:pt>
                <c:pt idx="599">
                  <c:v>0.19392442313979771</c:v>
                </c:pt>
                <c:pt idx="600">
                  <c:v>0.19392442313979771</c:v>
                </c:pt>
                <c:pt idx="601">
                  <c:v>0.19392442313979771</c:v>
                </c:pt>
                <c:pt idx="602">
                  <c:v>0.19392442313979771</c:v>
                </c:pt>
                <c:pt idx="603">
                  <c:v>0.19392442313979771</c:v>
                </c:pt>
                <c:pt idx="604">
                  <c:v>0.19392442313979771</c:v>
                </c:pt>
                <c:pt idx="605">
                  <c:v>0.19392442313979771</c:v>
                </c:pt>
                <c:pt idx="606">
                  <c:v>0.19392442313979771</c:v>
                </c:pt>
                <c:pt idx="607">
                  <c:v>0.19392442313979771</c:v>
                </c:pt>
                <c:pt idx="608">
                  <c:v>0.19392442313979771</c:v>
                </c:pt>
                <c:pt idx="609">
                  <c:v>0.19392442313979771</c:v>
                </c:pt>
                <c:pt idx="610">
                  <c:v>0.19392442313979771</c:v>
                </c:pt>
                <c:pt idx="611">
                  <c:v>0.19392442313979771</c:v>
                </c:pt>
                <c:pt idx="612">
                  <c:v>0.19392442313979771</c:v>
                </c:pt>
                <c:pt idx="613">
                  <c:v>0.19392442313979771</c:v>
                </c:pt>
                <c:pt idx="614">
                  <c:v>0.19392442313979771</c:v>
                </c:pt>
                <c:pt idx="615">
                  <c:v>0.19392442313979771</c:v>
                </c:pt>
                <c:pt idx="616">
                  <c:v>0.19392442313979771</c:v>
                </c:pt>
                <c:pt idx="617">
                  <c:v>0.19392442313979771</c:v>
                </c:pt>
                <c:pt idx="618">
                  <c:v>0.19398740135135678</c:v>
                </c:pt>
                <c:pt idx="619">
                  <c:v>0.1946041686358774</c:v>
                </c:pt>
                <c:pt idx="620">
                  <c:v>0.19537179613510608</c:v>
                </c:pt>
                <c:pt idx="621">
                  <c:v>0.19568820352511249</c:v>
                </c:pt>
                <c:pt idx="622">
                  <c:v>0.19568820352511249</c:v>
                </c:pt>
                <c:pt idx="623">
                  <c:v>0.19568820352511249</c:v>
                </c:pt>
                <c:pt idx="624">
                  <c:v>0.19568820352511249</c:v>
                </c:pt>
                <c:pt idx="625">
                  <c:v>0.19568820352511249</c:v>
                </c:pt>
                <c:pt idx="626">
                  <c:v>0.19568820352511249</c:v>
                </c:pt>
                <c:pt idx="627">
                  <c:v>0.19568820352511249</c:v>
                </c:pt>
                <c:pt idx="628">
                  <c:v>0.19568820352511249</c:v>
                </c:pt>
                <c:pt idx="629">
                  <c:v>0.19568820352511249</c:v>
                </c:pt>
                <c:pt idx="630">
                  <c:v>0.19568820352511249</c:v>
                </c:pt>
                <c:pt idx="631">
                  <c:v>0.19568820352511249</c:v>
                </c:pt>
                <c:pt idx="632">
                  <c:v>0.19568820352511249</c:v>
                </c:pt>
                <c:pt idx="633">
                  <c:v>0.19568820352511249</c:v>
                </c:pt>
                <c:pt idx="634">
                  <c:v>0.19568820352511249</c:v>
                </c:pt>
                <c:pt idx="635">
                  <c:v>0.19568820352511249</c:v>
                </c:pt>
                <c:pt idx="636">
                  <c:v>0.19568820352511249</c:v>
                </c:pt>
                <c:pt idx="637">
                  <c:v>0.19568820352511249</c:v>
                </c:pt>
                <c:pt idx="638">
                  <c:v>0.19568820352511249</c:v>
                </c:pt>
                <c:pt idx="639">
                  <c:v>0.19568820352511249</c:v>
                </c:pt>
                <c:pt idx="640">
                  <c:v>0.19568820352511249</c:v>
                </c:pt>
                <c:pt idx="641">
                  <c:v>0.19568820352511249</c:v>
                </c:pt>
                <c:pt idx="642">
                  <c:v>0.19568820352511249</c:v>
                </c:pt>
                <c:pt idx="643">
                  <c:v>0.19568820352511249</c:v>
                </c:pt>
                <c:pt idx="644">
                  <c:v>0.19568820352511249</c:v>
                </c:pt>
                <c:pt idx="645">
                  <c:v>0.19568820352511249</c:v>
                </c:pt>
                <c:pt idx="646">
                  <c:v>0.19568820352511249</c:v>
                </c:pt>
                <c:pt idx="647">
                  <c:v>0.19568820352511249</c:v>
                </c:pt>
                <c:pt idx="648">
                  <c:v>0.19568820352511249</c:v>
                </c:pt>
                <c:pt idx="649">
                  <c:v>0.19568820352511249</c:v>
                </c:pt>
                <c:pt idx="650">
                  <c:v>0.19568820352511249</c:v>
                </c:pt>
                <c:pt idx="651">
                  <c:v>0.19692494151928258</c:v>
                </c:pt>
                <c:pt idx="652">
                  <c:v>0.19931904030598691</c:v>
                </c:pt>
                <c:pt idx="653">
                  <c:v>0.20182588088504905</c:v>
                </c:pt>
                <c:pt idx="654">
                  <c:v>0.20492914232277443</c:v>
                </c:pt>
                <c:pt idx="655">
                  <c:v>0.20945354894212395</c:v>
                </c:pt>
                <c:pt idx="656">
                  <c:v>0.21442562616234617</c:v>
                </c:pt>
                <c:pt idx="657">
                  <c:v>0.21813019497099251</c:v>
                </c:pt>
                <c:pt idx="658">
                  <c:v>0.22051293528405419</c:v>
                </c:pt>
                <c:pt idx="659">
                  <c:v>0.22310795612216483</c:v>
                </c:pt>
                <c:pt idx="660">
                  <c:v>0.22690942854858581</c:v>
                </c:pt>
                <c:pt idx="661">
                  <c:v>0.2309797517625829</c:v>
                </c:pt>
                <c:pt idx="662">
                  <c:v>0.23433770256043143</c:v>
                </c:pt>
                <c:pt idx="663">
                  <c:v>0.2360792922615563</c:v>
                </c:pt>
                <c:pt idx="664">
                  <c:v>0.23665222330347502</c:v>
                </c:pt>
                <c:pt idx="665">
                  <c:v>0.23665222330347502</c:v>
                </c:pt>
                <c:pt idx="666">
                  <c:v>0.23665222330347502</c:v>
                </c:pt>
                <c:pt idx="667">
                  <c:v>0.23665222330347502</c:v>
                </c:pt>
                <c:pt idx="668">
                  <c:v>0.23665222330347502</c:v>
                </c:pt>
                <c:pt idx="669">
                  <c:v>0.23665222330347502</c:v>
                </c:pt>
                <c:pt idx="670">
                  <c:v>0.23665222330347502</c:v>
                </c:pt>
                <c:pt idx="671">
                  <c:v>0.23665222330347502</c:v>
                </c:pt>
                <c:pt idx="672">
                  <c:v>0.23665222330347502</c:v>
                </c:pt>
                <c:pt idx="673">
                  <c:v>0.23665222330347502</c:v>
                </c:pt>
                <c:pt idx="674">
                  <c:v>0.23665222330347502</c:v>
                </c:pt>
                <c:pt idx="675">
                  <c:v>0.23665222330347502</c:v>
                </c:pt>
                <c:pt idx="676">
                  <c:v>0.23665222330347502</c:v>
                </c:pt>
                <c:pt idx="677">
                  <c:v>0.23684665678978281</c:v>
                </c:pt>
                <c:pt idx="678">
                  <c:v>0.23930715403169908</c:v>
                </c:pt>
                <c:pt idx="679">
                  <c:v>0.24300304071543535</c:v>
                </c:pt>
                <c:pt idx="680">
                  <c:v>0.24705604319143595</c:v>
                </c:pt>
                <c:pt idx="681">
                  <c:v>0.25071076883356258</c:v>
                </c:pt>
                <c:pt idx="682">
                  <c:v>0.25266694067011702</c:v>
                </c:pt>
                <c:pt idx="683">
                  <c:v>0.25374806574956321</c:v>
                </c:pt>
                <c:pt idx="684">
                  <c:v>0.25418919458023342</c:v>
                </c:pt>
                <c:pt idx="685">
                  <c:v>0.25418919458023342</c:v>
                </c:pt>
                <c:pt idx="686">
                  <c:v>0.25418919458023342</c:v>
                </c:pt>
                <c:pt idx="687">
                  <c:v>0.25418919458023342</c:v>
                </c:pt>
                <c:pt idx="688">
                  <c:v>0.25418919458023342</c:v>
                </c:pt>
                <c:pt idx="689">
                  <c:v>0.25418919458023342</c:v>
                </c:pt>
                <c:pt idx="690">
                  <c:v>0.25418919458023342</c:v>
                </c:pt>
                <c:pt idx="691">
                  <c:v>0.25418919458023342</c:v>
                </c:pt>
                <c:pt idx="692">
                  <c:v>0.25418919458023342</c:v>
                </c:pt>
                <c:pt idx="693">
                  <c:v>0.25418919458023342</c:v>
                </c:pt>
                <c:pt idx="694">
                  <c:v>0.25418919458023342</c:v>
                </c:pt>
                <c:pt idx="695">
                  <c:v>0.25418919458023342</c:v>
                </c:pt>
                <c:pt idx="696">
                  <c:v>0.25633023447522296</c:v>
                </c:pt>
                <c:pt idx="697">
                  <c:v>0.25901688322948341</c:v>
                </c:pt>
                <c:pt idx="698">
                  <c:v>0.2608780371874444</c:v>
                </c:pt>
                <c:pt idx="699">
                  <c:v>0.26209409643433484</c:v>
                </c:pt>
                <c:pt idx="700">
                  <c:v>0.26248733141332514</c:v>
                </c:pt>
                <c:pt idx="701">
                  <c:v>0.26248733141332514</c:v>
                </c:pt>
                <c:pt idx="702">
                  <c:v>0.26248733141332514</c:v>
                </c:pt>
                <c:pt idx="703">
                  <c:v>0.26248733141332514</c:v>
                </c:pt>
                <c:pt idx="704">
                  <c:v>0.26258977014197749</c:v>
                </c:pt>
                <c:pt idx="705">
                  <c:v>0.26331564309819905</c:v>
                </c:pt>
                <c:pt idx="706">
                  <c:v>0.26450587874290488</c:v>
                </c:pt>
                <c:pt idx="707">
                  <c:v>0.26558889291254956</c:v>
                </c:pt>
                <c:pt idx="708">
                  <c:v>0.2660854051291312</c:v>
                </c:pt>
                <c:pt idx="709">
                  <c:v>0.2660854051291312</c:v>
                </c:pt>
                <c:pt idx="710">
                  <c:v>0.2660854051291312</c:v>
                </c:pt>
                <c:pt idx="711">
                  <c:v>0.2660854051291312</c:v>
                </c:pt>
                <c:pt idx="712">
                  <c:v>0.2660854051291312</c:v>
                </c:pt>
                <c:pt idx="713">
                  <c:v>0.2660854051291312</c:v>
                </c:pt>
                <c:pt idx="714">
                  <c:v>0.26696079020489633</c:v>
                </c:pt>
                <c:pt idx="715">
                  <c:v>0.26895555418705097</c:v>
                </c:pt>
                <c:pt idx="716">
                  <c:v>0.27027607860592329</c:v>
                </c:pt>
                <c:pt idx="717">
                  <c:v>0.27050380789257444</c:v>
                </c:pt>
                <c:pt idx="718">
                  <c:v>0.27050380789257444</c:v>
                </c:pt>
                <c:pt idx="719">
                  <c:v>0.27050380789257444</c:v>
                </c:pt>
                <c:pt idx="720">
                  <c:v>0.27050380789257444</c:v>
                </c:pt>
                <c:pt idx="721">
                  <c:v>0.27050380789257444</c:v>
                </c:pt>
                <c:pt idx="722">
                  <c:v>0.27050380789257444</c:v>
                </c:pt>
                <c:pt idx="723">
                  <c:v>0.27050380789257444</c:v>
                </c:pt>
                <c:pt idx="724">
                  <c:v>0.27050380789257444</c:v>
                </c:pt>
                <c:pt idx="725">
                  <c:v>0.27050380789257444</c:v>
                </c:pt>
                <c:pt idx="726">
                  <c:v>0.27050380789257444</c:v>
                </c:pt>
                <c:pt idx="727">
                  <c:v>0.27050380789257444</c:v>
                </c:pt>
                <c:pt idx="728">
                  <c:v>0.27050380789257444</c:v>
                </c:pt>
                <c:pt idx="729">
                  <c:v>0.27050380789257444</c:v>
                </c:pt>
                <c:pt idx="730">
                  <c:v>0.27050380789257444</c:v>
                </c:pt>
                <c:pt idx="731">
                  <c:v>0.27050380789257444</c:v>
                </c:pt>
                <c:pt idx="732">
                  <c:v>0.27050380789257444</c:v>
                </c:pt>
                <c:pt idx="733">
                  <c:v>0.27050380789257444</c:v>
                </c:pt>
                <c:pt idx="734">
                  <c:v>0.27050380789257444</c:v>
                </c:pt>
                <c:pt idx="735">
                  <c:v>0.27050380789257444</c:v>
                </c:pt>
                <c:pt idx="736">
                  <c:v>0.27050380789257444</c:v>
                </c:pt>
                <c:pt idx="737">
                  <c:v>0.27050380789257444</c:v>
                </c:pt>
                <c:pt idx="738">
                  <c:v>0.27050380789257444</c:v>
                </c:pt>
                <c:pt idx="739">
                  <c:v>0.27050380789257444</c:v>
                </c:pt>
                <c:pt idx="740">
                  <c:v>0.27050380789257444</c:v>
                </c:pt>
                <c:pt idx="741">
                  <c:v>0.27050380789257444</c:v>
                </c:pt>
                <c:pt idx="742">
                  <c:v>0.27050380789257444</c:v>
                </c:pt>
                <c:pt idx="743">
                  <c:v>0.27050380789257444</c:v>
                </c:pt>
                <c:pt idx="744">
                  <c:v>0.27050380789257444</c:v>
                </c:pt>
                <c:pt idx="745">
                  <c:v>0.27050380789257444</c:v>
                </c:pt>
                <c:pt idx="746">
                  <c:v>0.27050380789257444</c:v>
                </c:pt>
                <c:pt idx="747">
                  <c:v>0.27050380789257444</c:v>
                </c:pt>
                <c:pt idx="748">
                  <c:v>0.27050380789257444</c:v>
                </c:pt>
                <c:pt idx="749">
                  <c:v>0.27050380789257444</c:v>
                </c:pt>
                <c:pt idx="750">
                  <c:v>0.27050380789257444</c:v>
                </c:pt>
                <c:pt idx="751">
                  <c:v>0.27050380789257444</c:v>
                </c:pt>
                <c:pt idx="752">
                  <c:v>0.27050380789257444</c:v>
                </c:pt>
                <c:pt idx="753">
                  <c:v>0.27054840397236313</c:v>
                </c:pt>
                <c:pt idx="754">
                  <c:v>0.27100455091058356</c:v>
                </c:pt>
                <c:pt idx="755">
                  <c:v>0.27185797072985157</c:v>
                </c:pt>
                <c:pt idx="756">
                  <c:v>0.27400733657419929</c:v>
                </c:pt>
                <c:pt idx="757">
                  <c:v>0.27830802110938008</c:v>
                </c:pt>
                <c:pt idx="758">
                  <c:v>0.28390820752822371</c:v>
                </c:pt>
                <c:pt idx="759">
                  <c:v>0.28919952767098717</c:v>
                </c:pt>
                <c:pt idx="760">
                  <c:v>0.29377395336100631</c:v>
                </c:pt>
                <c:pt idx="761">
                  <c:v>0.29760961335417219</c:v>
                </c:pt>
                <c:pt idx="762">
                  <c:v>0.3002335635630814</c:v>
                </c:pt>
                <c:pt idx="763">
                  <c:v>0.30156795433305533</c:v>
                </c:pt>
                <c:pt idx="764">
                  <c:v>0.3017162083110646</c:v>
                </c:pt>
                <c:pt idx="765">
                  <c:v>0.3017162083110646</c:v>
                </c:pt>
                <c:pt idx="766">
                  <c:v>0.3017162083110646</c:v>
                </c:pt>
                <c:pt idx="767">
                  <c:v>0.3017162083110646</c:v>
                </c:pt>
                <c:pt idx="768">
                  <c:v>0.3017162083110646</c:v>
                </c:pt>
                <c:pt idx="769">
                  <c:v>0.3017162083110646</c:v>
                </c:pt>
                <c:pt idx="770">
                  <c:v>0.3017162083110646</c:v>
                </c:pt>
                <c:pt idx="771">
                  <c:v>0.3017162083110646</c:v>
                </c:pt>
                <c:pt idx="772">
                  <c:v>0.3017162083110646</c:v>
                </c:pt>
                <c:pt idx="773">
                  <c:v>0.3017162083110646</c:v>
                </c:pt>
                <c:pt idx="774">
                  <c:v>0.3017162083110646</c:v>
                </c:pt>
                <c:pt idx="775">
                  <c:v>0.3017162083110646</c:v>
                </c:pt>
                <c:pt idx="776">
                  <c:v>0.3017162083110646</c:v>
                </c:pt>
                <c:pt idx="777">
                  <c:v>0.3017162083110646</c:v>
                </c:pt>
                <c:pt idx="778">
                  <c:v>0.3017162083110646</c:v>
                </c:pt>
                <c:pt idx="779">
                  <c:v>0.3017162083110646</c:v>
                </c:pt>
                <c:pt idx="780">
                  <c:v>0.3017162083110646</c:v>
                </c:pt>
                <c:pt idx="781">
                  <c:v>0.3017162083110646</c:v>
                </c:pt>
                <c:pt idx="782">
                  <c:v>0.3017162083110646</c:v>
                </c:pt>
                <c:pt idx="783">
                  <c:v>0.3017162083110646</c:v>
                </c:pt>
                <c:pt idx="784">
                  <c:v>0.3017162083110646</c:v>
                </c:pt>
                <c:pt idx="785">
                  <c:v>0.3017162083110646</c:v>
                </c:pt>
                <c:pt idx="786">
                  <c:v>0.3017162083110646</c:v>
                </c:pt>
                <c:pt idx="787">
                  <c:v>0.3017162083110646</c:v>
                </c:pt>
                <c:pt idx="788">
                  <c:v>0.3017162083110646</c:v>
                </c:pt>
                <c:pt idx="789">
                  <c:v>0.3017162083110646</c:v>
                </c:pt>
                <c:pt idx="790">
                  <c:v>0.3017162083110646</c:v>
                </c:pt>
                <c:pt idx="791">
                  <c:v>0.3017162083110646</c:v>
                </c:pt>
                <c:pt idx="792">
                  <c:v>0.3017162083110646</c:v>
                </c:pt>
                <c:pt idx="793">
                  <c:v>0.30283922437300426</c:v>
                </c:pt>
                <c:pt idx="794">
                  <c:v>0.30754983309193662</c:v>
                </c:pt>
                <c:pt idx="795">
                  <c:v>0.31502321160590668</c:v>
                </c:pt>
                <c:pt idx="796">
                  <c:v>0.32330444762044108</c:v>
                </c:pt>
                <c:pt idx="797">
                  <c:v>0.33028740371823373</c:v>
                </c:pt>
                <c:pt idx="798">
                  <c:v>0.33469265016431021</c:v>
                </c:pt>
                <c:pt idx="799">
                  <c:v>0.33641867833752664</c:v>
                </c:pt>
                <c:pt idx="800">
                  <c:v>0.33641867833752664</c:v>
                </c:pt>
                <c:pt idx="801">
                  <c:v>0.33641867833752664</c:v>
                </c:pt>
                <c:pt idx="802">
                  <c:v>0.33641867833752664</c:v>
                </c:pt>
                <c:pt idx="803">
                  <c:v>0.33641867833752664</c:v>
                </c:pt>
                <c:pt idx="804">
                  <c:v>0.33641867833752664</c:v>
                </c:pt>
                <c:pt idx="805">
                  <c:v>0.33641867833752664</c:v>
                </c:pt>
                <c:pt idx="806">
                  <c:v>0.33641867833752664</c:v>
                </c:pt>
                <c:pt idx="807">
                  <c:v>0.33641867833752664</c:v>
                </c:pt>
                <c:pt idx="808">
                  <c:v>0.33685231059402271</c:v>
                </c:pt>
                <c:pt idx="809">
                  <c:v>0.33822847971448</c:v>
                </c:pt>
                <c:pt idx="810">
                  <c:v>0.34048968916969446</c:v>
                </c:pt>
                <c:pt idx="811">
                  <c:v>0.3443243875486649</c:v>
                </c:pt>
                <c:pt idx="812">
                  <c:v>0.34913156160287856</c:v>
                </c:pt>
                <c:pt idx="813">
                  <c:v>0.35386493268787389</c:v>
                </c:pt>
                <c:pt idx="814">
                  <c:v>0.35836444797681283</c:v>
                </c:pt>
                <c:pt idx="815">
                  <c:v>0.36264107604186968</c:v>
                </c:pt>
                <c:pt idx="816">
                  <c:v>0.36627819026995173</c:v>
                </c:pt>
                <c:pt idx="817">
                  <c:v>0.36899363675226426</c:v>
                </c:pt>
                <c:pt idx="818">
                  <c:v>0.37022014178684182</c:v>
                </c:pt>
                <c:pt idx="819">
                  <c:v>0.37022014178684182</c:v>
                </c:pt>
                <c:pt idx="820">
                  <c:v>0.37022014178684182</c:v>
                </c:pt>
                <c:pt idx="821">
                  <c:v>0.37022014178684182</c:v>
                </c:pt>
                <c:pt idx="822">
                  <c:v>0.37022014178684182</c:v>
                </c:pt>
                <c:pt idx="823">
                  <c:v>0.37022014178684182</c:v>
                </c:pt>
                <c:pt idx="824">
                  <c:v>0.37022014178684182</c:v>
                </c:pt>
                <c:pt idx="825">
                  <c:v>0.37022014178684182</c:v>
                </c:pt>
                <c:pt idx="826">
                  <c:v>0.37022014178684182</c:v>
                </c:pt>
                <c:pt idx="827">
                  <c:v>0.37022014178684182</c:v>
                </c:pt>
                <c:pt idx="828">
                  <c:v>0.37022014178684182</c:v>
                </c:pt>
                <c:pt idx="829">
                  <c:v>0.37022014178684182</c:v>
                </c:pt>
                <c:pt idx="830">
                  <c:v>0.37022014178684182</c:v>
                </c:pt>
                <c:pt idx="831">
                  <c:v>0.37022014178684182</c:v>
                </c:pt>
                <c:pt idx="832">
                  <c:v>0.37022014178684182</c:v>
                </c:pt>
                <c:pt idx="833">
                  <c:v>0.37022014178684182</c:v>
                </c:pt>
                <c:pt idx="834">
                  <c:v>0.37022014178684182</c:v>
                </c:pt>
                <c:pt idx="835">
                  <c:v>0.37022014178684182</c:v>
                </c:pt>
                <c:pt idx="836">
                  <c:v>0.37022014178684182</c:v>
                </c:pt>
                <c:pt idx="837">
                  <c:v>0.37022014178684182</c:v>
                </c:pt>
                <c:pt idx="838">
                  <c:v>0.37022014178684182</c:v>
                </c:pt>
                <c:pt idx="839">
                  <c:v>0.37022014178684182</c:v>
                </c:pt>
                <c:pt idx="840">
                  <c:v>0.37022014178684182</c:v>
                </c:pt>
                <c:pt idx="841">
                  <c:v>0.37022014178684182</c:v>
                </c:pt>
                <c:pt idx="842">
                  <c:v>0.37022014178684182</c:v>
                </c:pt>
                <c:pt idx="843">
                  <c:v>0.37022014178684182</c:v>
                </c:pt>
                <c:pt idx="844">
                  <c:v>0.37022014178684182</c:v>
                </c:pt>
                <c:pt idx="845">
                  <c:v>0.37022014178684182</c:v>
                </c:pt>
                <c:pt idx="846">
                  <c:v>0.37022014178684182</c:v>
                </c:pt>
                <c:pt idx="847">
                  <c:v>0.37022014178684182</c:v>
                </c:pt>
                <c:pt idx="848">
                  <c:v>0.37022014178684182</c:v>
                </c:pt>
                <c:pt idx="849">
                  <c:v>0.37022014178684182</c:v>
                </c:pt>
                <c:pt idx="850">
                  <c:v>0.37022014178684182</c:v>
                </c:pt>
                <c:pt idx="851">
                  <c:v>0.37022014178684182</c:v>
                </c:pt>
                <c:pt idx="852">
                  <c:v>0.37022014178684182</c:v>
                </c:pt>
                <c:pt idx="853">
                  <c:v>0.37022014178684182</c:v>
                </c:pt>
                <c:pt idx="854">
                  <c:v>0.37022014178684182</c:v>
                </c:pt>
                <c:pt idx="855">
                  <c:v>0.37022014178684182</c:v>
                </c:pt>
                <c:pt idx="856">
                  <c:v>0.37022014178684182</c:v>
                </c:pt>
                <c:pt idx="857">
                  <c:v>0.37022014178684182</c:v>
                </c:pt>
                <c:pt idx="858">
                  <c:v>0.37022014178684182</c:v>
                </c:pt>
                <c:pt idx="859">
                  <c:v>0.37022014178684182</c:v>
                </c:pt>
                <c:pt idx="860">
                  <c:v>0.37022014178684182</c:v>
                </c:pt>
                <c:pt idx="861">
                  <c:v>0.37022014178684182</c:v>
                </c:pt>
                <c:pt idx="862">
                  <c:v>0.37022014178684182</c:v>
                </c:pt>
                <c:pt idx="863">
                  <c:v>0.37022014178684182</c:v>
                </c:pt>
                <c:pt idx="864">
                  <c:v>0.37022014178684182</c:v>
                </c:pt>
                <c:pt idx="865">
                  <c:v>0.37022014178684182</c:v>
                </c:pt>
                <c:pt idx="866">
                  <c:v>0.37022014178684182</c:v>
                </c:pt>
                <c:pt idx="867">
                  <c:v>0.37022014178684182</c:v>
                </c:pt>
                <c:pt idx="868">
                  <c:v>0.37022014178684182</c:v>
                </c:pt>
                <c:pt idx="869">
                  <c:v>0.37022014178684182</c:v>
                </c:pt>
                <c:pt idx="870">
                  <c:v>0.37022014178684182</c:v>
                </c:pt>
                <c:pt idx="871">
                  <c:v>0.37022014178684182</c:v>
                </c:pt>
                <c:pt idx="872">
                  <c:v>0.37022014178684182</c:v>
                </c:pt>
                <c:pt idx="873">
                  <c:v>0.37022014178684182</c:v>
                </c:pt>
                <c:pt idx="874">
                  <c:v>0.37022014178684182</c:v>
                </c:pt>
                <c:pt idx="875">
                  <c:v>0.37075321527618366</c:v>
                </c:pt>
                <c:pt idx="876">
                  <c:v>0.37191575325882698</c:v>
                </c:pt>
                <c:pt idx="877">
                  <c:v>0.37274249584643732</c:v>
                </c:pt>
                <c:pt idx="878">
                  <c:v>0.37274249584643732</c:v>
                </c:pt>
                <c:pt idx="879">
                  <c:v>0.37274249584643732</c:v>
                </c:pt>
                <c:pt idx="880">
                  <c:v>0.37274249584643732</c:v>
                </c:pt>
                <c:pt idx="881">
                  <c:v>0.37326295998571801</c:v>
                </c:pt>
                <c:pt idx="882">
                  <c:v>0.37326295998571801</c:v>
                </c:pt>
                <c:pt idx="883">
                  <c:v>0.37326295998571801</c:v>
                </c:pt>
                <c:pt idx="884">
                  <c:v>0.37326295998571801</c:v>
                </c:pt>
                <c:pt idx="885">
                  <c:v>0.37326295998571801</c:v>
                </c:pt>
                <c:pt idx="886">
                  <c:v>0.37326295998571801</c:v>
                </c:pt>
                <c:pt idx="887">
                  <c:v>0.37326295998571801</c:v>
                </c:pt>
                <c:pt idx="888">
                  <c:v>0.37326295998571801</c:v>
                </c:pt>
                <c:pt idx="889">
                  <c:v>0.37326295998571801</c:v>
                </c:pt>
                <c:pt idx="890">
                  <c:v>0.37326295998571801</c:v>
                </c:pt>
                <c:pt idx="891">
                  <c:v>0.37370338276903098</c:v>
                </c:pt>
                <c:pt idx="892">
                  <c:v>0.37482182766267041</c:v>
                </c:pt>
                <c:pt idx="893">
                  <c:v>0.37605760598925375</c:v>
                </c:pt>
                <c:pt idx="894">
                  <c:v>0.37687706411515925</c:v>
                </c:pt>
                <c:pt idx="895">
                  <c:v>0.37698049293084207</c:v>
                </c:pt>
                <c:pt idx="896">
                  <c:v>0.37698049293084207</c:v>
                </c:pt>
                <c:pt idx="897">
                  <c:v>0.37698049293084207</c:v>
                </c:pt>
                <c:pt idx="898">
                  <c:v>0.37698049293084207</c:v>
                </c:pt>
                <c:pt idx="899">
                  <c:v>0.37698049293084207</c:v>
                </c:pt>
                <c:pt idx="900">
                  <c:v>0.37698049293084207</c:v>
                </c:pt>
                <c:pt idx="901">
                  <c:v>0.37741986688465062</c:v>
                </c:pt>
                <c:pt idx="902">
                  <c:v>0.3823232126054108</c:v>
                </c:pt>
                <c:pt idx="903">
                  <c:v>0.3906044486199452</c:v>
                </c:pt>
                <c:pt idx="904">
                  <c:v>0.39758740471773796</c:v>
                </c:pt>
                <c:pt idx="905">
                  <c:v>0.40199265116381439</c:v>
                </c:pt>
                <c:pt idx="906">
                  <c:v>0.40371867933703082</c:v>
                </c:pt>
                <c:pt idx="907">
                  <c:v>0.40371867933703082</c:v>
                </c:pt>
                <c:pt idx="908">
                  <c:v>0.40371867933703082</c:v>
                </c:pt>
                <c:pt idx="909">
                  <c:v>0.40371867933703082</c:v>
                </c:pt>
                <c:pt idx="910">
                  <c:v>0.40371867933703082</c:v>
                </c:pt>
                <c:pt idx="911">
                  <c:v>0.40371867933703082</c:v>
                </c:pt>
                <c:pt idx="912">
                  <c:v>0.40371867933703082</c:v>
                </c:pt>
                <c:pt idx="913">
                  <c:v>0.40371867933703082</c:v>
                </c:pt>
                <c:pt idx="914">
                  <c:v>0.40371867933703082</c:v>
                </c:pt>
                <c:pt idx="915">
                  <c:v>0.40371867933703082</c:v>
                </c:pt>
                <c:pt idx="916">
                  <c:v>0.40371867933703082</c:v>
                </c:pt>
                <c:pt idx="917">
                  <c:v>0.40371867933703082</c:v>
                </c:pt>
                <c:pt idx="918">
                  <c:v>0.40371867933703082</c:v>
                </c:pt>
                <c:pt idx="919">
                  <c:v>0.40371867933703082</c:v>
                </c:pt>
                <c:pt idx="920">
                  <c:v>0.40371867933703082</c:v>
                </c:pt>
                <c:pt idx="921">
                  <c:v>0.40371867933703082</c:v>
                </c:pt>
                <c:pt idx="922">
                  <c:v>0.40371867933703082</c:v>
                </c:pt>
                <c:pt idx="923">
                  <c:v>0.40371867933703082</c:v>
                </c:pt>
                <c:pt idx="924">
                  <c:v>0.40371867933703082</c:v>
                </c:pt>
                <c:pt idx="925">
                  <c:v>0.40474524109532001</c:v>
                </c:pt>
                <c:pt idx="926">
                  <c:v>0.4054694954263417</c:v>
                </c:pt>
                <c:pt idx="927">
                  <c:v>0.40548241889635095</c:v>
                </c:pt>
                <c:pt idx="928">
                  <c:v>0.40548241889635095</c:v>
                </c:pt>
                <c:pt idx="929">
                  <c:v>0.40548241889635095</c:v>
                </c:pt>
                <c:pt idx="930">
                  <c:v>0.40548241889635095</c:v>
                </c:pt>
                <c:pt idx="931">
                  <c:v>0.40548241889635095</c:v>
                </c:pt>
                <c:pt idx="932">
                  <c:v>0.40548241889635095</c:v>
                </c:pt>
                <c:pt idx="933">
                  <c:v>0.40548241889635095</c:v>
                </c:pt>
                <c:pt idx="934">
                  <c:v>0.40604788986700857</c:v>
                </c:pt>
                <c:pt idx="935">
                  <c:v>0.4067187709445173</c:v>
                </c:pt>
                <c:pt idx="936">
                  <c:v>0.40692705712829286</c:v>
                </c:pt>
                <c:pt idx="937">
                  <c:v>0.40692705712829286</c:v>
                </c:pt>
                <c:pt idx="938">
                  <c:v>0.40692705712829286</c:v>
                </c:pt>
                <c:pt idx="939">
                  <c:v>0.40692705712829286</c:v>
                </c:pt>
                <c:pt idx="940">
                  <c:v>0.40692705712829286</c:v>
                </c:pt>
                <c:pt idx="941">
                  <c:v>0.40692705712829286</c:v>
                </c:pt>
                <c:pt idx="942">
                  <c:v>0.40692705712829286</c:v>
                </c:pt>
                <c:pt idx="943">
                  <c:v>0.40692705712829286</c:v>
                </c:pt>
                <c:pt idx="944">
                  <c:v>0.40692705712829286</c:v>
                </c:pt>
                <c:pt idx="945">
                  <c:v>0.40692705712829286</c:v>
                </c:pt>
                <c:pt idx="946">
                  <c:v>0.40692705712829286</c:v>
                </c:pt>
                <c:pt idx="947">
                  <c:v>0.40692705712829286</c:v>
                </c:pt>
                <c:pt idx="948">
                  <c:v>0.40692705712829286</c:v>
                </c:pt>
                <c:pt idx="949">
                  <c:v>0.40692705712829286</c:v>
                </c:pt>
                <c:pt idx="950">
                  <c:v>0.40692705712829286</c:v>
                </c:pt>
                <c:pt idx="951">
                  <c:v>0.40888938773534939</c:v>
                </c:pt>
                <c:pt idx="952">
                  <c:v>0.41368439150530845</c:v>
                </c:pt>
                <c:pt idx="953">
                  <c:v>0.42047179826948694</c:v>
                </c:pt>
                <c:pt idx="954">
                  <c:v>0.42728883793050859</c:v>
                </c:pt>
                <c:pt idx="955">
                  <c:v>0.43331353920087012</c:v>
                </c:pt>
                <c:pt idx="956">
                  <c:v>0.43852783941749235</c:v>
                </c:pt>
                <c:pt idx="957">
                  <c:v>0.44147505624953903</c:v>
                </c:pt>
                <c:pt idx="958">
                  <c:v>0.44162589081862397</c:v>
                </c:pt>
                <c:pt idx="959">
                  <c:v>0.44162589081862397</c:v>
                </c:pt>
                <c:pt idx="960">
                  <c:v>0.44162589081862397</c:v>
                </c:pt>
                <c:pt idx="961">
                  <c:v>0.44162589081862397</c:v>
                </c:pt>
                <c:pt idx="962">
                  <c:v>0.44162589081862397</c:v>
                </c:pt>
                <c:pt idx="963">
                  <c:v>0.44162589081862397</c:v>
                </c:pt>
                <c:pt idx="964">
                  <c:v>0.44162589081862397</c:v>
                </c:pt>
                <c:pt idx="965">
                  <c:v>0.44162589081862397</c:v>
                </c:pt>
                <c:pt idx="966">
                  <c:v>0.44162589081862397</c:v>
                </c:pt>
                <c:pt idx="967">
                  <c:v>0.44162589081862397</c:v>
                </c:pt>
                <c:pt idx="968">
                  <c:v>0.44162589081862397</c:v>
                </c:pt>
                <c:pt idx="969">
                  <c:v>0.44163712668181837</c:v>
                </c:pt>
                <c:pt idx="970">
                  <c:v>0.44275563411933672</c:v>
                </c:pt>
                <c:pt idx="971">
                  <c:v>0.44589707701718828</c:v>
                </c:pt>
                <c:pt idx="972">
                  <c:v>0.45160459166919475</c:v>
                </c:pt>
                <c:pt idx="973">
                  <c:v>0.45805029816219545</c:v>
                </c:pt>
                <c:pt idx="974">
                  <c:v>0.46369483058029093</c:v>
                </c:pt>
                <c:pt idx="975">
                  <c:v>0.46852132088097553</c:v>
                </c:pt>
                <c:pt idx="976">
                  <c:v>0.47255633028660027</c:v>
                </c:pt>
                <c:pt idx="977">
                  <c:v>0.47508307936509114</c:v>
                </c:pt>
                <c:pt idx="978">
                  <c:v>0.47649429201804039</c:v>
                </c:pt>
                <c:pt idx="979">
                  <c:v>0.47748675663946832</c:v>
                </c:pt>
                <c:pt idx="980">
                  <c:v>0.47813361976654989</c:v>
                </c:pt>
                <c:pt idx="981">
                  <c:v>0.47853540948405571</c:v>
                </c:pt>
                <c:pt idx="982">
                  <c:v>0.47884082652108351</c:v>
                </c:pt>
                <c:pt idx="983">
                  <c:v>0.47913821369099513</c:v>
                </c:pt>
                <c:pt idx="984">
                  <c:v>0.47933261391402943</c:v>
                </c:pt>
                <c:pt idx="985">
                  <c:v>0.47937761144307595</c:v>
                </c:pt>
                <c:pt idx="986">
                  <c:v>0.47937761144307595</c:v>
                </c:pt>
                <c:pt idx="987">
                  <c:v>0.47937761144307595</c:v>
                </c:pt>
                <c:pt idx="988">
                  <c:v>0.47937761144307595</c:v>
                </c:pt>
                <c:pt idx="989">
                  <c:v>0.47937761144307595</c:v>
                </c:pt>
                <c:pt idx="990">
                  <c:v>0.47937761144307595</c:v>
                </c:pt>
                <c:pt idx="991">
                  <c:v>0.47937761144307595</c:v>
                </c:pt>
                <c:pt idx="992">
                  <c:v>0.47937761144307595</c:v>
                </c:pt>
                <c:pt idx="993">
                  <c:v>0.47937761144307595</c:v>
                </c:pt>
                <c:pt idx="994">
                  <c:v>0.47937761144307595</c:v>
                </c:pt>
                <c:pt idx="995">
                  <c:v>0.47937761144307595</c:v>
                </c:pt>
                <c:pt idx="996">
                  <c:v>0.47937761144307595</c:v>
                </c:pt>
                <c:pt idx="997">
                  <c:v>0.47937761144307595</c:v>
                </c:pt>
                <c:pt idx="998">
                  <c:v>0.47937761144307595</c:v>
                </c:pt>
                <c:pt idx="999">
                  <c:v>0.47937761144307595</c:v>
                </c:pt>
                <c:pt idx="1000">
                  <c:v>0.47937761144307595</c:v>
                </c:pt>
                <c:pt idx="1001">
                  <c:v>0.47937761144307595</c:v>
                </c:pt>
                <c:pt idx="1002">
                  <c:v>0.47937761144307595</c:v>
                </c:pt>
                <c:pt idx="1003">
                  <c:v>0.47937761144307595</c:v>
                </c:pt>
                <c:pt idx="1004">
                  <c:v>0.47937761144307595</c:v>
                </c:pt>
                <c:pt idx="1005">
                  <c:v>0.47937761144307595</c:v>
                </c:pt>
                <c:pt idx="1006">
                  <c:v>0.47937761144307595</c:v>
                </c:pt>
                <c:pt idx="1007">
                  <c:v>0.47937761144307595</c:v>
                </c:pt>
                <c:pt idx="1008">
                  <c:v>0.47937761144307595</c:v>
                </c:pt>
                <c:pt idx="1009">
                  <c:v>0.47937761144307595</c:v>
                </c:pt>
                <c:pt idx="1010">
                  <c:v>0.47937761144307595</c:v>
                </c:pt>
                <c:pt idx="1011">
                  <c:v>0.47937761144307595</c:v>
                </c:pt>
                <c:pt idx="1012">
                  <c:v>0.47937761144307595</c:v>
                </c:pt>
                <c:pt idx="1013">
                  <c:v>0.47937761144307595</c:v>
                </c:pt>
                <c:pt idx="1014">
                  <c:v>0.47937761144307595</c:v>
                </c:pt>
                <c:pt idx="1015">
                  <c:v>0.47937761144307595</c:v>
                </c:pt>
                <c:pt idx="1016">
                  <c:v>0.47937761144307595</c:v>
                </c:pt>
                <c:pt idx="1017">
                  <c:v>0.47937761144307595</c:v>
                </c:pt>
                <c:pt idx="1018">
                  <c:v>0.47937761144307595</c:v>
                </c:pt>
                <c:pt idx="1019">
                  <c:v>0.47937761144307595</c:v>
                </c:pt>
                <c:pt idx="1020">
                  <c:v>0.47937761144307595</c:v>
                </c:pt>
                <c:pt idx="1021">
                  <c:v>0.47937761144307595</c:v>
                </c:pt>
                <c:pt idx="1022">
                  <c:v>0.47937761144307595</c:v>
                </c:pt>
                <c:pt idx="1023">
                  <c:v>0.47937761144307595</c:v>
                </c:pt>
                <c:pt idx="1024">
                  <c:v>0.47937761144307595</c:v>
                </c:pt>
                <c:pt idx="1025">
                  <c:v>0.47937761144307595</c:v>
                </c:pt>
                <c:pt idx="1026">
                  <c:v>0.47937761144307595</c:v>
                </c:pt>
                <c:pt idx="1027">
                  <c:v>0.47937761144307595</c:v>
                </c:pt>
                <c:pt idx="1028">
                  <c:v>0.47937761144307595</c:v>
                </c:pt>
                <c:pt idx="1029">
                  <c:v>0.47937761144307595</c:v>
                </c:pt>
                <c:pt idx="1030">
                  <c:v>0.47937761144307595</c:v>
                </c:pt>
                <c:pt idx="1031">
                  <c:v>0.47937761144307595</c:v>
                </c:pt>
                <c:pt idx="1032">
                  <c:v>0.47937761144307595</c:v>
                </c:pt>
                <c:pt idx="1033">
                  <c:v>0.47937761144307595</c:v>
                </c:pt>
                <c:pt idx="1034">
                  <c:v>0.47937761144307595</c:v>
                </c:pt>
                <c:pt idx="1035">
                  <c:v>0.47937761144307595</c:v>
                </c:pt>
                <c:pt idx="1036">
                  <c:v>0.47937761144307595</c:v>
                </c:pt>
                <c:pt idx="1037">
                  <c:v>0.47937761144307595</c:v>
                </c:pt>
                <c:pt idx="1038">
                  <c:v>0.47937761144307595</c:v>
                </c:pt>
                <c:pt idx="1039">
                  <c:v>0.47937761144307595</c:v>
                </c:pt>
                <c:pt idx="1040">
                  <c:v>0.47937761144307595</c:v>
                </c:pt>
                <c:pt idx="1041">
                  <c:v>0.47937761144307595</c:v>
                </c:pt>
                <c:pt idx="1042">
                  <c:v>0.47937761144307595</c:v>
                </c:pt>
                <c:pt idx="1043">
                  <c:v>0.47937761144307595</c:v>
                </c:pt>
                <c:pt idx="1044">
                  <c:v>0.47937761144307595</c:v>
                </c:pt>
                <c:pt idx="1045">
                  <c:v>0.47937761144307595</c:v>
                </c:pt>
                <c:pt idx="1046">
                  <c:v>0.47937761144307595</c:v>
                </c:pt>
                <c:pt idx="1047">
                  <c:v>0.47937761144307595</c:v>
                </c:pt>
                <c:pt idx="1048">
                  <c:v>0.47937761144307595</c:v>
                </c:pt>
                <c:pt idx="1049">
                  <c:v>0.47937761144307595</c:v>
                </c:pt>
                <c:pt idx="1050">
                  <c:v>0.4804188645615981</c:v>
                </c:pt>
                <c:pt idx="1051">
                  <c:v>0.48237535593870068</c:v>
                </c:pt>
                <c:pt idx="1052">
                  <c:v>0.48485028313873402</c:v>
                </c:pt>
                <c:pt idx="1053">
                  <c:v>0.48785339534893091</c:v>
                </c:pt>
                <c:pt idx="1054">
                  <c:v>0.49158266491576585</c:v>
                </c:pt>
                <c:pt idx="1055">
                  <c:v>0.49611518406460892</c:v>
                </c:pt>
                <c:pt idx="1056">
                  <c:v>0.50127048869308111</c:v>
                </c:pt>
                <c:pt idx="1057">
                  <c:v>0.506205898715958</c:v>
                </c:pt>
                <c:pt idx="1058">
                  <c:v>0.50993217822036896</c:v>
                </c:pt>
                <c:pt idx="1059">
                  <c:v>0.51267741162768621</c:v>
                </c:pt>
                <c:pt idx="1060">
                  <c:v>0.51456404280090551</c:v>
                </c:pt>
                <c:pt idx="1061">
                  <c:v>0.51543822150583762</c:v>
                </c:pt>
                <c:pt idx="1062">
                  <c:v>0.51554673782952587</c:v>
                </c:pt>
                <c:pt idx="1063">
                  <c:v>0.51554673782952587</c:v>
                </c:pt>
                <c:pt idx="1064">
                  <c:v>0.51554673782952587</c:v>
                </c:pt>
                <c:pt idx="1065">
                  <c:v>0.51554673782952587</c:v>
                </c:pt>
                <c:pt idx="1066">
                  <c:v>0.51554673782952587</c:v>
                </c:pt>
                <c:pt idx="1067">
                  <c:v>0.51554673782952587</c:v>
                </c:pt>
                <c:pt idx="1068">
                  <c:v>0.51554673782952587</c:v>
                </c:pt>
                <c:pt idx="1069">
                  <c:v>0.51554673782952587</c:v>
                </c:pt>
                <c:pt idx="1070">
                  <c:v>0.51554673782952587</c:v>
                </c:pt>
                <c:pt idx="1071">
                  <c:v>0.51554673782952587</c:v>
                </c:pt>
                <c:pt idx="1072">
                  <c:v>0.51554673782952587</c:v>
                </c:pt>
                <c:pt idx="1073">
                  <c:v>0.51554673782952587</c:v>
                </c:pt>
                <c:pt idx="1074">
                  <c:v>0.51554673782952587</c:v>
                </c:pt>
                <c:pt idx="1075">
                  <c:v>0.51554673782952587</c:v>
                </c:pt>
                <c:pt idx="1076">
                  <c:v>0.51554673782952587</c:v>
                </c:pt>
                <c:pt idx="1077">
                  <c:v>0.51554673782952587</c:v>
                </c:pt>
                <c:pt idx="1078">
                  <c:v>0.51554673782952587</c:v>
                </c:pt>
                <c:pt idx="1079">
                  <c:v>0.51554673782952587</c:v>
                </c:pt>
                <c:pt idx="1080">
                  <c:v>0.51554673782952587</c:v>
                </c:pt>
                <c:pt idx="1081">
                  <c:v>0.51554673782952587</c:v>
                </c:pt>
                <c:pt idx="1082">
                  <c:v>0.51554673782952587</c:v>
                </c:pt>
                <c:pt idx="1083">
                  <c:v>0.51627311906102491</c:v>
                </c:pt>
                <c:pt idx="1084">
                  <c:v>0.51812417318458648</c:v>
                </c:pt>
                <c:pt idx="1085">
                  <c:v>0.5190752637552859</c:v>
                </c:pt>
                <c:pt idx="1086">
                  <c:v>0.5190752637552859</c:v>
                </c:pt>
                <c:pt idx="1087">
                  <c:v>0.5190752637552859</c:v>
                </c:pt>
                <c:pt idx="1088">
                  <c:v>0.5190752637552859</c:v>
                </c:pt>
                <c:pt idx="1089">
                  <c:v>0.5190752637552859</c:v>
                </c:pt>
                <c:pt idx="1090">
                  <c:v>0.5190752637552859</c:v>
                </c:pt>
                <c:pt idx="1091">
                  <c:v>0.5190752637552859</c:v>
                </c:pt>
                <c:pt idx="1092">
                  <c:v>0.5190752637552859</c:v>
                </c:pt>
                <c:pt idx="1093">
                  <c:v>0.5190752637552859</c:v>
                </c:pt>
                <c:pt idx="1094">
                  <c:v>0.5190752637552859</c:v>
                </c:pt>
                <c:pt idx="1095">
                  <c:v>0.5190752637552859</c:v>
                </c:pt>
                <c:pt idx="1096">
                  <c:v>0.5190752637552859</c:v>
                </c:pt>
                <c:pt idx="1097">
                  <c:v>0.5190752637552859</c:v>
                </c:pt>
                <c:pt idx="1098">
                  <c:v>0.51926488642740765</c:v>
                </c:pt>
                <c:pt idx="1099">
                  <c:v>0.52112802763548549</c:v>
                </c:pt>
                <c:pt idx="1100">
                  <c:v>0.52317295897715999</c:v>
                </c:pt>
                <c:pt idx="1101">
                  <c:v>0.52373543829266367</c:v>
                </c:pt>
                <c:pt idx="1102">
                  <c:v>0.52373543829266367</c:v>
                </c:pt>
                <c:pt idx="1103">
                  <c:v>0.52373543829266367</c:v>
                </c:pt>
                <c:pt idx="1104">
                  <c:v>0.52373543829266367</c:v>
                </c:pt>
                <c:pt idx="1105">
                  <c:v>0.52373543829266367</c:v>
                </c:pt>
                <c:pt idx="1106">
                  <c:v>0.52373543829266367</c:v>
                </c:pt>
                <c:pt idx="1107">
                  <c:v>0.52373543829266367</c:v>
                </c:pt>
                <c:pt idx="1108">
                  <c:v>0.52373543829266367</c:v>
                </c:pt>
                <c:pt idx="1109">
                  <c:v>0.52476617464791286</c:v>
                </c:pt>
                <c:pt idx="1110">
                  <c:v>0.52570299858088509</c:v>
                </c:pt>
                <c:pt idx="1111">
                  <c:v>0.52570299858088509</c:v>
                </c:pt>
                <c:pt idx="1112">
                  <c:v>0.52570299858088509</c:v>
                </c:pt>
                <c:pt idx="1113">
                  <c:v>0.52570299858088509</c:v>
                </c:pt>
                <c:pt idx="1114">
                  <c:v>0.52570299858088509</c:v>
                </c:pt>
                <c:pt idx="1115">
                  <c:v>0.52570299858088509</c:v>
                </c:pt>
                <c:pt idx="1116">
                  <c:v>0.52570299858088509</c:v>
                </c:pt>
                <c:pt idx="1117">
                  <c:v>0.52570299858088509</c:v>
                </c:pt>
                <c:pt idx="1118">
                  <c:v>0.52575860370989025</c:v>
                </c:pt>
                <c:pt idx="1119">
                  <c:v>0.52674712552942637</c:v>
                </c:pt>
                <c:pt idx="1120">
                  <c:v>0.52719511246861983</c:v>
                </c:pt>
                <c:pt idx="1121">
                  <c:v>0.52719511246861983</c:v>
                </c:pt>
                <c:pt idx="1122">
                  <c:v>0.52719511246861983</c:v>
                </c:pt>
                <c:pt idx="1123">
                  <c:v>0.52832295406410235</c:v>
                </c:pt>
                <c:pt idx="1124">
                  <c:v>0.53165776643222395</c:v>
                </c:pt>
                <c:pt idx="1125">
                  <c:v>0.53769633203315781</c:v>
                </c:pt>
                <c:pt idx="1126">
                  <c:v>0.54558427391108155</c:v>
                </c:pt>
                <c:pt idx="1127">
                  <c:v>0.55347258529206478</c:v>
                </c:pt>
                <c:pt idx="1128">
                  <c:v>0.56044833597219923</c:v>
                </c:pt>
                <c:pt idx="1129">
                  <c:v>0.56575692937211786</c:v>
                </c:pt>
                <c:pt idx="1130">
                  <c:v>0.56950088944578126</c:v>
                </c:pt>
                <c:pt idx="1131">
                  <c:v>0.57248903004447216</c:v>
                </c:pt>
                <c:pt idx="1132">
                  <c:v>0.57516269464515102</c:v>
                </c:pt>
                <c:pt idx="1133">
                  <c:v>0.57778307839722232</c:v>
                </c:pt>
                <c:pt idx="1134">
                  <c:v>0.58021279533607983</c:v>
                </c:pt>
                <c:pt idx="1135">
                  <c:v>0.58210999810442632</c:v>
                </c:pt>
                <c:pt idx="1136">
                  <c:v>0.58319637280694747</c:v>
                </c:pt>
                <c:pt idx="1137">
                  <c:v>0.58351892809325911</c:v>
                </c:pt>
                <c:pt idx="1138">
                  <c:v>0.58351892809325911</c:v>
                </c:pt>
                <c:pt idx="1139">
                  <c:v>0.58351892809325911</c:v>
                </c:pt>
                <c:pt idx="1140">
                  <c:v>0.58351892809325911</c:v>
                </c:pt>
                <c:pt idx="1141">
                  <c:v>0.58351892809325911</c:v>
                </c:pt>
                <c:pt idx="1142">
                  <c:v>0.58351892809325911</c:v>
                </c:pt>
                <c:pt idx="1143">
                  <c:v>0.58351892809325911</c:v>
                </c:pt>
                <c:pt idx="1144">
                  <c:v>0.58351892809325911</c:v>
                </c:pt>
                <c:pt idx="1145">
                  <c:v>0.58351892809325911</c:v>
                </c:pt>
                <c:pt idx="1146">
                  <c:v>0.58387432366571002</c:v>
                </c:pt>
                <c:pt idx="1147">
                  <c:v>0.58634840140971178</c:v>
                </c:pt>
                <c:pt idx="1148">
                  <c:v>0.58868746274826234</c:v>
                </c:pt>
                <c:pt idx="1149">
                  <c:v>0.5897472547070558</c:v>
                </c:pt>
                <c:pt idx="1150">
                  <c:v>0.58995511516654653</c:v>
                </c:pt>
                <c:pt idx="1151">
                  <c:v>0.58995511516654653</c:v>
                </c:pt>
                <c:pt idx="1152">
                  <c:v>0.58995511516654653</c:v>
                </c:pt>
                <c:pt idx="1153">
                  <c:v>0.58995511516654653</c:v>
                </c:pt>
                <c:pt idx="1154">
                  <c:v>0.58995511516654653</c:v>
                </c:pt>
                <c:pt idx="1155">
                  <c:v>0.58995511516654653</c:v>
                </c:pt>
                <c:pt idx="1156">
                  <c:v>0.58995511516654653</c:v>
                </c:pt>
                <c:pt idx="1157">
                  <c:v>0.58995511516654653</c:v>
                </c:pt>
                <c:pt idx="1158">
                  <c:v>0.58995511516654653</c:v>
                </c:pt>
                <c:pt idx="1159">
                  <c:v>0.58995511516654653</c:v>
                </c:pt>
                <c:pt idx="1160">
                  <c:v>0.58995511516654653</c:v>
                </c:pt>
                <c:pt idx="1161">
                  <c:v>0.58995511516654653</c:v>
                </c:pt>
                <c:pt idx="1162">
                  <c:v>0.58995511516654653</c:v>
                </c:pt>
                <c:pt idx="1163">
                  <c:v>0.58995511516654653</c:v>
                </c:pt>
                <c:pt idx="1164">
                  <c:v>0.58995511516654653</c:v>
                </c:pt>
                <c:pt idx="1165">
                  <c:v>0.58995511516654653</c:v>
                </c:pt>
                <c:pt idx="1166">
                  <c:v>0.58995511516654653</c:v>
                </c:pt>
                <c:pt idx="1167">
                  <c:v>0.58995511516654653</c:v>
                </c:pt>
                <c:pt idx="1168">
                  <c:v>0.58995511516654653</c:v>
                </c:pt>
                <c:pt idx="1169">
                  <c:v>0.58995511516654653</c:v>
                </c:pt>
                <c:pt idx="1170">
                  <c:v>0.58995511516654653</c:v>
                </c:pt>
                <c:pt idx="1171">
                  <c:v>0.58995511516654653</c:v>
                </c:pt>
                <c:pt idx="1172">
                  <c:v>0.58995511516654653</c:v>
                </c:pt>
                <c:pt idx="1173">
                  <c:v>0.58995511516654653</c:v>
                </c:pt>
                <c:pt idx="1174">
                  <c:v>0.58995511516654653</c:v>
                </c:pt>
                <c:pt idx="1175">
                  <c:v>0.58995511516654653</c:v>
                </c:pt>
                <c:pt idx="1176">
                  <c:v>0.58995511516654653</c:v>
                </c:pt>
                <c:pt idx="1177">
                  <c:v>0.58995511516654653</c:v>
                </c:pt>
                <c:pt idx="1178">
                  <c:v>0.58995511516654653</c:v>
                </c:pt>
                <c:pt idx="1179">
                  <c:v>0.58995511516654653</c:v>
                </c:pt>
                <c:pt idx="1180">
                  <c:v>0.58995511516654653</c:v>
                </c:pt>
                <c:pt idx="1181">
                  <c:v>0.58995511516654653</c:v>
                </c:pt>
                <c:pt idx="1182">
                  <c:v>0.58995511516654653</c:v>
                </c:pt>
                <c:pt idx="1183">
                  <c:v>0.58995511516654653</c:v>
                </c:pt>
                <c:pt idx="1184">
                  <c:v>0.58995511516654653</c:v>
                </c:pt>
                <c:pt idx="1185">
                  <c:v>0.58995511516654653</c:v>
                </c:pt>
                <c:pt idx="1186">
                  <c:v>0.58995511516654653</c:v>
                </c:pt>
                <c:pt idx="1187">
                  <c:v>0.58995511516654653</c:v>
                </c:pt>
                <c:pt idx="1188">
                  <c:v>0.58995511516654653</c:v>
                </c:pt>
                <c:pt idx="1189">
                  <c:v>0.58995511516654653</c:v>
                </c:pt>
                <c:pt idx="1190">
                  <c:v>0.58995511516654653</c:v>
                </c:pt>
                <c:pt idx="1191">
                  <c:v>0.58995511516654653</c:v>
                </c:pt>
                <c:pt idx="1192">
                  <c:v>0.58995511516654653</c:v>
                </c:pt>
                <c:pt idx="1193">
                  <c:v>0.58995511516654653</c:v>
                </c:pt>
                <c:pt idx="1194">
                  <c:v>0.58995511516654653</c:v>
                </c:pt>
                <c:pt idx="1195">
                  <c:v>0.58995511516654653</c:v>
                </c:pt>
                <c:pt idx="1196">
                  <c:v>0.58995511516654653</c:v>
                </c:pt>
                <c:pt idx="1197">
                  <c:v>0.58995511516654653</c:v>
                </c:pt>
                <c:pt idx="1198">
                  <c:v>0.58995511516654653</c:v>
                </c:pt>
                <c:pt idx="1199">
                  <c:v>0.58995511516654653</c:v>
                </c:pt>
                <c:pt idx="1200">
                  <c:v>0.58995511516654653</c:v>
                </c:pt>
                <c:pt idx="1201">
                  <c:v>0.58995511516654653</c:v>
                </c:pt>
                <c:pt idx="1202">
                  <c:v>0.58995511516654653</c:v>
                </c:pt>
                <c:pt idx="1203">
                  <c:v>0.58995511516654653</c:v>
                </c:pt>
                <c:pt idx="1204">
                  <c:v>0.58995511516654653</c:v>
                </c:pt>
                <c:pt idx="1205">
                  <c:v>0.58995511516654653</c:v>
                </c:pt>
                <c:pt idx="1206">
                  <c:v>0.58995511516654653</c:v>
                </c:pt>
                <c:pt idx="1207">
                  <c:v>0.58995511516654653</c:v>
                </c:pt>
                <c:pt idx="1208">
                  <c:v>0.58995511516654653</c:v>
                </c:pt>
                <c:pt idx="1209">
                  <c:v>0.58995511516654653</c:v>
                </c:pt>
                <c:pt idx="1210">
                  <c:v>0.58995511516654653</c:v>
                </c:pt>
                <c:pt idx="1211">
                  <c:v>0.58995511516654653</c:v>
                </c:pt>
                <c:pt idx="1212">
                  <c:v>0.58995511516654653</c:v>
                </c:pt>
                <c:pt idx="1213">
                  <c:v>0.58995511516654653</c:v>
                </c:pt>
                <c:pt idx="1214">
                  <c:v>0.58995511516654653</c:v>
                </c:pt>
                <c:pt idx="1215">
                  <c:v>0.58995511516654653</c:v>
                </c:pt>
                <c:pt idx="1216">
                  <c:v>0.58995511516654653</c:v>
                </c:pt>
                <c:pt idx="1217">
                  <c:v>0.58995511516654653</c:v>
                </c:pt>
                <c:pt idx="1218">
                  <c:v>0.58995511516654653</c:v>
                </c:pt>
                <c:pt idx="1219">
                  <c:v>0.58995511516654653</c:v>
                </c:pt>
                <c:pt idx="1220">
                  <c:v>0.58995511516654653</c:v>
                </c:pt>
                <c:pt idx="1221">
                  <c:v>0.58995511516654653</c:v>
                </c:pt>
                <c:pt idx="1222">
                  <c:v>0.58995511516654653</c:v>
                </c:pt>
                <c:pt idx="1223">
                  <c:v>0.58995511516654653</c:v>
                </c:pt>
                <c:pt idx="1224">
                  <c:v>0.58995511516654653</c:v>
                </c:pt>
                <c:pt idx="1225">
                  <c:v>0.58995511516654653</c:v>
                </c:pt>
                <c:pt idx="1226">
                  <c:v>0.58995511516654653</c:v>
                </c:pt>
                <c:pt idx="1227">
                  <c:v>0.58995511516654653</c:v>
                </c:pt>
                <c:pt idx="1228">
                  <c:v>0.58995511516654653</c:v>
                </c:pt>
                <c:pt idx="1229">
                  <c:v>0.58995511516654653</c:v>
                </c:pt>
                <c:pt idx="1230">
                  <c:v>0.58995511516654653</c:v>
                </c:pt>
                <c:pt idx="1231">
                  <c:v>0.58995511516654653</c:v>
                </c:pt>
                <c:pt idx="1232">
                  <c:v>0.58995511516654653</c:v>
                </c:pt>
                <c:pt idx="1233">
                  <c:v>0.58995511516654653</c:v>
                </c:pt>
                <c:pt idx="1234">
                  <c:v>0.58995511516654653</c:v>
                </c:pt>
                <c:pt idx="1235">
                  <c:v>0.58995511516654653</c:v>
                </c:pt>
                <c:pt idx="1236">
                  <c:v>0.58995511516654653</c:v>
                </c:pt>
                <c:pt idx="1237">
                  <c:v>0.58995511516654653</c:v>
                </c:pt>
                <c:pt idx="1238">
                  <c:v>0.58995511516654653</c:v>
                </c:pt>
                <c:pt idx="1239">
                  <c:v>0.58995511516654653</c:v>
                </c:pt>
                <c:pt idx="1240">
                  <c:v>0.58995511516654653</c:v>
                </c:pt>
                <c:pt idx="1241">
                  <c:v>0.58995511516654653</c:v>
                </c:pt>
                <c:pt idx="1242">
                  <c:v>0.58995511516654653</c:v>
                </c:pt>
                <c:pt idx="1243">
                  <c:v>0.58995511516654653</c:v>
                </c:pt>
                <c:pt idx="1244">
                  <c:v>0.58995511516654653</c:v>
                </c:pt>
                <c:pt idx="1245">
                  <c:v>0.58995511516654653</c:v>
                </c:pt>
                <c:pt idx="1246">
                  <c:v>0.58995511516654653</c:v>
                </c:pt>
                <c:pt idx="1247">
                  <c:v>0.58995511516654653</c:v>
                </c:pt>
                <c:pt idx="1248">
                  <c:v>0.58995511516654653</c:v>
                </c:pt>
                <c:pt idx="1249">
                  <c:v>0.58995511516654653</c:v>
                </c:pt>
                <c:pt idx="1250">
                  <c:v>0.58995511516654653</c:v>
                </c:pt>
                <c:pt idx="1251">
                  <c:v>0.58995511516654653</c:v>
                </c:pt>
                <c:pt idx="1252">
                  <c:v>0.58995511516654653</c:v>
                </c:pt>
                <c:pt idx="1253">
                  <c:v>0.58995511516654653</c:v>
                </c:pt>
                <c:pt idx="1254">
                  <c:v>0.58995511516654653</c:v>
                </c:pt>
                <c:pt idx="1255">
                  <c:v>0.58995511516654653</c:v>
                </c:pt>
                <c:pt idx="1256">
                  <c:v>0.58995511516654653</c:v>
                </c:pt>
                <c:pt idx="1257">
                  <c:v>0.58995511516654653</c:v>
                </c:pt>
                <c:pt idx="1258">
                  <c:v>0.58995511516654653</c:v>
                </c:pt>
                <c:pt idx="1259">
                  <c:v>0.58995511516654653</c:v>
                </c:pt>
                <c:pt idx="1260">
                  <c:v>0.58995511516654653</c:v>
                </c:pt>
                <c:pt idx="1261">
                  <c:v>0.58995511516654653</c:v>
                </c:pt>
                <c:pt idx="1262">
                  <c:v>0.58995511516654653</c:v>
                </c:pt>
                <c:pt idx="1263">
                  <c:v>0.58995511516654653</c:v>
                </c:pt>
                <c:pt idx="1264">
                  <c:v>0.58995511516654653</c:v>
                </c:pt>
                <c:pt idx="1265">
                  <c:v>0.58995511516654653</c:v>
                </c:pt>
                <c:pt idx="1266">
                  <c:v>0.58995511516654653</c:v>
                </c:pt>
                <c:pt idx="1267">
                  <c:v>0.58995511516654653</c:v>
                </c:pt>
                <c:pt idx="1268">
                  <c:v>0.58995511516654653</c:v>
                </c:pt>
                <c:pt idx="1269">
                  <c:v>0.58995511516654653</c:v>
                </c:pt>
                <c:pt idx="1270">
                  <c:v>0.58995511516654653</c:v>
                </c:pt>
                <c:pt idx="1271">
                  <c:v>0.58995511516654653</c:v>
                </c:pt>
                <c:pt idx="1272">
                  <c:v>0.58995511516654653</c:v>
                </c:pt>
                <c:pt idx="1273">
                  <c:v>0.58995511516654653</c:v>
                </c:pt>
                <c:pt idx="1274">
                  <c:v>0.58995511516654653</c:v>
                </c:pt>
                <c:pt idx="1275">
                  <c:v>0.58995511516654653</c:v>
                </c:pt>
                <c:pt idx="1276">
                  <c:v>0.58995511516654653</c:v>
                </c:pt>
                <c:pt idx="1277">
                  <c:v>0.58995511516654653</c:v>
                </c:pt>
                <c:pt idx="1278">
                  <c:v>0.58995511516654653</c:v>
                </c:pt>
                <c:pt idx="1279">
                  <c:v>0.58995511516654653</c:v>
                </c:pt>
                <c:pt idx="1280">
                  <c:v>0.58995511516654653</c:v>
                </c:pt>
                <c:pt idx="1281">
                  <c:v>0.58995511516654653</c:v>
                </c:pt>
                <c:pt idx="1282">
                  <c:v>0.58995511516654653</c:v>
                </c:pt>
                <c:pt idx="1283">
                  <c:v>0.58995511516654653</c:v>
                </c:pt>
                <c:pt idx="1284">
                  <c:v>0.58995511516654653</c:v>
                </c:pt>
                <c:pt idx="1285">
                  <c:v>0.58995511516654653</c:v>
                </c:pt>
                <c:pt idx="1286">
                  <c:v>0.58995511516654653</c:v>
                </c:pt>
                <c:pt idx="1287">
                  <c:v>0.58995511516654653</c:v>
                </c:pt>
                <c:pt idx="1288">
                  <c:v>0.58995511516654653</c:v>
                </c:pt>
                <c:pt idx="1289">
                  <c:v>0.58995511516654653</c:v>
                </c:pt>
                <c:pt idx="1290">
                  <c:v>0.58995511516654653</c:v>
                </c:pt>
                <c:pt idx="1291">
                  <c:v>0.58995511516654653</c:v>
                </c:pt>
                <c:pt idx="1292">
                  <c:v>0.58995511516654653</c:v>
                </c:pt>
                <c:pt idx="1293">
                  <c:v>0.58995511516654653</c:v>
                </c:pt>
                <c:pt idx="1294">
                  <c:v>0.58995511516654653</c:v>
                </c:pt>
                <c:pt idx="1295">
                  <c:v>0.58995511516654653</c:v>
                </c:pt>
                <c:pt idx="1296">
                  <c:v>0.58995511516654653</c:v>
                </c:pt>
                <c:pt idx="1297">
                  <c:v>0.58995511516654653</c:v>
                </c:pt>
                <c:pt idx="1298">
                  <c:v>0.58995511516654653</c:v>
                </c:pt>
                <c:pt idx="1299">
                  <c:v>0.58995511516654653</c:v>
                </c:pt>
                <c:pt idx="1300">
                  <c:v>0.58995511516654653</c:v>
                </c:pt>
                <c:pt idx="1301">
                  <c:v>0.58995511516654653</c:v>
                </c:pt>
                <c:pt idx="1302">
                  <c:v>0.58995511516654653</c:v>
                </c:pt>
                <c:pt idx="1303">
                  <c:v>0.58995511516654653</c:v>
                </c:pt>
                <c:pt idx="1304">
                  <c:v>0.58995511516654653</c:v>
                </c:pt>
                <c:pt idx="1305">
                  <c:v>0.58995511516654653</c:v>
                </c:pt>
                <c:pt idx="1306">
                  <c:v>0.58995511516654653</c:v>
                </c:pt>
                <c:pt idx="1307">
                  <c:v>0.58995511516654653</c:v>
                </c:pt>
                <c:pt idx="1308">
                  <c:v>0.58995511516654653</c:v>
                </c:pt>
                <c:pt idx="1309">
                  <c:v>0.58995511516654653</c:v>
                </c:pt>
                <c:pt idx="1310">
                  <c:v>0.58995511516654653</c:v>
                </c:pt>
                <c:pt idx="1311">
                  <c:v>0.58995511516654653</c:v>
                </c:pt>
                <c:pt idx="1312">
                  <c:v>0.58995511516654653</c:v>
                </c:pt>
                <c:pt idx="1313">
                  <c:v>0.58995511516654653</c:v>
                </c:pt>
                <c:pt idx="1314">
                  <c:v>0.58995511516654653</c:v>
                </c:pt>
                <c:pt idx="1315">
                  <c:v>0.58995511516654653</c:v>
                </c:pt>
                <c:pt idx="1316">
                  <c:v>0.58995511516654653</c:v>
                </c:pt>
                <c:pt idx="1317">
                  <c:v>0.58995511516654653</c:v>
                </c:pt>
                <c:pt idx="1318">
                  <c:v>0.58995511516654653</c:v>
                </c:pt>
                <c:pt idx="1319">
                  <c:v>0.58995511516654653</c:v>
                </c:pt>
                <c:pt idx="1320">
                  <c:v>0.58995511516654653</c:v>
                </c:pt>
                <c:pt idx="1321">
                  <c:v>0.58995511516654653</c:v>
                </c:pt>
                <c:pt idx="1322">
                  <c:v>0.58995511516654653</c:v>
                </c:pt>
                <c:pt idx="1323">
                  <c:v>0.58995511516654653</c:v>
                </c:pt>
                <c:pt idx="1324">
                  <c:v>0.58995511516654653</c:v>
                </c:pt>
                <c:pt idx="1325">
                  <c:v>0.58995511516654653</c:v>
                </c:pt>
                <c:pt idx="1326">
                  <c:v>0.58995511516654653</c:v>
                </c:pt>
                <c:pt idx="1327">
                  <c:v>0.58995511516654653</c:v>
                </c:pt>
                <c:pt idx="1328">
                  <c:v>0.58995511516654653</c:v>
                </c:pt>
                <c:pt idx="1329">
                  <c:v>0.58995511516654653</c:v>
                </c:pt>
                <c:pt idx="1330">
                  <c:v>0.58995511516654653</c:v>
                </c:pt>
                <c:pt idx="1331">
                  <c:v>0.58995511516654653</c:v>
                </c:pt>
                <c:pt idx="1332">
                  <c:v>0.58995511516654653</c:v>
                </c:pt>
                <c:pt idx="1333">
                  <c:v>0.58995511516654653</c:v>
                </c:pt>
                <c:pt idx="1334">
                  <c:v>0.58995511516654653</c:v>
                </c:pt>
                <c:pt idx="1335">
                  <c:v>0.58995511516654653</c:v>
                </c:pt>
                <c:pt idx="1336">
                  <c:v>0.58995511516654653</c:v>
                </c:pt>
                <c:pt idx="1337">
                  <c:v>0.58995511516654653</c:v>
                </c:pt>
                <c:pt idx="1338">
                  <c:v>0.58995511516654653</c:v>
                </c:pt>
                <c:pt idx="1339">
                  <c:v>0.58995511516654653</c:v>
                </c:pt>
                <c:pt idx="1340">
                  <c:v>0.58995511516654653</c:v>
                </c:pt>
                <c:pt idx="1341">
                  <c:v>0.58995511516654653</c:v>
                </c:pt>
                <c:pt idx="1342">
                  <c:v>0.58995511516654653</c:v>
                </c:pt>
                <c:pt idx="1343">
                  <c:v>0.58995511516654653</c:v>
                </c:pt>
                <c:pt idx="1344">
                  <c:v>0.58995511516654653</c:v>
                </c:pt>
                <c:pt idx="1345">
                  <c:v>0.58995511516654653</c:v>
                </c:pt>
                <c:pt idx="1346">
                  <c:v>0.58995511516654653</c:v>
                </c:pt>
                <c:pt idx="1347">
                  <c:v>0.58995511516654653</c:v>
                </c:pt>
                <c:pt idx="1348">
                  <c:v>0.58995511516654653</c:v>
                </c:pt>
                <c:pt idx="1349">
                  <c:v>0.58995511516654653</c:v>
                </c:pt>
                <c:pt idx="1350">
                  <c:v>0.58995511516654653</c:v>
                </c:pt>
                <c:pt idx="1351">
                  <c:v>0.59085902960649705</c:v>
                </c:pt>
                <c:pt idx="1352">
                  <c:v>0.5921844627524292</c:v>
                </c:pt>
                <c:pt idx="1353">
                  <c:v>0.5936605780772688</c:v>
                </c:pt>
                <c:pt idx="1354">
                  <c:v>0.59528124815552552</c:v>
                </c:pt>
                <c:pt idx="1355">
                  <c:v>0.59716081692304268</c:v>
                </c:pt>
                <c:pt idx="1356">
                  <c:v>0.59952530569809659</c:v>
                </c:pt>
                <c:pt idx="1357">
                  <c:v>0.60222999512961872</c:v>
                </c:pt>
                <c:pt idx="1358">
                  <c:v>0.60513699284837086</c:v>
                </c:pt>
                <c:pt idx="1359">
                  <c:v>0.60833566599381572</c:v>
                </c:pt>
                <c:pt idx="1360">
                  <c:v>0.6115827184425795</c:v>
                </c:pt>
                <c:pt idx="1361">
                  <c:v>0.61384804609440424</c:v>
                </c:pt>
                <c:pt idx="1362">
                  <c:v>0.61429683834475968</c:v>
                </c:pt>
                <c:pt idx="1363">
                  <c:v>0.61429683834475968</c:v>
                </c:pt>
                <c:pt idx="1364">
                  <c:v>0.61429683834475968</c:v>
                </c:pt>
                <c:pt idx="1365">
                  <c:v>0.61429683834475968</c:v>
                </c:pt>
                <c:pt idx="1366">
                  <c:v>0.61429683834475968</c:v>
                </c:pt>
                <c:pt idx="1367">
                  <c:v>0.61429683834475968</c:v>
                </c:pt>
                <c:pt idx="1368">
                  <c:v>0.61564428585273667</c:v>
                </c:pt>
                <c:pt idx="1369">
                  <c:v>0.61778452693105446</c:v>
                </c:pt>
                <c:pt idx="1370">
                  <c:v>0.61864202734347862</c:v>
                </c:pt>
                <c:pt idx="1371">
                  <c:v>0.61864202734347862</c:v>
                </c:pt>
                <c:pt idx="1372">
                  <c:v>0.61864202734347862</c:v>
                </c:pt>
                <c:pt idx="1373">
                  <c:v>0.61864202734347862</c:v>
                </c:pt>
                <c:pt idx="1374">
                  <c:v>0.61893481036289333</c:v>
                </c:pt>
                <c:pt idx="1375">
                  <c:v>0.62054459906340631</c:v>
                </c:pt>
                <c:pt idx="1376">
                  <c:v>0.62429004126514642</c:v>
                </c:pt>
                <c:pt idx="1377">
                  <c:v>0.63070683222327295</c:v>
                </c:pt>
                <c:pt idx="1378">
                  <c:v>0.63787604391274666</c:v>
                </c:pt>
                <c:pt idx="1379">
                  <c:v>0.64426192960949069</c:v>
                </c:pt>
                <c:pt idx="1380">
                  <c:v>0.64984527981467599</c:v>
                </c:pt>
                <c:pt idx="1381">
                  <c:v>0.65313912441521149</c:v>
                </c:pt>
                <c:pt idx="1382">
                  <c:v>0.65313912441521149</c:v>
                </c:pt>
                <c:pt idx="1383">
                  <c:v>0.65313912441521149</c:v>
                </c:pt>
                <c:pt idx="1384">
                  <c:v>0.65313912441521149</c:v>
                </c:pt>
                <c:pt idx="1385">
                  <c:v>0.65313912441521149</c:v>
                </c:pt>
                <c:pt idx="1386">
                  <c:v>0.65313912441521149</c:v>
                </c:pt>
                <c:pt idx="1387">
                  <c:v>0.65313912441521149</c:v>
                </c:pt>
                <c:pt idx="1388">
                  <c:v>0.65313912441521149</c:v>
                </c:pt>
                <c:pt idx="1389">
                  <c:v>0.65313912441521149</c:v>
                </c:pt>
                <c:pt idx="1390">
                  <c:v>0.65313912441521149</c:v>
                </c:pt>
                <c:pt idx="1391">
                  <c:v>0.65313912441521149</c:v>
                </c:pt>
                <c:pt idx="1392">
                  <c:v>0.65313912441521149</c:v>
                </c:pt>
                <c:pt idx="1393">
                  <c:v>0.65313912441521149</c:v>
                </c:pt>
                <c:pt idx="1394">
                  <c:v>0.65313912441521149</c:v>
                </c:pt>
                <c:pt idx="1395">
                  <c:v>0.65313912441521149</c:v>
                </c:pt>
                <c:pt idx="1396">
                  <c:v>0.65313912441521149</c:v>
                </c:pt>
                <c:pt idx="1397">
                  <c:v>0.65338066011149276</c:v>
                </c:pt>
                <c:pt idx="1398">
                  <c:v>0.65407316934102677</c:v>
                </c:pt>
                <c:pt idx="1399">
                  <c:v>0.65519978872667339</c:v>
                </c:pt>
                <c:pt idx="1400">
                  <c:v>0.65673655113001073</c:v>
                </c:pt>
                <c:pt idx="1401">
                  <c:v>0.65849093490690669</c:v>
                </c:pt>
                <c:pt idx="1402">
                  <c:v>0.66067751407291386</c:v>
                </c:pt>
                <c:pt idx="1403">
                  <c:v>0.66406098080243137</c:v>
                </c:pt>
                <c:pt idx="1404">
                  <c:v>0.66937049708483987</c:v>
                </c:pt>
                <c:pt idx="1405">
                  <c:v>0.67519799530685209</c:v>
                </c:pt>
                <c:pt idx="1406">
                  <c:v>0.67933284663668825</c:v>
                </c:pt>
                <c:pt idx="1407">
                  <c:v>0.68090504222987358</c:v>
                </c:pt>
                <c:pt idx="1408">
                  <c:v>0.68090504222987358</c:v>
                </c:pt>
                <c:pt idx="1409">
                  <c:v>0.68090504222987358</c:v>
                </c:pt>
                <c:pt idx="1410">
                  <c:v>0.68090504222987358</c:v>
                </c:pt>
                <c:pt idx="1411">
                  <c:v>0.68090504222987358</c:v>
                </c:pt>
                <c:pt idx="1412">
                  <c:v>0.68090504222987358</c:v>
                </c:pt>
                <c:pt idx="1413">
                  <c:v>0.68090504222987358</c:v>
                </c:pt>
                <c:pt idx="1414">
                  <c:v>0.68090504222987358</c:v>
                </c:pt>
                <c:pt idx="1415">
                  <c:v>0.68090504222987358</c:v>
                </c:pt>
                <c:pt idx="1416">
                  <c:v>0.68090504222987358</c:v>
                </c:pt>
                <c:pt idx="1417">
                  <c:v>0.68090504222987358</c:v>
                </c:pt>
                <c:pt idx="1418">
                  <c:v>0.68090504222987358</c:v>
                </c:pt>
                <c:pt idx="1419">
                  <c:v>0.68090504222987358</c:v>
                </c:pt>
                <c:pt idx="1420">
                  <c:v>0.68090504222987358</c:v>
                </c:pt>
                <c:pt idx="1421">
                  <c:v>0.68251973167512614</c:v>
                </c:pt>
                <c:pt idx="1422">
                  <c:v>0.6854492592827347</c:v>
                </c:pt>
                <c:pt idx="1423">
                  <c:v>0.68723625890762019</c:v>
                </c:pt>
                <c:pt idx="1424">
                  <c:v>0.68723625890762019</c:v>
                </c:pt>
                <c:pt idx="1425">
                  <c:v>0.68723625890762019</c:v>
                </c:pt>
                <c:pt idx="1426">
                  <c:v>0.68723625890762019</c:v>
                </c:pt>
                <c:pt idx="1427">
                  <c:v>0.68723625890762019</c:v>
                </c:pt>
                <c:pt idx="1428">
                  <c:v>0.68723625890762019</c:v>
                </c:pt>
                <c:pt idx="1429">
                  <c:v>0.68723625890762019</c:v>
                </c:pt>
                <c:pt idx="1430">
                  <c:v>0.68818683780678047</c:v>
                </c:pt>
                <c:pt idx="1431">
                  <c:v>0.6910388163018637</c:v>
                </c:pt>
                <c:pt idx="1432">
                  <c:v>0.6957907231091498</c:v>
                </c:pt>
                <c:pt idx="1433">
                  <c:v>0.70081928943841265</c:v>
                </c:pt>
                <c:pt idx="1434">
                  <c:v>0.70506180915446759</c:v>
                </c:pt>
                <c:pt idx="1435">
                  <c:v>0.70714177751094864</c:v>
                </c:pt>
                <c:pt idx="1436">
                  <c:v>0.70717604366215925</c:v>
                </c:pt>
                <c:pt idx="1437">
                  <c:v>0.70717604366215925</c:v>
                </c:pt>
                <c:pt idx="1438">
                  <c:v>0.70717604366215925</c:v>
                </c:pt>
                <c:pt idx="1439">
                  <c:v>0.70717604366215925</c:v>
                </c:pt>
                <c:pt idx="1440">
                  <c:v>0.70717604366215925</c:v>
                </c:pt>
                <c:pt idx="1441">
                  <c:v>0.70777570821327596</c:v>
                </c:pt>
                <c:pt idx="1442">
                  <c:v>0.70852374928735062</c:v>
                </c:pt>
                <c:pt idx="1443">
                  <c:v>0.70877023232286795</c:v>
                </c:pt>
                <c:pt idx="1444">
                  <c:v>0.70877023232286795</c:v>
                </c:pt>
                <c:pt idx="1445">
                  <c:v>0.70877023232286795</c:v>
                </c:pt>
                <c:pt idx="1446">
                  <c:v>0.70877023232286795</c:v>
                </c:pt>
                <c:pt idx="1447">
                  <c:v>0.7095751782942199</c:v>
                </c:pt>
                <c:pt idx="1448">
                  <c:v>0.71137139317941323</c:v>
                </c:pt>
                <c:pt idx="1449">
                  <c:v>0.71295386222470891</c:v>
                </c:pt>
                <c:pt idx="1450">
                  <c:v>0.7135606746275035</c:v>
                </c:pt>
                <c:pt idx="1451">
                  <c:v>0.71363757841651254</c:v>
                </c:pt>
                <c:pt idx="1452">
                  <c:v>0.71363757841651254</c:v>
                </c:pt>
                <c:pt idx="1453">
                  <c:v>0.71363757841651254</c:v>
                </c:pt>
                <c:pt idx="1454">
                  <c:v>0.71363757841651254</c:v>
                </c:pt>
                <c:pt idx="1455">
                  <c:v>0.71363757841651254</c:v>
                </c:pt>
                <c:pt idx="1456">
                  <c:v>0.71363757841651254</c:v>
                </c:pt>
                <c:pt idx="1457">
                  <c:v>0.71363757841651254</c:v>
                </c:pt>
                <c:pt idx="1458">
                  <c:v>0.71363757841651254</c:v>
                </c:pt>
                <c:pt idx="1459">
                  <c:v>0.71363757841651254</c:v>
                </c:pt>
                <c:pt idx="1460">
                  <c:v>0.71363757841651254</c:v>
                </c:pt>
                <c:pt idx="1461">
                  <c:v>0.71363757841651254</c:v>
                </c:pt>
                <c:pt idx="1462">
                  <c:v>0.71363757841651254</c:v>
                </c:pt>
                <c:pt idx="1463">
                  <c:v>0.71363757841651254</c:v>
                </c:pt>
                <c:pt idx="1464">
                  <c:v>0.71363757841651254</c:v>
                </c:pt>
                <c:pt idx="1465">
                  <c:v>0.71363757841651254</c:v>
                </c:pt>
                <c:pt idx="1466">
                  <c:v>0.71363757841651254</c:v>
                </c:pt>
                <c:pt idx="1467">
                  <c:v>0.71363757841651254</c:v>
                </c:pt>
                <c:pt idx="1468">
                  <c:v>0.71363757841651254</c:v>
                </c:pt>
                <c:pt idx="1469">
                  <c:v>0.71363757841651254</c:v>
                </c:pt>
                <c:pt idx="1470">
                  <c:v>0.71363757841651254</c:v>
                </c:pt>
                <c:pt idx="1471">
                  <c:v>0.71363757841651254</c:v>
                </c:pt>
                <c:pt idx="1472">
                  <c:v>0.71363757841651254</c:v>
                </c:pt>
                <c:pt idx="1473">
                  <c:v>0.71363757841651254</c:v>
                </c:pt>
                <c:pt idx="1474">
                  <c:v>0.71363757841651254</c:v>
                </c:pt>
                <c:pt idx="1475">
                  <c:v>0.71363757841651254</c:v>
                </c:pt>
                <c:pt idx="1476">
                  <c:v>0.71363757841651254</c:v>
                </c:pt>
                <c:pt idx="1477">
                  <c:v>0.71363757841651254</c:v>
                </c:pt>
                <c:pt idx="1478">
                  <c:v>0.71363757841651254</c:v>
                </c:pt>
                <c:pt idx="1479">
                  <c:v>0.71363757841651254</c:v>
                </c:pt>
                <c:pt idx="1480">
                  <c:v>0.71363757841651254</c:v>
                </c:pt>
                <c:pt idx="1481">
                  <c:v>0.71363757841651254</c:v>
                </c:pt>
                <c:pt idx="1482">
                  <c:v>0.71363757841651254</c:v>
                </c:pt>
                <c:pt idx="1483">
                  <c:v>0.71363757841651254</c:v>
                </c:pt>
                <c:pt idx="1484">
                  <c:v>0.71363757841651254</c:v>
                </c:pt>
                <c:pt idx="1485">
                  <c:v>0.71363757841651254</c:v>
                </c:pt>
                <c:pt idx="1486">
                  <c:v>0.71363757841651254</c:v>
                </c:pt>
                <c:pt idx="1487">
                  <c:v>0.71363757841651254</c:v>
                </c:pt>
                <c:pt idx="1488">
                  <c:v>0.71363757841651254</c:v>
                </c:pt>
                <c:pt idx="1489">
                  <c:v>0.71363757841651254</c:v>
                </c:pt>
                <c:pt idx="1490">
                  <c:v>0.71363757841651254</c:v>
                </c:pt>
                <c:pt idx="1491">
                  <c:v>0.71363757841651254</c:v>
                </c:pt>
                <c:pt idx="1492">
                  <c:v>0.71363757841651254</c:v>
                </c:pt>
                <c:pt idx="1493">
                  <c:v>0.71363757841651254</c:v>
                </c:pt>
                <c:pt idx="1494">
                  <c:v>0.71363757841651254</c:v>
                </c:pt>
                <c:pt idx="1495">
                  <c:v>0.71363757841651254</c:v>
                </c:pt>
                <c:pt idx="1496">
                  <c:v>0.71363757841651254</c:v>
                </c:pt>
                <c:pt idx="1497">
                  <c:v>0.71363757841651254</c:v>
                </c:pt>
                <c:pt idx="1498">
                  <c:v>0.71363757841651254</c:v>
                </c:pt>
                <c:pt idx="1499">
                  <c:v>0.71363757841651254</c:v>
                </c:pt>
                <c:pt idx="1500">
                  <c:v>0.71363757841651254</c:v>
                </c:pt>
                <c:pt idx="1501">
                  <c:v>0.71363757841651254</c:v>
                </c:pt>
                <c:pt idx="1502">
                  <c:v>0.71363757841651254</c:v>
                </c:pt>
                <c:pt idx="1503">
                  <c:v>0.71363757841651254</c:v>
                </c:pt>
                <c:pt idx="1504">
                  <c:v>0.71363757841651254</c:v>
                </c:pt>
                <c:pt idx="1505">
                  <c:v>0.71363757841651254</c:v>
                </c:pt>
                <c:pt idx="1506">
                  <c:v>0.71363757841651254</c:v>
                </c:pt>
                <c:pt idx="1507">
                  <c:v>0.71363757841651254</c:v>
                </c:pt>
                <c:pt idx="1508">
                  <c:v>0.71363757841651254</c:v>
                </c:pt>
                <c:pt idx="1509">
                  <c:v>0.71363757841651254</c:v>
                </c:pt>
                <c:pt idx="1510">
                  <c:v>0.71363757841651254</c:v>
                </c:pt>
                <c:pt idx="1511">
                  <c:v>0.71363757841651254</c:v>
                </c:pt>
                <c:pt idx="1512">
                  <c:v>0.71363757841651254</c:v>
                </c:pt>
                <c:pt idx="1513">
                  <c:v>0.71363757841651254</c:v>
                </c:pt>
                <c:pt idx="1514">
                  <c:v>0.71363757841651254</c:v>
                </c:pt>
                <c:pt idx="1515">
                  <c:v>0.71363757841651254</c:v>
                </c:pt>
                <c:pt idx="1516">
                  <c:v>0.71363757841651254</c:v>
                </c:pt>
                <c:pt idx="1517">
                  <c:v>0.71363757841651254</c:v>
                </c:pt>
                <c:pt idx="1518">
                  <c:v>0.71363757841651254</c:v>
                </c:pt>
                <c:pt idx="1519">
                  <c:v>0.71363757841651254</c:v>
                </c:pt>
                <c:pt idx="1520">
                  <c:v>0.71363757841651254</c:v>
                </c:pt>
                <c:pt idx="1521">
                  <c:v>0.71363757841651254</c:v>
                </c:pt>
                <c:pt idx="1522">
                  <c:v>0.71363757841651254</c:v>
                </c:pt>
                <c:pt idx="1523">
                  <c:v>0.71363757841651254</c:v>
                </c:pt>
                <c:pt idx="1524">
                  <c:v>0.71363757841651254</c:v>
                </c:pt>
                <c:pt idx="1525">
                  <c:v>0.7150429691572302</c:v>
                </c:pt>
                <c:pt idx="1526">
                  <c:v>0.71775379352299751</c:v>
                </c:pt>
                <c:pt idx="1527">
                  <c:v>0.72123511555967257</c:v>
                </c:pt>
                <c:pt idx="1528">
                  <c:v>0.7246553640798552</c:v>
                </c:pt>
                <c:pt idx="1529">
                  <c:v>0.72737812201675489</c:v>
                </c:pt>
                <c:pt idx="1530">
                  <c:v>0.72913748144204615</c:v>
                </c:pt>
                <c:pt idx="1531">
                  <c:v>0.72977852399153365</c:v>
                </c:pt>
                <c:pt idx="1532">
                  <c:v>0.72977852399153365</c:v>
                </c:pt>
                <c:pt idx="1533">
                  <c:v>0.72977852399153365</c:v>
                </c:pt>
                <c:pt idx="1534">
                  <c:v>0.72977852399153365</c:v>
                </c:pt>
                <c:pt idx="1535">
                  <c:v>0.72977852399153365</c:v>
                </c:pt>
                <c:pt idx="1536">
                  <c:v>0.72977852399153365</c:v>
                </c:pt>
                <c:pt idx="1537">
                  <c:v>0.72977852399153365</c:v>
                </c:pt>
                <c:pt idx="1538">
                  <c:v>0.72977852399153365</c:v>
                </c:pt>
                <c:pt idx="1539">
                  <c:v>0.72977852399153365</c:v>
                </c:pt>
                <c:pt idx="1540">
                  <c:v>0.72977852399153365</c:v>
                </c:pt>
                <c:pt idx="1541">
                  <c:v>0.72977852399153365</c:v>
                </c:pt>
                <c:pt idx="1542">
                  <c:v>0.72977852399153365</c:v>
                </c:pt>
                <c:pt idx="1543">
                  <c:v>0.72977852399153365</c:v>
                </c:pt>
                <c:pt idx="1544">
                  <c:v>0.72977852399153365</c:v>
                </c:pt>
                <c:pt idx="1545">
                  <c:v>0.72977852399153365</c:v>
                </c:pt>
                <c:pt idx="1546">
                  <c:v>0.72977852399153365</c:v>
                </c:pt>
                <c:pt idx="1547">
                  <c:v>0.72977852399153365</c:v>
                </c:pt>
                <c:pt idx="1548">
                  <c:v>0.72977852399153365</c:v>
                </c:pt>
                <c:pt idx="1549">
                  <c:v>0.72977852399153365</c:v>
                </c:pt>
                <c:pt idx="1550">
                  <c:v>0.72977852399153365</c:v>
                </c:pt>
                <c:pt idx="1551">
                  <c:v>0.72977852399153365</c:v>
                </c:pt>
                <c:pt idx="1552">
                  <c:v>0.72977852399153365</c:v>
                </c:pt>
                <c:pt idx="1553">
                  <c:v>0.72977852399153365</c:v>
                </c:pt>
                <c:pt idx="1554">
                  <c:v>0.72977852399153365</c:v>
                </c:pt>
                <c:pt idx="1555">
                  <c:v>0.72977852399153365</c:v>
                </c:pt>
                <c:pt idx="1556">
                  <c:v>0.72977852399153365</c:v>
                </c:pt>
                <c:pt idx="1557">
                  <c:v>0.72977852399153365</c:v>
                </c:pt>
                <c:pt idx="1558">
                  <c:v>0.72977852399153365</c:v>
                </c:pt>
                <c:pt idx="1559">
                  <c:v>0.72977852399153365</c:v>
                </c:pt>
                <c:pt idx="1560">
                  <c:v>0.72977852399153365</c:v>
                </c:pt>
                <c:pt idx="1561">
                  <c:v>0.72977852399153365</c:v>
                </c:pt>
                <c:pt idx="1562">
                  <c:v>0.72977852399153365</c:v>
                </c:pt>
                <c:pt idx="1563">
                  <c:v>0.72977852399153365</c:v>
                </c:pt>
                <c:pt idx="1564">
                  <c:v>0.72977852399153365</c:v>
                </c:pt>
                <c:pt idx="1565">
                  <c:v>0.72977852399153365</c:v>
                </c:pt>
                <c:pt idx="1566">
                  <c:v>0.72977852399153365</c:v>
                </c:pt>
                <c:pt idx="1567">
                  <c:v>0.72977852399153365</c:v>
                </c:pt>
                <c:pt idx="1568">
                  <c:v>0.72977852399153365</c:v>
                </c:pt>
                <c:pt idx="1569">
                  <c:v>0.72977852399153365</c:v>
                </c:pt>
                <c:pt idx="1570">
                  <c:v>0.72977852399153365</c:v>
                </c:pt>
                <c:pt idx="1571">
                  <c:v>0.72977852399153365</c:v>
                </c:pt>
                <c:pt idx="1572">
                  <c:v>0.72977852399153365</c:v>
                </c:pt>
                <c:pt idx="1573">
                  <c:v>0.72977852399153365</c:v>
                </c:pt>
                <c:pt idx="1574">
                  <c:v>0.72977852399153365</c:v>
                </c:pt>
                <c:pt idx="1575">
                  <c:v>0.72977852399153365</c:v>
                </c:pt>
                <c:pt idx="1576">
                  <c:v>0.72977852399153365</c:v>
                </c:pt>
                <c:pt idx="1577">
                  <c:v>0.72977852399153365</c:v>
                </c:pt>
                <c:pt idx="1578">
                  <c:v>0.72977852399153365</c:v>
                </c:pt>
                <c:pt idx="1579">
                  <c:v>0.72977852399153365</c:v>
                </c:pt>
                <c:pt idx="1580">
                  <c:v>0.72977852399153365</c:v>
                </c:pt>
                <c:pt idx="1581">
                  <c:v>0.72977852399153365</c:v>
                </c:pt>
                <c:pt idx="1582">
                  <c:v>0.72977852399153365</c:v>
                </c:pt>
                <c:pt idx="1583">
                  <c:v>0.72977852399153365</c:v>
                </c:pt>
                <c:pt idx="1584">
                  <c:v>0.72977852399153365</c:v>
                </c:pt>
                <c:pt idx="1585">
                  <c:v>0.72977852399153365</c:v>
                </c:pt>
                <c:pt idx="1586">
                  <c:v>0.72977852399153365</c:v>
                </c:pt>
                <c:pt idx="1587">
                  <c:v>0.72977852399153365</c:v>
                </c:pt>
                <c:pt idx="1588">
                  <c:v>0.72977852399153365</c:v>
                </c:pt>
                <c:pt idx="1589">
                  <c:v>0.72977852399153365</c:v>
                </c:pt>
                <c:pt idx="1590">
                  <c:v>0.72977852399153365</c:v>
                </c:pt>
                <c:pt idx="1591">
                  <c:v>0.72977852399153365</c:v>
                </c:pt>
                <c:pt idx="1592">
                  <c:v>0.72977852399153365</c:v>
                </c:pt>
                <c:pt idx="1593">
                  <c:v>0.72977852399153365</c:v>
                </c:pt>
                <c:pt idx="1594">
                  <c:v>0.72977852399153365</c:v>
                </c:pt>
                <c:pt idx="1595">
                  <c:v>0.72977852399153365</c:v>
                </c:pt>
                <c:pt idx="1596">
                  <c:v>0.72977852399153365</c:v>
                </c:pt>
                <c:pt idx="1597">
                  <c:v>0.72977852399153365</c:v>
                </c:pt>
                <c:pt idx="1598">
                  <c:v>0.72977852399153365</c:v>
                </c:pt>
                <c:pt idx="1599">
                  <c:v>0.72977852399153365</c:v>
                </c:pt>
                <c:pt idx="1600">
                  <c:v>0.72977852399153365</c:v>
                </c:pt>
                <c:pt idx="1601">
                  <c:v>0.72977852399153365</c:v>
                </c:pt>
                <c:pt idx="1602">
                  <c:v>0.72977852399153365</c:v>
                </c:pt>
                <c:pt idx="1603">
                  <c:v>0.72977852399153365</c:v>
                </c:pt>
                <c:pt idx="1604">
                  <c:v>0.72977852399153365</c:v>
                </c:pt>
                <c:pt idx="1605">
                  <c:v>0.72977852399153365</c:v>
                </c:pt>
                <c:pt idx="1606">
                  <c:v>0.72977852399153365</c:v>
                </c:pt>
                <c:pt idx="1607">
                  <c:v>0.72977852399153365</c:v>
                </c:pt>
                <c:pt idx="1608">
                  <c:v>0.72977852399153365</c:v>
                </c:pt>
                <c:pt idx="1609">
                  <c:v>0.72977852399153365</c:v>
                </c:pt>
                <c:pt idx="1610">
                  <c:v>0.72977852399153365</c:v>
                </c:pt>
                <c:pt idx="1611">
                  <c:v>0.72977852399153365</c:v>
                </c:pt>
                <c:pt idx="1612">
                  <c:v>0.72977852399153365</c:v>
                </c:pt>
                <c:pt idx="1613">
                  <c:v>0.72977852399153365</c:v>
                </c:pt>
                <c:pt idx="1614">
                  <c:v>0.72977852399153365</c:v>
                </c:pt>
                <c:pt idx="1615">
                  <c:v>0.72977852399153365</c:v>
                </c:pt>
                <c:pt idx="1616">
                  <c:v>0.72977852399153365</c:v>
                </c:pt>
                <c:pt idx="1617">
                  <c:v>0.72977852399153365</c:v>
                </c:pt>
                <c:pt idx="1618">
                  <c:v>0.72977852399153365</c:v>
                </c:pt>
                <c:pt idx="1619">
                  <c:v>0.72977852399153365</c:v>
                </c:pt>
                <c:pt idx="1620">
                  <c:v>0.72977852399153365</c:v>
                </c:pt>
                <c:pt idx="1621">
                  <c:v>0.72977852399153365</c:v>
                </c:pt>
                <c:pt idx="1622">
                  <c:v>0.72977852399153365</c:v>
                </c:pt>
                <c:pt idx="1623">
                  <c:v>0.72977852399153365</c:v>
                </c:pt>
                <c:pt idx="1624">
                  <c:v>0.72977852399153365</c:v>
                </c:pt>
                <c:pt idx="1625">
                  <c:v>0.72977852399153365</c:v>
                </c:pt>
                <c:pt idx="1626">
                  <c:v>0.72977852399153365</c:v>
                </c:pt>
                <c:pt idx="1627">
                  <c:v>0.72977852399153365</c:v>
                </c:pt>
                <c:pt idx="1628">
                  <c:v>0.7302556770854729</c:v>
                </c:pt>
                <c:pt idx="1629">
                  <c:v>0.73178155778780474</c:v>
                </c:pt>
                <c:pt idx="1630">
                  <c:v>0.73341328052018318</c:v>
                </c:pt>
                <c:pt idx="1631">
                  <c:v>0.73406313885589025</c:v>
                </c:pt>
                <c:pt idx="1632">
                  <c:v>0.73406313885589025</c:v>
                </c:pt>
                <c:pt idx="1633">
                  <c:v>0.73406313885589025</c:v>
                </c:pt>
                <c:pt idx="1634">
                  <c:v>0.73406313885589025</c:v>
                </c:pt>
                <c:pt idx="1635">
                  <c:v>0.73406313885589025</c:v>
                </c:pt>
                <c:pt idx="1636">
                  <c:v>0.73406313885589025</c:v>
                </c:pt>
                <c:pt idx="1637">
                  <c:v>0.73406313885589025</c:v>
                </c:pt>
                <c:pt idx="1638">
                  <c:v>0.73406313885589025</c:v>
                </c:pt>
                <c:pt idx="1639">
                  <c:v>0.73406313885589025</c:v>
                </c:pt>
                <c:pt idx="1640">
                  <c:v>0.73406313885589025</c:v>
                </c:pt>
                <c:pt idx="1641">
                  <c:v>0.73406313885589025</c:v>
                </c:pt>
                <c:pt idx="1642">
                  <c:v>0.73406313885589025</c:v>
                </c:pt>
                <c:pt idx="1643">
                  <c:v>0.73406313885589025</c:v>
                </c:pt>
                <c:pt idx="1644">
                  <c:v>0.73406313885589025</c:v>
                </c:pt>
                <c:pt idx="1645">
                  <c:v>0.73406313885589025</c:v>
                </c:pt>
                <c:pt idx="1646">
                  <c:v>0.73406313885589025</c:v>
                </c:pt>
                <c:pt idx="1647">
                  <c:v>0.73406313885589025</c:v>
                </c:pt>
                <c:pt idx="1648">
                  <c:v>0.73406313885589025</c:v>
                </c:pt>
                <c:pt idx="1649">
                  <c:v>0.73406313885589025</c:v>
                </c:pt>
                <c:pt idx="1650">
                  <c:v>0.73406313885589025</c:v>
                </c:pt>
                <c:pt idx="1651">
                  <c:v>0.73406313885589025</c:v>
                </c:pt>
                <c:pt idx="1652">
                  <c:v>0.73406313885589025</c:v>
                </c:pt>
                <c:pt idx="1653">
                  <c:v>0.73406313885589025</c:v>
                </c:pt>
                <c:pt idx="1654">
                  <c:v>0.73406313885589025</c:v>
                </c:pt>
                <c:pt idx="1655">
                  <c:v>0.73406313885589025</c:v>
                </c:pt>
                <c:pt idx="1656">
                  <c:v>0.73406313885589025</c:v>
                </c:pt>
                <c:pt idx="1657">
                  <c:v>0.73406313885589025</c:v>
                </c:pt>
                <c:pt idx="1658">
                  <c:v>0.73406313885589025</c:v>
                </c:pt>
                <c:pt idx="1659">
                  <c:v>0.73406313885589025</c:v>
                </c:pt>
                <c:pt idx="1660">
                  <c:v>0.73406313885589025</c:v>
                </c:pt>
                <c:pt idx="1661">
                  <c:v>0.73406313885589025</c:v>
                </c:pt>
                <c:pt idx="1662">
                  <c:v>0.73406313885589025</c:v>
                </c:pt>
                <c:pt idx="1663">
                  <c:v>0.73406313885589025</c:v>
                </c:pt>
                <c:pt idx="1664">
                  <c:v>0.73406313885589025</c:v>
                </c:pt>
                <c:pt idx="1665">
                  <c:v>0.73406313885589025</c:v>
                </c:pt>
                <c:pt idx="1666">
                  <c:v>0.73406313885589025</c:v>
                </c:pt>
                <c:pt idx="1667">
                  <c:v>0.73406313885589025</c:v>
                </c:pt>
                <c:pt idx="1668">
                  <c:v>0.73406313885589025</c:v>
                </c:pt>
                <c:pt idx="1669">
                  <c:v>0.73406313885589025</c:v>
                </c:pt>
                <c:pt idx="1670">
                  <c:v>0.73406313885589025</c:v>
                </c:pt>
                <c:pt idx="1671">
                  <c:v>0.73406313885589025</c:v>
                </c:pt>
                <c:pt idx="1672">
                  <c:v>0.73406313885589025</c:v>
                </c:pt>
                <c:pt idx="1673">
                  <c:v>0.73406313885589025</c:v>
                </c:pt>
                <c:pt idx="1674">
                  <c:v>0.73406313885589025</c:v>
                </c:pt>
                <c:pt idx="1675">
                  <c:v>0.73406313885589025</c:v>
                </c:pt>
                <c:pt idx="1676">
                  <c:v>0.73406313885589025</c:v>
                </c:pt>
                <c:pt idx="1677">
                  <c:v>0.73406313885589025</c:v>
                </c:pt>
                <c:pt idx="1678">
                  <c:v>0.73406313885589025</c:v>
                </c:pt>
                <c:pt idx="1679">
                  <c:v>0.73406313885589025</c:v>
                </c:pt>
                <c:pt idx="1680">
                  <c:v>0.73406313885589025</c:v>
                </c:pt>
                <c:pt idx="1681">
                  <c:v>0.73406313885589025</c:v>
                </c:pt>
                <c:pt idx="1682">
                  <c:v>0.73406313885589025</c:v>
                </c:pt>
                <c:pt idx="1683">
                  <c:v>0.73406313885589025</c:v>
                </c:pt>
                <c:pt idx="1684">
                  <c:v>0.73406313885589025</c:v>
                </c:pt>
                <c:pt idx="1685">
                  <c:v>0.73406313885589025</c:v>
                </c:pt>
                <c:pt idx="1686">
                  <c:v>0.73406313885589025</c:v>
                </c:pt>
                <c:pt idx="1687">
                  <c:v>0.73406313885589025</c:v>
                </c:pt>
                <c:pt idx="1688">
                  <c:v>0.73406313885589025</c:v>
                </c:pt>
                <c:pt idx="1689">
                  <c:v>0.73406313885589025</c:v>
                </c:pt>
                <c:pt idx="1690">
                  <c:v>0.73406313885589025</c:v>
                </c:pt>
                <c:pt idx="1691">
                  <c:v>0.73406313885589025</c:v>
                </c:pt>
                <c:pt idx="1692">
                  <c:v>0.73406313885589025</c:v>
                </c:pt>
                <c:pt idx="1693">
                  <c:v>0.73406313885589025</c:v>
                </c:pt>
                <c:pt idx="1694">
                  <c:v>0.73406313885589025</c:v>
                </c:pt>
                <c:pt idx="1695">
                  <c:v>0.73406313885589025</c:v>
                </c:pt>
                <c:pt idx="1696">
                  <c:v>0.73406313885589025</c:v>
                </c:pt>
                <c:pt idx="1697">
                  <c:v>0.73406313885589025</c:v>
                </c:pt>
                <c:pt idx="1698">
                  <c:v>0.73406313885589025</c:v>
                </c:pt>
                <c:pt idx="1699">
                  <c:v>0.73406313885589025</c:v>
                </c:pt>
                <c:pt idx="1700">
                  <c:v>0.73406313885589025</c:v>
                </c:pt>
                <c:pt idx="1701">
                  <c:v>0.73406313885589025</c:v>
                </c:pt>
                <c:pt idx="1702">
                  <c:v>0.73406313885589025</c:v>
                </c:pt>
                <c:pt idx="1703">
                  <c:v>0.73406313885589025</c:v>
                </c:pt>
                <c:pt idx="1704">
                  <c:v>0.73406313885589025</c:v>
                </c:pt>
                <c:pt idx="1705">
                  <c:v>0.73406313885589025</c:v>
                </c:pt>
                <c:pt idx="1706">
                  <c:v>0.73406313885589025</c:v>
                </c:pt>
                <c:pt idx="1707">
                  <c:v>0.73406313885589025</c:v>
                </c:pt>
                <c:pt idx="1708">
                  <c:v>0.73406313885589025</c:v>
                </c:pt>
                <c:pt idx="1709">
                  <c:v>0.73406313885589025</c:v>
                </c:pt>
                <c:pt idx="1710">
                  <c:v>0.73406313885589025</c:v>
                </c:pt>
                <c:pt idx="1711">
                  <c:v>0.73406313885589025</c:v>
                </c:pt>
                <c:pt idx="1712">
                  <c:v>0.73406313885589025</c:v>
                </c:pt>
                <c:pt idx="1713">
                  <c:v>0.73406313885589025</c:v>
                </c:pt>
                <c:pt idx="1714">
                  <c:v>0.73406313885589025</c:v>
                </c:pt>
                <c:pt idx="1715">
                  <c:v>0.73406313885589025</c:v>
                </c:pt>
                <c:pt idx="1716">
                  <c:v>0.73406313885589025</c:v>
                </c:pt>
                <c:pt idx="1717">
                  <c:v>0.73406313885589025</c:v>
                </c:pt>
                <c:pt idx="1718">
                  <c:v>0.73406313885589025</c:v>
                </c:pt>
                <c:pt idx="1719">
                  <c:v>0.73406313885589025</c:v>
                </c:pt>
                <c:pt idx="1720">
                  <c:v>0.73406313885589025</c:v>
                </c:pt>
                <c:pt idx="1721">
                  <c:v>0.73406313885589025</c:v>
                </c:pt>
                <c:pt idx="1722">
                  <c:v>0.73406313885589025</c:v>
                </c:pt>
                <c:pt idx="1723">
                  <c:v>0.73406313885589025</c:v>
                </c:pt>
                <c:pt idx="1724">
                  <c:v>0.73406313885589025</c:v>
                </c:pt>
                <c:pt idx="1725">
                  <c:v>0.73406313885589025</c:v>
                </c:pt>
                <c:pt idx="1726">
                  <c:v>0.73406313885589025</c:v>
                </c:pt>
                <c:pt idx="1727">
                  <c:v>0.73406313885589025</c:v>
                </c:pt>
                <c:pt idx="1728">
                  <c:v>0.73406313885589025</c:v>
                </c:pt>
                <c:pt idx="1729">
                  <c:v>0.7358029494853553</c:v>
                </c:pt>
                <c:pt idx="1730">
                  <c:v>0.73895422983264869</c:v>
                </c:pt>
                <c:pt idx="1731">
                  <c:v>0.74265647302637161</c:v>
                </c:pt>
                <c:pt idx="1732">
                  <c:v>0.74649061495230484</c:v>
                </c:pt>
                <c:pt idx="1733">
                  <c:v>0.75005288735393749</c:v>
                </c:pt>
                <c:pt idx="1734">
                  <c:v>0.7533429721834457</c:v>
                </c:pt>
                <c:pt idx="1735">
                  <c:v>0.75654631718086041</c:v>
                </c:pt>
                <c:pt idx="1736">
                  <c:v>0.76002308395142781</c:v>
                </c:pt>
                <c:pt idx="1737">
                  <c:v>0.7635814981854564</c:v>
                </c:pt>
                <c:pt idx="1738">
                  <c:v>0.76703478630835298</c:v>
                </c:pt>
                <c:pt idx="1739">
                  <c:v>0.77021142086053285</c:v>
                </c:pt>
                <c:pt idx="1740">
                  <c:v>0.77261308305048859</c:v>
                </c:pt>
                <c:pt idx="1741">
                  <c:v>0.77392903466976493</c:v>
                </c:pt>
                <c:pt idx="1742">
                  <c:v>0.77449715683448361</c:v>
                </c:pt>
                <c:pt idx="1743">
                  <c:v>0.77464958001617112</c:v>
                </c:pt>
                <c:pt idx="1744">
                  <c:v>0.77464958001617112</c:v>
                </c:pt>
                <c:pt idx="1745">
                  <c:v>0.77464958001617112</c:v>
                </c:pt>
                <c:pt idx="1746">
                  <c:v>0.77464958001617112</c:v>
                </c:pt>
                <c:pt idx="1747">
                  <c:v>0.77464958001617112</c:v>
                </c:pt>
                <c:pt idx="1748">
                  <c:v>0.77464958001617112</c:v>
                </c:pt>
                <c:pt idx="1749">
                  <c:v>0.77464958001617112</c:v>
                </c:pt>
                <c:pt idx="1750">
                  <c:v>0.77464958001617112</c:v>
                </c:pt>
                <c:pt idx="1751">
                  <c:v>0.77464958001617112</c:v>
                </c:pt>
                <c:pt idx="1752">
                  <c:v>0.77464958001617112</c:v>
                </c:pt>
                <c:pt idx="1753">
                  <c:v>0.77464958001617112</c:v>
                </c:pt>
                <c:pt idx="1754">
                  <c:v>0.77464958001617112</c:v>
                </c:pt>
                <c:pt idx="1755">
                  <c:v>0.77464958001617112</c:v>
                </c:pt>
                <c:pt idx="1756">
                  <c:v>0.77464958001617112</c:v>
                </c:pt>
                <c:pt idx="1757">
                  <c:v>0.77464958001617112</c:v>
                </c:pt>
                <c:pt idx="1758">
                  <c:v>0.77464958001617112</c:v>
                </c:pt>
                <c:pt idx="1759">
                  <c:v>0.77464958001617112</c:v>
                </c:pt>
                <c:pt idx="1760">
                  <c:v>0.77464958001617112</c:v>
                </c:pt>
                <c:pt idx="1761">
                  <c:v>0.77464958001617112</c:v>
                </c:pt>
                <c:pt idx="1762">
                  <c:v>0.77464958001617112</c:v>
                </c:pt>
                <c:pt idx="1763">
                  <c:v>0.77464958001617112</c:v>
                </c:pt>
                <c:pt idx="1764">
                  <c:v>0.77464958001617112</c:v>
                </c:pt>
                <c:pt idx="1765">
                  <c:v>0.77464958001617112</c:v>
                </c:pt>
                <c:pt idx="1766">
                  <c:v>0.77513403776605261</c:v>
                </c:pt>
                <c:pt idx="1767">
                  <c:v>0.77670491328864277</c:v>
                </c:pt>
                <c:pt idx="1768">
                  <c:v>0.77958195089432758</c:v>
                </c:pt>
                <c:pt idx="1769">
                  <c:v>0.78381598180157441</c:v>
                </c:pt>
                <c:pt idx="1770">
                  <c:v>0.78905414188829437</c:v>
                </c:pt>
                <c:pt idx="1771">
                  <c:v>0.79460675326201513</c:v>
                </c:pt>
                <c:pt idx="1772">
                  <c:v>0.79998294024399907</c:v>
                </c:pt>
                <c:pt idx="1773">
                  <c:v>0.80496359407347784</c:v>
                </c:pt>
                <c:pt idx="1774">
                  <c:v>0.80927385530349705</c:v>
                </c:pt>
                <c:pt idx="1775">
                  <c:v>0.81287383946840919</c:v>
                </c:pt>
                <c:pt idx="1776">
                  <c:v>0.8160924983224499</c:v>
                </c:pt>
                <c:pt idx="1777">
                  <c:v>0.81929404205590062</c:v>
                </c:pt>
                <c:pt idx="1778">
                  <c:v>0.82278960239846055</c:v>
                </c:pt>
                <c:pt idx="1779">
                  <c:v>0.82673823668989921</c:v>
                </c:pt>
                <c:pt idx="1780">
                  <c:v>0.8309493648723012</c:v>
                </c:pt>
                <c:pt idx="1781">
                  <c:v>0.83497807834669135</c:v>
                </c:pt>
                <c:pt idx="1782">
                  <c:v>0.83843988091009647</c:v>
                </c:pt>
                <c:pt idx="1783">
                  <c:v>0.84117855029731869</c:v>
                </c:pt>
                <c:pt idx="1784">
                  <c:v>0.84320436992191294</c:v>
                </c:pt>
                <c:pt idx="1785">
                  <c:v>0.84476644305888926</c:v>
                </c:pt>
                <c:pt idx="1786">
                  <c:v>0.84609562743872002</c:v>
                </c:pt>
                <c:pt idx="1787">
                  <c:v>0.8472950511949483</c:v>
                </c:pt>
                <c:pt idx="1788">
                  <c:v>0.84844401579879625</c:v>
                </c:pt>
                <c:pt idx="1789">
                  <c:v>0.84963161903004925</c:v>
                </c:pt>
                <c:pt idx="1790">
                  <c:v>0.85090151269473913</c:v>
                </c:pt>
                <c:pt idx="1791">
                  <c:v>0.85221798929723136</c:v>
                </c:pt>
                <c:pt idx="1792">
                  <c:v>0.85344906943437993</c:v>
                </c:pt>
                <c:pt idx="1793">
                  <c:v>0.8543649129147779</c:v>
                </c:pt>
                <c:pt idx="1794">
                  <c:v>0.85505078807168367</c:v>
                </c:pt>
                <c:pt idx="1795">
                  <c:v>0.85505078807168367</c:v>
                </c:pt>
                <c:pt idx="1796">
                  <c:v>0.85505078807168367</c:v>
                </c:pt>
                <c:pt idx="1797">
                  <c:v>0.85505078807168367</c:v>
                </c:pt>
                <c:pt idx="1798">
                  <c:v>0.85505078807168367</c:v>
                </c:pt>
                <c:pt idx="1799">
                  <c:v>0.85505078807168367</c:v>
                </c:pt>
                <c:pt idx="1800">
                  <c:v>0.85505078807168367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1A-4F6E-9EE4-313AC44F6130}"/>
            </c:ext>
          </c:extLst>
        </c:ser>
        <c:ser>
          <c:idx val="1"/>
          <c:order val="1"/>
          <c:tx>
            <c:v>KE </c:v>
          </c:tx>
          <c:spPr>
            <a:ln w="254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WLTC_class_3!$W$8:$W$1808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3.7072266556874409E-4</c:v>
                </c:pt>
                <c:pt idx="37">
                  <c:v>1.955759809411612E-3</c:v>
                </c:pt>
                <c:pt idx="38">
                  <c:v>4.0911876736195044E-3</c:v>
                </c:pt>
                <c:pt idx="39">
                  <c:v>5.9189107694648697E-3</c:v>
                </c:pt>
                <c:pt idx="40">
                  <c:v>7.4031899300345504E-3</c:v>
                </c:pt>
                <c:pt idx="41">
                  <c:v>9.1296475482606082E-3</c:v>
                </c:pt>
                <c:pt idx="42">
                  <c:v>1.1219724850977292E-2</c:v>
                </c:pt>
                <c:pt idx="43">
                  <c:v>1.2924682779363712E-2</c:v>
                </c:pt>
                <c:pt idx="44">
                  <c:v>1.3781078428303352E-2</c:v>
                </c:pt>
                <c:pt idx="45">
                  <c:v>1.4018213346661456E-2</c:v>
                </c:pt>
                <c:pt idx="46">
                  <c:v>1.4157542583258673E-2</c:v>
                </c:pt>
                <c:pt idx="47">
                  <c:v>1.4425370954936928E-2</c:v>
                </c:pt>
                <c:pt idx="48">
                  <c:v>1.4616706517596445E-2</c:v>
                </c:pt>
                <c:pt idx="49">
                  <c:v>1.4616706517596445E-2</c:v>
                </c:pt>
                <c:pt idx="50">
                  <c:v>1.4616706517596445E-2</c:v>
                </c:pt>
                <c:pt idx="51">
                  <c:v>1.4878143064198062E-2</c:v>
                </c:pt>
                <c:pt idx="52">
                  <c:v>1.5509221284088241E-2</c:v>
                </c:pt>
                <c:pt idx="53">
                  <c:v>1.5933243468500363E-2</c:v>
                </c:pt>
                <c:pt idx="54">
                  <c:v>1.5980900641671816E-2</c:v>
                </c:pt>
                <c:pt idx="55">
                  <c:v>1.5980900641671816E-2</c:v>
                </c:pt>
                <c:pt idx="56">
                  <c:v>1.5980900641671816E-2</c:v>
                </c:pt>
                <c:pt idx="57">
                  <c:v>1.5980900641671816E-2</c:v>
                </c:pt>
                <c:pt idx="58">
                  <c:v>1.5980900641671816E-2</c:v>
                </c:pt>
                <c:pt idx="59">
                  <c:v>1.5980900641671816E-2</c:v>
                </c:pt>
                <c:pt idx="60">
                  <c:v>1.5980900641671816E-2</c:v>
                </c:pt>
                <c:pt idx="61">
                  <c:v>1.5980900641671816E-2</c:v>
                </c:pt>
                <c:pt idx="62">
                  <c:v>1.5980900641671816E-2</c:v>
                </c:pt>
                <c:pt idx="63">
                  <c:v>1.5980900641671816E-2</c:v>
                </c:pt>
                <c:pt idx="64">
                  <c:v>1.5980900641671816E-2</c:v>
                </c:pt>
                <c:pt idx="65">
                  <c:v>1.5980900641671816E-2</c:v>
                </c:pt>
                <c:pt idx="66">
                  <c:v>1.5980900641671816E-2</c:v>
                </c:pt>
                <c:pt idx="67">
                  <c:v>1.5980900641671816E-2</c:v>
                </c:pt>
                <c:pt idx="68">
                  <c:v>1.5980900641671816E-2</c:v>
                </c:pt>
                <c:pt idx="69">
                  <c:v>1.5980900641671816E-2</c:v>
                </c:pt>
                <c:pt idx="70">
                  <c:v>1.5980900641671816E-2</c:v>
                </c:pt>
                <c:pt idx="71">
                  <c:v>1.5980900641671816E-2</c:v>
                </c:pt>
                <c:pt idx="72">
                  <c:v>1.5980900641671816E-2</c:v>
                </c:pt>
                <c:pt idx="73">
                  <c:v>1.5980900641671816E-2</c:v>
                </c:pt>
                <c:pt idx="74">
                  <c:v>1.5980900641671816E-2</c:v>
                </c:pt>
                <c:pt idx="75">
                  <c:v>1.5980900641671816E-2</c:v>
                </c:pt>
                <c:pt idx="76">
                  <c:v>1.5980900641671816E-2</c:v>
                </c:pt>
                <c:pt idx="77">
                  <c:v>1.5980900641671816E-2</c:v>
                </c:pt>
                <c:pt idx="78">
                  <c:v>1.5980900641671816E-2</c:v>
                </c:pt>
                <c:pt idx="79">
                  <c:v>1.5980900641671816E-2</c:v>
                </c:pt>
                <c:pt idx="80">
                  <c:v>1.5985508237937346E-2</c:v>
                </c:pt>
                <c:pt idx="81">
                  <c:v>1.6299966733542687E-2</c:v>
                </c:pt>
                <c:pt idx="82">
                  <c:v>1.6526261748191908E-2</c:v>
                </c:pt>
                <c:pt idx="83">
                  <c:v>1.6526261748191908E-2</c:v>
                </c:pt>
                <c:pt idx="84">
                  <c:v>1.6584868498923499E-2</c:v>
                </c:pt>
                <c:pt idx="85">
                  <c:v>1.6768950961220427E-2</c:v>
                </c:pt>
                <c:pt idx="86">
                  <c:v>1.6912686564252807E-2</c:v>
                </c:pt>
                <c:pt idx="87">
                  <c:v>1.6978045354452114E-2</c:v>
                </c:pt>
                <c:pt idx="88">
                  <c:v>1.7667825196431428E-2</c:v>
                </c:pt>
                <c:pt idx="89">
                  <c:v>1.9846904360744242E-2</c:v>
                </c:pt>
                <c:pt idx="90">
                  <c:v>2.2659221248071355E-2</c:v>
                </c:pt>
                <c:pt idx="91">
                  <c:v>2.5037015033378358E-2</c:v>
                </c:pt>
                <c:pt idx="92">
                  <c:v>2.6396730398081523E-2</c:v>
                </c:pt>
                <c:pt idx="93">
                  <c:v>2.7081987941175438E-2</c:v>
                </c:pt>
                <c:pt idx="94">
                  <c:v>2.7676097789156928E-2</c:v>
                </c:pt>
                <c:pt idx="95">
                  <c:v>2.8241745782885103E-2</c:v>
                </c:pt>
                <c:pt idx="96">
                  <c:v>2.8556575641757863E-2</c:v>
                </c:pt>
                <c:pt idx="97">
                  <c:v>2.8674214906386695E-2</c:v>
                </c:pt>
                <c:pt idx="98">
                  <c:v>2.8746140414201218E-2</c:v>
                </c:pt>
                <c:pt idx="99">
                  <c:v>2.8746140414201218E-2</c:v>
                </c:pt>
                <c:pt idx="100">
                  <c:v>2.8746140414201218E-2</c:v>
                </c:pt>
                <c:pt idx="101">
                  <c:v>2.8746140414201218E-2</c:v>
                </c:pt>
                <c:pt idx="102">
                  <c:v>2.8746140414201218E-2</c:v>
                </c:pt>
                <c:pt idx="103">
                  <c:v>2.8746140414201218E-2</c:v>
                </c:pt>
                <c:pt idx="104">
                  <c:v>2.8746140414201218E-2</c:v>
                </c:pt>
                <c:pt idx="105">
                  <c:v>2.8746140414201218E-2</c:v>
                </c:pt>
                <c:pt idx="106">
                  <c:v>2.8746140414201218E-2</c:v>
                </c:pt>
                <c:pt idx="107">
                  <c:v>2.8746140414201218E-2</c:v>
                </c:pt>
                <c:pt idx="108">
                  <c:v>2.8746140414201218E-2</c:v>
                </c:pt>
                <c:pt idx="109">
                  <c:v>2.8746140414201218E-2</c:v>
                </c:pt>
                <c:pt idx="110">
                  <c:v>2.8746140414201218E-2</c:v>
                </c:pt>
                <c:pt idx="111">
                  <c:v>2.8746140414201218E-2</c:v>
                </c:pt>
                <c:pt idx="112">
                  <c:v>2.8746140414201218E-2</c:v>
                </c:pt>
                <c:pt idx="113">
                  <c:v>2.8746140414201218E-2</c:v>
                </c:pt>
                <c:pt idx="114">
                  <c:v>2.8746140414201218E-2</c:v>
                </c:pt>
                <c:pt idx="115">
                  <c:v>2.8746140414201218E-2</c:v>
                </c:pt>
                <c:pt idx="116">
                  <c:v>2.8746140414201218E-2</c:v>
                </c:pt>
                <c:pt idx="117">
                  <c:v>2.8746140414201218E-2</c:v>
                </c:pt>
                <c:pt idx="118">
                  <c:v>2.8746140414201218E-2</c:v>
                </c:pt>
                <c:pt idx="119">
                  <c:v>2.8746140414201218E-2</c:v>
                </c:pt>
                <c:pt idx="120">
                  <c:v>2.8746140414201218E-2</c:v>
                </c:pt>
                <c:pt idx="121">
                  <c:v>2.8746140414201218E-2</c:v>
                </c:pt>
                <c:pt idx="122">
                  <c:v>2.8746140414201218E-2</c:v>
                </c:pt>
                <c:pt idx="123">
                  <c:v>2.8746140414201218E-2</c:v>
                </c:pt>
                <c:pt idx="124">
                  <c:v>2.8746140414201218E-2</c:v>
                </c:pt>
                <c:pt idx="125">
                  <c:v>2.8746140414201218E-2</c:v>
                </c:pt>
                <c:pt idx="126">
                  <c:v>2.8746140414201218E-2</c:v>
                </c:pt>
                <c:pt idx="127">
                  <c:v>2.8746140414201218E-2</c:v>
                </c:pt>
                <c:pt idx="128">
                  <c:v>2.8746140414201218E-2</c:v>
                </c:pt>
                <c:pt idx="129">
                  <c:v>2.8746140414201218E-2</c:v>
                </c:pt>
                <c:pt idx="130">
                  <c:v>2.8746140414201218E-2</c:v>
                </c:pt>
                <c:pt idx="131">
                  <c:v>2.8746140414201218E-2</c:v>
                </c:pt>
                <c:pt idx="132">
                  <c:v>2.8746140414201218E-2</c:v>
                </c:pt>
                <c:pt idx="133">
                  <c:v>2.8746140414201218E-2</c:v>
                </c:pt>
                <c:pt idx="134">
                  <c:v>2.8746140414201218E-2</c:v>
                </c:pt>
                <c:pt idx="135">
                  <c:v>2.8746140414201218E-2</c:v>
                </c:pt>
                <c:pt idx="136">
                  <c:v>2.8746140414201218E-2</c:v>
                </c:pt>
                <c:pt idx="137">
                  <c:v>2.8746140414201218E-2</c:v>
                </c:pt>
                <c:pt idx="138">
                  <c:v>2.8746140414201218E-2</c:v>
                </c:pt>
                <c:pt idx="139">
                  <c:v>2.8746140414201218E-2</c:v>
                </c:pt>
                <c:pt idx="140">
                  <c:v>2.8746140414201218E-2</c:v>
                </c:pt>
                <c:pt idx="141">
                  <c:v>2.8746140414201218E-2</c:v>
                </c:pt>
                <c:pt idx="142">
                  <c:v>2.8746140414201218E-2</c:v>
                </c:pt>
                <c:pt idx="143">
                  <c:v>2.8746140414201218E-2</c:v>
                </c:pt>
                <c:pt idx="144">
                  <c:v>2.8746140414201218E-2</c:v>
                </c:pt>
                <c:pt idx="145">
                  <c:v>2.8746140414201218E-2</c:v>
                </c:pt>
                <c:pt idx="146">
                  <c:v>2.8746140414201218E-2</c:v>
                </c:pt>
                <c:pt idx="147">
                  <c:v>2.8746140414201218E-2</c:v>
                </c:pt>
                <c:pt idx="148">
                  <c:v>2.8746140414201218E-2</c:v>
                </c:pt>
                <c:pt idx="149">
                  <c:v>2.8746140414201218E-2</c:v>
                </c:pt>
                <c:pt idx="150">
                  <c:v>2.8746140414201218E-2</c:v>
                </c:pt>
                <c:pt idx="151">
                  <c:v>2.9323125533418558E-2</c:v>
                </c:pt>
                <c:pt idx="152">
                  <c:v>3.1164902071891334E-2</c:v>
                </c:pt>
                <c:pt idx="153">
                  <c:v>3.35033862763809E-2</c:v>
                </c:pt>
                <c:pt idx="154">
                  <c:v>3.5182357782877004E-2</c:v>
                </c:pt>
                <c:pt idx="155">
                  <c:v>3.587027753828663E-2</c:v>
                </c:pt>
                <c:pt idx="156">
                  <c:v>3.587027753828663E-2</c:v>
                </c:pt>
                <c:pt idx="157">
                  <c:v>3.587027753828663E-2</c:v>
                </c:pt>
                <c:pt idx="158">
                  <c:v>3.587027753828663E-2</c:v>
                </c:pt>
                <c:pt idx="159">
                  <c:v>3.587027753828663E-2</c:v>
                </c:pt>
                <c:pt idx="160">
                  <c:v>3.587027753828663E-2</c:v>
                </c:pt>
                <c:pt idx="161">
                  <c:v>3.587027753828663E-2</c:v>
                </c:pt>
                <c:pt idx="162">
                  <c:v>3.587027753828663E-2</c:v>
                </c:pt>
                <c:pt idx="163">
                  <c:v>3.587027753828663E-2</c:v>
                </c:pt>
                <c:pt idx="164">
                  <c:v>3.587027753828663E-2</c:v>
                </c:pt>
                <c:pt idx="165">
                  <c:v>3.587027753828663E-2</c:v>
                </c:pt>
                <c:pt idx="166">
                  <c:v>3.587027753828663E-2</c:v>
                </c:pt>
                <c:pt idx="167">
                  <c:v>3.587027753828663E-2</c:v>
                </c:pt>
                <c:pt idx="168">
                  <c:v>3.587027753828663E-2</c:v>
                </c:pt>
                <c:pt idx="169">
                  <c:v>3.587027753828663E-2</c:v>
                </c:pt>
                <c:pt idx="170">
                  <c:v>3.587027753828663E-2</c:v>
                </c:pt>
                <c:pt idx="171">
                  <c:v>3.6693091171213159E-2</c:v>
                </c:pt>
                <c:pt idx="172">
                  <c:v>3.8876161843018509E-2</c:v>
                </c:pt>
                <c:pt idx="173">
                  <c:v>4.138563428597633E-2</c:v>
                </c:pt>
                <c:pt idx="174">
                  <c:v>4.2881347178994021E-2</c:v>
                </c:pt>
                <c:pt idx="175">
                  <c:v>4.3216013959100248E-2</c:v>
                </c:pt>
                <c:pt idx="176">
                  <c:v>4.3216013959100248E-2</c:v>
                </c:pt>
                <c:pt idx="177">
                  <c:v>4.3216013959100248E-2</c:v>
                </c:pt>
                <c:pt idx="178">
                  <c:v>4.3216013959100248E-2</c:v>
                </c:pt>
                <c:pt idx="179">
                  <c:v>4.3216013959100248E-2</c:v>
                </c:pt>
                <c:pt idx="180">
                  <c:v>4.3216013959100248E-2</c:v>
                </c:pt>
                <c:pt idx="181">
                  <c:v>4.3216013959100248E-2</c:v>
                </c:pt>
                <c:pt idx="182">
                  <c:v>4.33240586408856E-2</c:v>
                </c:pt>
                <c:pt idx="183">
                  <c:v>4.4044148781141934E-2</c:v>
                </c:pt>
                <c:pt idx="184">
                  <c:v>4.5190060678931658E-2</c:v>
                </c:pt>
                <c:pt idx="185">
                  <c:v>4.6339466130973485E-2</c:v>
                </c:pt>
                <c:pt idx="186">
                  <c:v>4.7271303999158187E-2</c:v>
                </c:pt>
                <c:pt idx="187">
                  <c:v>4.7940808273548172E-2</c:v>
                </c:pt>
                <c:pt idx="188">
                  <c:v>4.8412355905786325E-2</c:v>
                </c:pt>
                <c:pt idx="189">
                  <c:v>4.8739396034112724E-2</c:v>
                </c:pt>
                <c:pt idx="190">
                  <c:v>4.8943358773161159E-2</c:v>
                </c:pt>
                <c:pt idx="191">
                  <c:v>4.9074246075663255E-2</c:v>
                </c:pt>
                <c:pt idx="192">
                  <c:v>4.9139245857729989E-2</c:v>
                </c:pt>
                <c:pt idx="193">
                  <c:v>4.9139245857729989E-2</c:v>
                </c:pt>
                <c:pt idx="194">
                  <c:v>4.9139245857729989E-2</c:v>
                </c:pt>
                <c:pt idx="195">
                  <c:v>4.9139245857729989E-2</c:v>
                </c:pt>
                <c:pt idx="196">
                  <c:v>4.9139245857729989E-2</c:v>
                </c:pt>
                <c:pt idx="197">
                  <c:v>4.9139245857729989E-2</c:v>
                </c:pt>
                <c:pt idx="198">
                  <c:v>4.9139245857729989E-2</c:v>
                </c:pt>
                <c:pt idx="199">
                  <c:v>4.9139245857729989E-2</c:v>
                </c:pt>
                <c:pt idx="200">
                  <c:v>4.9139245857729989E-2</c:v>
                </c:pt>
                <c:pt idx="201">
                  <c:v>4.9139245857729989E-2</c:v>
                </c:pt>
                <c:pt idx="202">
                  <c:v>4.9139245857729989E-2</c:v>
                </c:pt>
                <c:pt idx="203">
                  <c:v>4.9139245857729989E-2</c:v>
                </c:pt>
                <c:pt idx="204">
                  <c:v>4.9139245857729989E-2</c:v>
                </c:pt>
                <c:pt idx="205">
                  <c:v>4.9139245857729989E-2</c:v>
                </c:pt>
                <c:pt idx="206">
                  <c:v>4.9139245857729989E-2</c:v>
                </c:pt>
                <c:pt idx="207">
                  <c:v>4.9139245857729989E-2</c:v>
                </c:pt>
                <c:pt idx="208">
                  <c:v>4.9139245857729989E-2</c:v>
                </c:pt>
                <c:pt idx="209">
                  <c:v>4.9139245857729989E-2</c:v>
                </c:pt>
                <c:pt idx="210">
                  <c:v>4.9139245857729989E-2</c:v>
                </c:pt>
                <c:pt idx="211">
                  <c:v>4.9139245857729989E-2</c:v>
                </c:pt>
                <c:pt idx="212">
                  <c:v>4.9139245857729989E-2</c:v>
                </c:pt>
                <c:pt idx="213">
                  <c:v>4.9139245857729989E-2</c:v>
                </c:pt>
                <c:pt idx="214">
                  <c:v>4.9139245857729989E-2</c:v>
                </c:pt>
                <c:pt idx="215">
                  <c:v>4.9139245857729989E-2</c:v>
                </c:pt>
                <c:pt idx="216">
                  <c:v>4.9139245857729989E-2</c:v>
                </c:pt>
                <c:pt idx="217">
                  <c:v>4.9139245857729989E-2</c:v>
                </c:pt>
                <c:pt idx="218">
                  <c:v>4.9139245857729989E-2</c:v>
                </c:pt>
                <c:pt idx="219">
                  <c:v>4.9139245857729989E-2</c:v>
                </c:pt>
                <c:pt idx="220">
                  <c:v>4.9139245857729989E-2</c:v>
                </c:pt>
                <c:pt idx="221">
                  <c:v>4.9139245857729989E-2</c:v>
                </c:pt>
                <c:pt idx="222">
                  <c:v>4.9139245857729989E-2</c:v>
                </c:pt>
                <c:pt idx="223">
                  <c:v>4.9139245857729989E-2</c:v>
                </c:pt>
                <c:pt idx="224">
                  <c:v>4.9139245857729989E-2</c:v>
                </c:pt>
                <c:pt idx="225">
                  <c:v>4.9139245857729989E-2</c:v>
                </c:pt>
                <c:pt idx="226">
                  <c:v>4.9139245857729989E-2</c:v>
                </c:pt>
                <c:pt idx="227">
                  <c:v>4.9139245857729989E-2</c:v>
                </c:pt>
                <c:pt idx="228">
                  <c:v>4.9139245857729989E-2</c:v>
                </c:pt>
                <c:pt idx="229">
                  <c:v>4.9139245857729989E-2</c:v>
                </c:pt>
                <c:pt idx="230">
                  <c:v>4.9139245857729989E-2</c:v>
                </c:pt>
                <c:pt idx="231">
                  <c:v>4.9139245857729989E-2</c:v>
                </c:pt>
                <c:pt idx="232">
                  <c:v>4.9350500339649939E-2</c:v>
                </c:pt>
                <c:pt idx="233">
                  <c:v>5.063550016630787E-2</c:v>
                </c:pt>
                <c:pt idx="234">
                  <c:v>5.2257500012749133E-2</c:v>
                </c:pt>
                <c:pt idx="235">
                  <c:v>5.3376109962204099E-2</c:v>
                </c:pt>
                <c:pt idx="236">
                  <c:v>5.3742666733500657E-2</c:v>
                </c:pt>
                <c:pt idx="237">
                  <c:v>5.3886323891666907E-2</c:v>
                </c:pt>
                <c:pt idx="238">
                  <c:v>5.453122877834355E-2</c:v>
                </c:pt>
                <c:pt idx="239">
                  <c:v>5.6130891804931006E-2</c:v>
                </c:pt>
                <c:pt idx="240">
                  <c:v>5.8318398639568086E-2</c:v>
                </c:pt>
                <c:pt idx="241">
                  <c:v>6.0103443541501558E-2</c:v>
                </c:pt>
                <c:pt idx="242">
                  <c:v>6.1679955467996601E-2</c:v>
                </c:pt>
                <c:pt idx="243">
                  <c:v>6.3339084942442794E-2</c:v>
                </c:pt>
                <c:pt idx="244">
                  <c:v>6.4823364103012482E-2</c:v>
                </c:pt>
                <c:pt idx="245">
                  <c:v>6.6549821721238522E-2</c:v>
                </c:pt>
                <c:pt idx="246">
                  <c:v>6.8639899023955231E-2</c:v>
                </c:pt>
                <c:pt idx="247">
                  <c:v>7.0344856952341633E-2</c:v>
                </c:pt>
                <c:pt idx="248">
                  <c:v>7.1201252601281281E-2</c:v>
                </c:pt>
                <c:pt idx="249">
                  <c:v>7.1438387519639393E-2</c:v>
                </c:pt>
                <c:pt idx="250">
                  <c:v>7.1577716756236615E-2</c:v>
                </c:pt>
                <c:pt idx="251">
                  <c:v>7.184554512791487E-2</c:v>
                </c:pt>
                <c:pt idx="252">
                  <c:v>7.2036880690574387E-2</c:v>
                </c:pt>
                <c:pt idx="253">
                  <c:v>7.2036880690574387E-2</c:v>
                </c:pt>
                <c:pt idx="254">
                  <c:v>7.2036880690574387E-2</c:v>
                </c:pt>
                <c:pt idx="255">
                  <c:v>7.2298317237176002E-2</c:v>
                </c:pt>
                <c:pt idx="256">
                  <c:v>7.2679011146366601E-2</c:v>
                </c:pt>
                <c:pt idx="257">
                  <c:v>7.2679011146366601E-2</c:v>
                </c:pt>
                <c:pt idx="258">
                  <c:v>7.2679011146366601E-2</c:v>
                </c:pt>
                <c:pt idx="259">
                  <c:v>7.2679011146366601E-2</c:v>
                </c:pt>
                <c:pt idx="260">
                  <c:v>7.2679011146366601E-2</c:v>
                </c:pt>
                <c:pt idx="261">
                  <c:v>7.2679011146366601E-2</c:v>
                </c:pt>
                <c:pt idx="262">
                  <c:v>7.2679011146366601E-2</c:v>
                </c:pt>
                <c:pt idx="263">
                  <c:v>7.2679011146366601E-2</c:v>
                </c:pt>
                <c:pt idx="264">
                  <c:v>7.2679011146366601E-2</c:v>
                </c:pt>
                <c:pt idx="265">
                  <c:v>7.2679011146366601E-2</c:v>
                </c:pt>
                <c:pt idx="266">
                  <c:v>7.2679011146366601E-2</c:v>
                </c:pt>
                <c:pt idx="267">
                  <c:v>7.2679011146366601E-2</c:v>
                </c:pt>
                <c:pt idx="268">
                  <c:v>7.2679011146366601E-2</c:v>
                </c:pt>
                <c:pt idx="269">
                  <c:v>7.2679011146366601E-2</c:v>
                </c:pt>
                <c:pt idx="270">
                  <c:v>7.2679011146366601E-2</c:v>
                </c:pt>
                <c:pt idx="271">
                  <c:v>7.2679011146366601E-2</c:v>
                </c:pt>
                <c:pt idx="272">
                  <c:v>7.2679011146366601E-2</c:v>
                </c:pt>
                <c:pt idx="273">
                  <c:v>7.3101863858476751E-2</c:v>
                </c:pt>
                <c:pt idx="274">
                  <c:v>7.4816217714771732E-2</c:v>
                </c:pt>
                <c:pt idx="275">
                  <c:v>7.6994032808043261E-2</c:v>
                </c:pt>
                <c:pt idx="276">
                  <c:v>7.9341757588947695E-2</c:v>
                </c:pt>
                <c:pt idx="277">
                  <c:v>8.1758862117741346E-2</c:v>
                </c:pt>
                <c:pt idx="278">
                  <c:v>8.4577409115486973E-2</c:v>
                </c:pt>
                <c:pt idx="279">
                  <c:v>8.7092833011097825E-2</c:v>
                </c:pt>
                <c:pt idx="280">
                  <c:v>8.8187978559714622E-2</c:v>
                </c:pt>
                <c:pt idx="281">
                  <c:v>8.8187978559714622E-2</c:v>
                </c:pt>
                <c:pt idx="282">
                  <c:v>8.8187978559714622E-2</c:v>
                </c:pt>
                <c:pt idx="283">
                  <c:v>8.8187978559714622E-2</c:v>
                </c:pt>
                <c:pt idx="284">
                  <c:v>8.8187978559714622E-2</c:v>
                </c:pt>
                <c:pt idx="285">
                  <c:v>8.8187978559714622E-2</c:v>
                </c:pt>
                <c:pt idx="286">
                  <c:v>8.8187978559714622E-2</c:v>
                </c:pt>
                <c:pt idx="287">
                  <c:v>8.8187978559714622E-2</c:v>
                </c:pt>
                <c:pt idx="288">
                  <c:v>8.8187978559714622E-2</c:v>
                </c:pt>
                <c:pt idx="289">
                  <c:v>8.8187978559714622E-2</c:v>
                </c:pt>
                <c:pt idx="290">
                  <c:v>8.8187978559714622E-2</c:v>
                </c:pt>
                <c:pt idx="291">
                  <c:v>8.8187978559714622E-2</c:v>
                </c:pt>
                <c:pt idx="292">
                  <c:v>8.8499773680843843E-2</c:v>
                </c:pt>
                <c:pt idx="293">
                  <c:v>8.8924225761203984E-2</c:v>
                </c:pt>
                <c:pt idx="294">
                  <c:v>8.9025370345075405E-2</c:v>
                </c:pt>
                <c:pt idx="295">
                  <c:v>8.9025370345075405E-2</c:v>
                </c:pt>
                <c:pt idx="296">
                  <c:v>8.9025370345075405E-2</c:v>
                </c:pt>
                <c:pt idx="297">
                  <c:v>8.9025370345075405E-2</c:v>
                </c:pt>
                <c:pt idx="298">
                  <c:v>8.9025370345075405E-2</c:v>
                </c:pt>
                <c:pt idx="299">
                  <c:v>8.9025370345075405E-2</c:v>
                </c:pt>
                <c:pt idx="300">
                  <c:v>8.9025370345075405E-2</c:v>
                </c:pt>
                <c:pt idx="301">
                  <c:v>8.9025370345075405E-2</c:v>
                </c:pt>
                <c:pt idx="302">
                  <c:v>8.9130992896743116E-2</c:v>
                </c:pt>
                <c:pt idx="303">
                  <c:v>8.9502270576611989E-2</c:v>
                </c:pt>
                <c:pt idx="304">
                  <c:v>9.0230595353682247E-2</c:v>
                </c:pt>
                <c:pt idx="305">
                  <c:v>9.1192321088931425E-2</c:v>
                </c:pt>
                <c:pt idx="306">
                  <c:v>9.1893057282997917E-2</c:v>
                </c:pt>
                <c:pt idx="307">
                  <c:v>9.2118831635528739E-2</c:v>
                </c:pt>
                <c:pt idx="308">
                  <c:v>9.2118831635528739E-2</c:v>
                </c:pt>
                <c:pt idx="309">
                  <c:v>9.2118831635528739E-2</c:v>
                </c:pt>
                <c:pt idx="310">
                  <c:v>9.2118831635528739E-2</c:v>
                </c:pt>
                <c:pt idx="311">
                  <c:v>9.2211576004684062E-2</c:v>
                </c:pt>
                <c:pt idx="312">
                  <c:v>9.2569891624774997E-2</c:v>
                </c:pt>
                <c:pt idx="313">
                  <c:v>9.3222289002557468E-2</c:v>
                </c:pt>
                <c:pt idx="314">
                  <c:v>9.4062527475835253E-2</c:v>
                </c:pt>
                <c:pt idx="315">
                  <c:v>9.4872980358538334E-2</c:v>
                </c:pt>
                <c:pt idx="316">
                  <c:v>9.5543748265893944E-2</c:v>
                </c:pt>
                <c:pt idx="317">
                  <c:v>9.6301625721936457E-2</c:v>
                </c:pt>
                <c:pt idx="318">
                  <c:v>9.726421864140021E-2</c:v>
                </c:pt>
                <c:pt idx="319">
                  <c:v>9.8232766534619001E-2</c:v>
                </c:pt>
                <c:pt idx="320">
                  <c:v>9.8694849034260582E-2</c:v>
                </c:pt>
                <c:pt idx="321">
                  <c:v>9.8799424550210596E-2</c:v>
                </c:pt>
                <c:pt idx="322">
                  <c:v>9.8799424550210596E-2</c:v>
                </c:pt>
                <c:pt idx="323">
                  <c:v>9.8799424550210596E-2</c:v>
                </c:pt>
                <c:pt idx="324">
                  <c:v>9.8846401952543822E-2</c:v>
                </c:pt>
                <c:pt idx="325">
                  <c:v>9.8846401952543822E-2</c:v>
                </c:pt>
                <c:pt idx="326">
                  <c:v>9.8846401952543822E-2</c:v>
                </c:pt>
                <c:pt idx="327">
                  <c:v>9.8846401952543822E-2</c:v>
                </c:pt>
                <c:pt idx="328">
                  <c:v>9.9450993717906597E-2</c:v>
                </c:pt>
                <c:pt idx="329">
                  <c:v>0.10061835216384803</c:v>
                </c:pt>
                <c:pt idx="330">
                  <c:v>0.10118019793323078</c:v>
                </c:pt>
                <c:pt idx="331">
                  <c:v>0.10118441690083625</c:v>
                </c:pt>
                <c:pt idx="332">
                  <c:v>0.10122685232702351</c:v>
                </c:pt>
                <c:pt idx="333">
                  <c:v>0.10128617621389474</c:v>
                </c:pt>
                <c:pt idx="334">
                  <c:v>0.10130912698634709</c:v>
                </c:pt>
                <c:pt idx="335">
                  <c:v>0.10136590662365659</c:v>
                </c:pt>
                <c:pt idx="336">
                  <c:v>0.10136590662365659</c:v>
                </c:pt>
                <c:pt idx="337">
                  <c:v>0.10136590662365659</c:v>
                </c:pt>
                <c:pt idx="338">
                  <c:v>0.10136590662365659</c:v>
                </c:pt>
                <c:pt idx="339">
                  <c:v>0.10136590662365659</c:v>
                </c:pt>
                <c:pt idx="340">
                  <c:v>0.10136590662365659</c:v>
                </c:pt>
                <c:pt idx="341">
                  <c:v>0.10136590662365659</c:v>
                </c:pt>
                <c:pt idx="342">
                  <c:v>0.10136590662365659</c:v>
                </c:pt>
                <c:pt idx="343">
                  <c:v>0.10136590662365659</c:v>
                </c:pt>
                <c:pt idx="344">
                  <c:v>0.10136590662365659</c:v>
                </c:pt>
                <c:pt idx="345">
                  <c:v>0.10136590662365659</c:v>
                </c:pt>
                <c:pt idx="346">
                  <c:v>0.10136590662365659</c:v>
                </c:pt>
                <c:pt idx="347">
                  <c:v>0.10136590662365659</c:v>
                </c:pt>
                <c:pt idx="348">
                  <c:v>0.10136590662365659</c:v>
                </c:pt>
                <c:pt idx="349">
                  <c:v>0.10136590662365659</c:v>
                </c:pt>
                <c:pt idx="350">
                  <c:v>0.10136590662365659</c:v>
                </c:pt>
                <c:pt idx="351">
                  <c:v>0.10136590662365659</c:v>
                </c:pt>
                <c:pt idx="352">
                  <c:v>0.10136590662365659</c:v>
                </c:pt>
                <c:pt idx="353">
                  <c:v>0.10136590662365659</c:v>
                </c:pt>
                <c:pt idx="354">
                  <c:v>0.10136590662365659</c:v>
                </c:pt>
                <c:pt idx="355">
                  <c:v>0.10136590662365659</c:v>
                </c:pt>
                <c:pt idx="356">
                  <c:v>0.10136590662365659</c:v>
                </c:pt>
                <c:pt idx="357">
                  <c:v>0.10136590662365659</c:v>
                </c:pt>
                <c:pt idx="358">
                  <c:v>0.10150515616296593</c:v>
                </c:pt>
                <c:pt idx="359">
                  <c:v>0.10216303547661303</c:v>
                </c:pt>
                <c:pt idx="360">
                  <c:v>0.10297860684047162</c:v>
                </c:pt>
                <c:pt idx="361">
                  <c:v>0.10358081422561234</c:v>
                </c:pt>
                <c:pt idx="362">
                  <c:v>0.10390230884371508</c:v>
                </c:pt>
                <c:pt idx="363">
                  <c:v>0.10399715137059624</c:v>
                </c:pt>
                <c:pt idx="364">
                  <c:v>0.10399715137059624</c:v>
                </c:pt>
                <c:pt idx="365">
                  <c:v>0.10399715137059624</c:v>
                </c:pt>
                <c:pt idx="366">
                  <c:v>0.10399715137059624</c:v>
                </c:pt>
                <c:pt idx="367">
                  <c:v>0.10399715137059624</c:v>
                </c:pt>
                <c:pt idx="368">
                  <c:v>0.10399715137059624</c:v>
                </c:pt>
                <c:pt idx="369">
                  <c:v>0.10399715137059624</c:v>
                </c:pt>
                <c:pt idx="370">
                  <c:v>0.10399715137059624</c:v>
                </c:pt>
                <c:pt idx="371">
                  <c:v>0.10399715137059624</c:v>
                </c:pt>
                <c:pt idx="372">
                  <c:v>0.10464073557518705</c:v>
                </c:pt>
                <c:pt idx="373">
                  <c:v>0.10592505152703331</c:v>
                </c:pt>
                <c:pt idx="374">
                  <c:v>0.10715845055800462</c:v>
                </c:pt>
                <c:pt idx="375">
                  <c:v>0.10798442857573144</c:v>
                </c:pt>
                <c:pt idx="376">
                  <c:v>0.10845164043995241</c:v>
                </c:pt>
                <c:pt idx="377">
                  <c:v>0.10871342378029868</c:v>
                </c:pt>
                <c:pt idx="378">
                  <c:v>0.10886116644001999</c:v>
                </c:pt>
                <c:pt idx="379">
                  <c:v>0.10894864034010777</c:v>
                </c:pt>
                <c:pt idx="380">
                  <c:v>0.10904394133565697</c:v>
                </c:pt>
                <c:pt idx="381">
                  <c:v>0.10915265170178101</c:v>
                </c:pt>
                <c:pt idx="382">
                  <c:v>0.10924568440485639</c:v>
                </c:pt>
                <c:pt idx="383">
                  <c:v>0.10932443775282817</c:v>
                </c:pt>
                <c:pt idx="384">
                  <c:v>0.10937867029493661</c:v>
                </c:pt>
                <c:pt idx="385">
                  <c:v>0.10939477343199969</c:v>
                </c:pt>
                <c:pt idx="386">
                  <c:v>0.10939477343199969</c:v>
                </c:pt>
                <c:pt idx="387">
                  <c:v>0.10939477343199969</c:v>
                </c:pt>
                <c:pt idx="388">
                  <c:v>0.10939477343199969</c:v>
                </c:pt>
                <c:pt idx="389">
                  <c:v>0.10939477343199969</c:v>
                </c:pt>
                <c:pt idx="390">
                  <c:v>0.10939477343199969</c:v>
                </c:pt>
                <c:pt idx="391">
                  <c:v>0.10939477343199969</c:v>
                </c:pt>
                <c:pt idx="392">
                  <c:v>0.10939477343199969</c:v>
                </c:pt>
                <c:pt idx="393">
                  <c:v>0.10939477343199969</c:v>
                </c:pt>
                <c:pt idx="394">
                  <c:v>0.10939477343199969</c:v>
                </c:pt>
                <c:pt idx="395">
                  <c:v>0.10939477343199969</c:v>
                </c:pt>
                <c:pt idx="396">
                  <c:v>0.10939477343199969</c:v>
                </c:pt>
                <c:pt idx="397">
                  <c:v>0.10939477343199969</c:v>
                </c:pt>
                <c:pt idx="398">
                  <c:v>0.10939477343199969</c:v>
                </c:pt>
                <c:pt idx="399">
                  <c:v>0.10939477343199969</c:v>
                </c:pt>
                <c:pt idx="400">
                  <c:v>0.10939477343199969</c:v>
                </c:pt>
                <c:pt idx="401">
                  <c:v>0.10939477343199969</c:v>
                </c:pt>
                <c:pt idx="402">
                  <c:v>0.10981021855126669</c:v>
                </c:pt>
                <c:pt idx="403">
                  <c:v>0.1104678945244484</c:v>
                </c:pt>
                <c:pt idx="404">
                  <c:v>0.11103159050649862</c:v>
                </c:pt>
                <c:pt idx="405">
                  <c:v>0.11151503498614625</c:v>
                </c:pt>
                <c:pt idx="406">
                  <c:v>0.11202861464169724</c:v>
                </c:pt>
                <c:pt idx="407">
                  <c:v>0.11253624873068026</c:v>
                </c:pt>
                <c:pt idx="408">
                  <c:v>0.11289018457078405</c:v>
                </c:pt>
                <c:pt idx="409">
                  <c:v>0.11299311063239649</c:v>
                </c:pt>
                <c:pt idx="410">
                  <c:v>0.11299311063239649</c:v>
                </c:pt>
                <c:pt idx="411">
                  <c:v>0.11299311063239649</c:v>
                </c:pt>
                <c:pt idx="412">
                  <c:v>0.11299311063239649</c:v>
                </c:pt>
                <c:pt idx="413">
                  <c:v>0.11299311063239649</c:v>
                </c:pt>
                <c:pt idx="414">
                  <c:v>0.11299311063239649</c:v>
                </c:pt>
                <c:pt idx="415">
                  <c:v>0.11299311063239649</c:v>
                </c:pt>
                <c:pt idx="416">
                  <c:v>0.11299311063239649</c:v>
                </c:pt>
                <c:pt idx="417">
                  <c:v>0.11299311063239649</c:v>
                </c:pt>
                <c:pt idx="418">
                  <c:v>0.11299311063239649</c:v>
                </c:pt>
                <c:pt idx="419">
                  <c:v>0.11314522809309976</c:v>
                </c:pt>
                <c:pt idx="420">
                  <c:v>0.11342947831076214</c:v>
                </c:pt>
                <c:pt idx="421">
                  <c:v>0.11354740676006943</c:v>
                </c:pt>
                <c:pt idx="422">
                  <c:v>0.11354740676006943</c:v>
                </c:pt>
                <c:pt idx="423">
                  <c:v>0.11354740676006943</c:v>
                </c:pt>
                <c:pt idx="424">
                  <c:v>0.11354740676006943</c:v>
                </c:pt>
                <c:pt idx="425">
                  <c:v>0.11354740676006943</c:v>
                </c:pt>
                <c:pt idx="426">
                  <c:v>0.11354740676006943</c:v>
                </c:pt>
                <c:pt idx="427">
                  <c:v>0.11354740676006943</c:v>
                </c:pt>
                <c:pt idx="428">
                  <c:v>0.11354740676006943</c:v>
                </c:pt>
                <c:pt idx="429">
                  <c:v>0.11354740676006943</c:v>
                </c:pt>
                <c:pt idx="430">
                  <c:v>0.11354740676006943</c:v>
                </c:pt>
                <c:pt idx="431">
                  <c:v>0.11380394748448266</c:v>
                </c:pt>
                <c:pt idx="432">
                  <c:v>0.11402073359323994</c:v>
                </c:pt>
                <c:pt idx="433">
                  <c:v>0.11402073359323994</c:v>
                </c:pt>
                <c:pt idx="434">
                  <c:v>0.11402073359323994</c:v>
                </c:pt>
                <c:pt idx="435">
                  <c:v>0.11437296639962591</c:v>
                </c:pt>
                <c:pt idx="436">
                  <c:v>0.11537911385918906</c:v>
                </c:pt>
                <c:pt idx="437">
                  <c:v>0.11700594661438039</c:v>
                </c:pt>
                <c:pt idx="438">
                  <c:v>0.11901819654938436</c:v>
                </c:pt>
                <c:pt idx="439">
                  <c:v>0.12094923879192576</c:v>
                </c:pt>
                <c:pt idx="440">
                  <c:v>0.12238087213880737</c:v>
                </c:pt>
                <c:pt idx="441">
                  <c:v>0.1231142219536133</c:v>
                </c:pt>
                <c:pt idx="442">
                  <c:v>0.12335959090662015</c:v>
                </c:pt>
                <c:pt idx="443">
                  <c:v>0.12340210033089563</c:v>
                </c:pt>
                <c:pt idx="444">
                  <c:v>0.12340340081401485</c:v>
                </c:pt>
                <c:pt idx="445">
                  <c:v>0.12340340081401485</c:v>
                </c:pt>
                <c:pt idx="446">
                  <c:v>0.12340340081401485</c:v>
                </c:pt>
                <c:pt idx="447">
                  <c:v>0.12340340081401485</c:v>
                </c:pt>
                <c:pt idx="448">
                  <c:v>0.12340340081401485</c:v>
                </c:pt>
                <c:pt idx="449">
                  <c:v>0.12340340081401485</c:v>
                </c:pt>
                <c:pt idx="450">
                  <c:v>0.12340340081401485</c:v>
                </c:pt>
                <c:pt idx="451">
                  <c:v>0.12340340081401485</c:v>
                </c:pt>
                <c:pt idx="452">
                  <c:v>0.12340340081401485</c:v>
                </c:pt>
                <c:pt idx="453">
                  <c:v>0.12340340081401485</c:v>
                </c:pt>
                <c:pt idx="454">
                  <c:v>0.12340340081401485</c:v>
                </c:pt>
                <c:pt idx="455">
                  <c:v>0.12340340081401485</c:v>
                </c:pt>
                <c:pt idx="456">
                  <c:v>0.12340340081401485</c:v>
                </c:pt>
                <c:pt idx="457">
                  <c:v>0.12340340081401485</c:v>
                </c:pt>
                <c:pt idx="458">
                  <c:v>0.12340340081401485</c:v>
                </c:pt>
                <c:pt idx="459">
                  <c:v>0.12340340081401485</c:v>
                </c:pt>
                <c:pt idx="460">
                  <c:v>0.12340340081401485</c:v>
                </c:pt>
                <c:pt idx="461">
                  <c:v>0.12340340081401485</c:v>
                </c:pt>
                <c:pt idx="462">
                  <c:v>0.12340340081401485</c:v>
                </c:pt>
                <c:pt idx="463">
                  <c:v>0.12340340081401485</c:v>
                </c:pt>
                <c:pt idx="464">
                  <c:v>0.12340340081401485</c:v>
                </c:pt>
                <c:pt idx="465">
                  <c:v>0.12340340081401485</c:v>
                </c:pt>
                <c:pt idx="466">
                  <c:v>0.12340340081401485</c:v>
                </c:pt>
                <c:pt idx="467">
                  <c:v>0.12340340081401485</c:v>
                </c:pt>
                <c:pt idx="468">
                  <c:v>0.12340340081401485</c:v>
                </c:pt>
                <c:pt idx="469">
                  <c:v>0.12340340081401485</c:v>
                </c:pt>
                <c:pt idx="470">
                  <c:v>0.12340340081401485</c:v>
                </c:pt>
                <c:pt idx="471">
                  <c:v>0.12340340081401485</c:v>
                </c:pt>
                <c:pt idx="472">
                  <c:v>0.12340340081401485</c:v>
                </c:pt>
                <c:pt idx="473">
                  <c:v>0.12340340081401485</c:v>
                </c:pt>
                <c:pt idx="474">
                  <c:v>0.12340340081401485</c:v>
                </c:pt>
                <c:pt idx="475">
                  <c:v>0.12340340081401485</c:v>
                </c:pt>
                <c:pt idx="476">
                  <c:v>0.12340340081401485</c:v>
                </c:pt>
                <c:pt idx="477">
                  <c:v>0.12340340081401485</c:v>
                </c:pt>
                <c:pt idx="478">
                  <c:v>0.12340340081401485</c:v>
                </c:pt>
                <c:pt idx="479">
                  <c:v>0.12340340081401485</c:v>
                </c:pt>
                <c:pt idx="480">
                  <c:v>0.12340340081401485</c:v>
                </c:pt>
                <c:pt idx="481">
                  <c:v>0.12340340081401485</c:v>
                </c:pt>
                <c:pt idx="482">
                  <c:v>0.12340340081401485</c:v>
                </c:pt>
                <c:pt idx="483">
                  <c:v>0.12340340081401485</c:v>
                </c:pt>
                <c:pt idx="484">
                  <c:v>0.12340340081401485</c:v>
                </c:pt>
                <c:pt idx="485">
                  <c:v>0.12340340081401485</c:v>
                </c:pt>
                <c:pt idx="486">
                  <c:v>0.12340340081401485</c:v>
                </c:pt>
                <c:pt idx="487">
                  <c:v>0.12340340081401485</c:v>
                </c:pt>
                <c:pt idx="488">
                  <c:v>0.12340340081401485</c:v>
                </c:pt>
                <c:pt idx="489">
                  <c:v>0.12340340081401485</c:v>
                </c:pt>
                <c:pt idx="490">
                  <c:v>0.12340340081401485</c:v>
                </c:pt>
                <c:pt idx="491">
                  <c:v>0.12340340081401485</c:v>
                </c:pt>
                <c:pt idx="492">
                  <c:v>0.12340340081401485</c:v>
                </c:pt>
                <c:pt idx="493">
                  <c:v>0.12340340081401485</c:v>
                </c:pt>
                <c:pt idx="494">
                  <c:v>0.12340340081401485</c:v>
                </c:pt>
                <c:pt idx="495">
                  <c:v>0.12340340081401485</c:v>
                </c:pt>
                <c:pt idx="496">
                  <c:v>0.12340340081401485</c:v>
                </c:pt>
                <c:pt idx="497">
                  <c:v>0.12340340081401485</c:v>
                </c:pt>
                <c:pt idx="498">
                  <c:v>0.12340340081401485</c:v>
                </c:pt>
                <c:pt idx="499">
                  <c:v>0.12340340081401485</c:v>
                </c:pt>
                <c:pt idx="500">
                  <c:v>0.12340340081401485</c:v>
                </c:pt>
                <c:pt idx="501">
                  <c:v>0.12340340081401485</c:v>
                </c:pt>
                <c:pt idx="502">
                  <c:v>0.12340340081401485</c:v>
                </c:pt>
                <c:pt idx="503">
                  <c:v>0.12340340081401485</c:v>
                </c:pt>
                <c:pt idx="504">
                  <c:v>0.12340340081401485</c:v>
                </c:pt>
                <c:pt idx="505">
                  <c:v>0.12340340081401485</c:v>
                </c:pt>
                <c:pt idx="506">
                  <c:v>0.12340340081401485</c:v>
                </c:pt>
                <c:pt idx="507">
                  <c:v>0.12340340081401485</c:v>
                </c:pt>
                <c:pt idx="508">
                  <c:v>0.12340340081401485</c:v>
                </c:pt>
                <c:pt idx="509">
                  <c:v>0.12340340081401485</c:v>
                </c:pt>
                <c:pt idx="510">
                  <c:v>0.12340340081401485</c:v>
                </c:pt>
                <c:pt idx="511">
                  <c:v>0.12340340081401485</c:v>
                </c:pt>
                <c:pt idx="512">
                  <c:v>0.12340340081401485</c:v>
                </c:pt>
                <c:pt idx="513">
                  <c:v>0.12340340081401485</c:v>
                </c:pt>
                <c:pt idx="514">
                  <c:v>0.12340340081401485</c:v>
                </c:pt>
                <c:pt idx="515">
                  <c:v>0.12340340081401485</c:v>
                </c:pt>
                <c:pt idx="516">
                  <c:v>0.12340340081401485</c:v>
                </c:pt>
                <c:pt idx="517">
                  <c:v>0.12340340081401485</c:v>
                </c:pt>
                <c:pt idx="518">
                  <c:v>0.12340340081401485</c:v>
                </c:pt>
                <c:pt idx="519">
                  <c:v>0.12340340081401485</c:v>
                </c:pt>
                <c:pt idx="520">
                  <c:v>0.12359584523808334</c:v>
                </c:pt>
                <c:pt idx="521">
                  <c:v>0.12389652531088985</c:v>
                </c:pt>
                <c:pt idx="522">
                  <c:v>0.12427002609013806</c:v>
                </c:pt>
                <c:pt idx="523">
                  <c:v>0.12486141260358752</c:v>
                </c:pt>
                <c:pt idx="524">
                  <c:v>0.12576714850610235</c:v>
                </c:pt>
                <c:pt idx="525">
                  <c:v>0.12673592639398587</c:v>
                </c:pt>
                <c:pt idx="526">
                  <c:v>0.12735588474371959</c:v>
                </c:pt>
                <c:pt idx="527">
                  <c:v>0.12757770300530469</c:v>
                </c:pt>
                <c:pt idx="528">
                  <c:v>0.12762942335456659</c:v>
                </c:pt>
                <c:pt idx="529">
                  <c:v>0.12764389792018935</c:v>
                </c:pt>
                <c:pt idx="530">
                  <c:v>0.12764389792018935</c:v>
                </c:pt>
                <c:pt idx="531">
                  <c:v>0.12764389792018935</c:v>
                </c:pt>
                <c:pt idx="532">
                  <c:v>0.12764389792018935</c:v>
                </c:pt>
                <c:pt idx="533">
                  <c:v>0.12764389792018935</c:v>
                </c:pt>
                <c:pt idx="534">
                  <c:v>0.12764389792018935</c:v>
                </c:pt>
                <c:pt idx="535">
                  <c:v>0.12764389792018935</c:v>
                </c:pt>
                <c:pt idx="536">
                  <c:v>0.12764389792018935</c:v>
                </c:pt>
                <c:pt idx="537">
                  <c:v>0.12764389792018935</c:v>
                </c:pt>
                <c:pt idx="538">
                  <c:v>0.12764389792018935</c:v>
                </c:pt>
                <c:pt idx="539">
                  <c:v>0.12764389792018935</c:v>
                </c:pt>
                <c:pt idx="540">
                  <c:v>0.12764389792018935</c:v>
                </c:pt>
                <c:pt idx="541">
                  <c:v>0.12764389792018935</c:v>
                </c:pt>
                <c:pt idx="542">
                  <c:v>0.12764389792018935</c:v>
                </c:pt>
                <c:pt idx="543">
                  <c:v>0.12766319407252258</c:v>
                </c:pt>
                <c:pt idx="544">
                  <c:v>0.12797920024472903</c:v>
                </c:pt>
                <c:pt idx="545">
                  <c:v>0.12866143925598983</c:v>
                </c:pt>
                <c:pt idx="546">
                  <c:v>0.12934871998098704</c:v>
                </c:pt>
                <c:pt idx="547">
                  <c:v>0.12979385268301397</c:v>
                </c:pt>
                <c:pt idx="548">
                  <c:v>0.13007210969666463</c:v>
                </c:pt>
                <c:pt idx="549">
                  <c:v>0.13026249305372764</c:v>
                </c:pt>
                <c:pt idx="550">
                  <c:v>0.13040813578044722</c:v>
                </c:pt>
                <c:pt idx="551">
                  <c:v>0.13046403531298828</c:v>
                </c:pt>
                <c:pt idx="552">
                  <c:v>0.13050244755161911</c:v>
                </c:pt>
                <c:pt idx="553">
                  <c:v>0.13053969704547924</c:v>
                </c:pt>
                <c:pt idx="554">
                  <c:v>0.13053969704547924</c:v>
                </c:pt>
                <c:pt idx="555">
                  <c:v>0.13053969704547924</c:v>
                </c:pt>
                <c:pt idx="556">
                  <c:v>0.13053969704547924</c:v>
                </c:pt>
                <c:pt idx="557">
                  <c:v>0.13053969704547924</c:v>
                </c:pt>
                <c:pt idx="558">
                  <c:v>0.13053969704547924</c:v>
                </c:pt>
                <c:pt idx="559">
                  <c:v>0.13053969704547924</c:v>
                </c:pt>
                <c:pt idx="560">
                  <c:v>0.13053969704547924</c:v>
                </c:pt>
                <c:pt idx="561">
                  <c:v>0.13053969704547924</c:v>
                </c:pt>
                <c:pt idx="562">
                  <c:v>0.13053969704547924</c:v>
                </c:pt>
                <c:pt idx="563">
                  <c:v>0.13069875243075854</c:v>
                </c:pt>
                <c:pt idx="564">
                  <c:v>0.13177416619657276</c:v>
                </c:pt>
                <c:pt idx="565">
                  <c:v>0.13290783156649275</c:v>
                </c:pt>
                <c:pt idx="566">
                  <c:v>0.13342000312018093</c:v>
                </c:pt>
                <c:pt idx="567">
                  <c:v>0.13342000312018093</c:v>
                </c:pt>
                <c:pt idx="568">
                  <c:v>0.13342000312018093</c:v>
                </c:pt>
                <c:pt idx="569">
                  <c:v>0.13342000312018093</c:v>
                </c:pt>
                <c:pt idx="570">
                  <c:v>0.13342000312018093</c:v>
                </c:pt>
                <c:pt idx="571">
                  <c:v>0.13342000312018093</c:v>
                </c:pt>
                <c:pt idx="572">
                  <c:v>0.13342000312018093</c:v>
                </c:pt>
                <c:pt idx="573">
                  <c:v>0.13342000312018093</c:v>
                </c:pt>
                <c:pt idx="574">
                  <c:v>0.13342000312018093</c:v>
                </c:pt>
                <c:pt idx="575">
                  <c:v>0.13342000312018093</c:v>
                </c:pt>
                <c:pt idx="576">
                  <c:v>0.13342000312018093</c:v>
                </c:pt>
                <c:pt idx="577">
                  <c:v>0.13342000312018093</c:v>
                </c:pt>
                <c:pt idx="578">
                  <c:v>0.13342000312018093</c:v>
                </c:pt>
                <c:pt idx="579">
                  <c:v>0.13342000312018093</c:v>
                </c:pt>
                <c:pt idx="580">
                  <c:v>0.13342000312018093</c:v>
                </c:pt>
                <c:pt idx="581">
                  <c:v>0.13342000312018093</c:v>
                </c:pt>
                <c:pt idx="582">
                  <c:v>0.13342000312018093</c:v>
                </c:pt>
                <c:pt idx="583">
                  <c:v>0.13342000312018093</c:v>
                </c:pt>
                <c:pt idx="584">
                  <c:v>0.13342000312018093</c:v>
                </c:pt>
                <c:pt idx="585">
                  <c:v>0.13342000312018093</c:v>
                </c:pt>
                <c:pt idx="586">
                  <c:v>0.13342000312018093</c:v>
                </c:pt>
                <c:pt idx="587">
                  <c:v>0.13342000312018093</c:v>
                </c:pt>
                <c:pt idx="588">
                  <c:v>0.13342000312018093</c:v>
                </c:pt>
                <c:pt idx="589">
                  <c:v>0.13342000312018093</c:v>
                </c:pt>
                <c:pt idx="590">
                  <c:v>0.13342000312018093</c:v>
                </c:pt>
                <c:pt idx="591">
                  <c:v>0.13342000312018093</c:v>
                </c:pt>
                <c:pt idx="592">
                  <c:v>0.13342000312018093</c:v>
                </c:pt>
                <c:pt idx="593">
                  <c:v>0.13342000312018093</c:v>
                </c:pt>
                <c:pt idx="594">
                  <c:v>0.13342000312018093</c:v>
                </c:pt>
                <c:pt idx="595">
                  <c:v>0.13342000312018093</c:v>
                </c:pt>
                <c:pt idx="596">
                  <c:v>0.13342000312018093</c:v>
                </c:pt>
                <c:pt idx="597">
                  <c:v>0.13342000312018093</c:v>
                </c:pt>
                <c:pt idx="598">
                  <c:v>0.13342000312018093</c:v>
                </c:pt>
                <c:pt idx="599">
                  <c:v>0.13342000312018093</c:v>
                </c:pt>
                <c:pt idx="600">
                  <c:v>0.13342000312018093</c:v>
                </c:pt>
                <c:pt idx="601">
                  <c:v>0.13342000312018093</c:v>
                </c:pt>
                <c:pt idx="602">
                  <c:v>0.13342000312018093</c:v>
                </c:pt>
                <c:pt idx="603">
                  <c:v>0.13342000312018093</c:v>
                </c:pt>
                <c:pt idx="604">
                  <c:v>0.13342000312018093</c:v>
                </c:pt>
                <c:pt idx="605">
                  <c:v>0.13342000312018093</c:v>
                </c:pt>
                <c:pt idx="606">
                  <c:v>0.13342000312018093</c:v>
                </c:pt>
                <c:pt idx="607">
                  <c:v>0.13342000312018093</c:v>
                </c:pt>
                <c:pt idx="608">
                  <c:v>0.13342000312018093</c:v>
                </c:pt>
                <c:pt idx="609">
                  <c:v>0.13342000312018093</c:v>
                </c:pt>
                <c:pt idx="610">
                  <c:v>0.13342000312018093</c:v>
                </c:pt>
                <c:pt idx="611">
                  <c:v>0.13342000312018093</c:v>
                </c:pt>
                <c:pt idx="612">
                  <c:v>0.13342000312018093</c:v>
                </c:pt>
                <c:pt idx="613">
                  <c:v>0.13342000312018093</c:v>
                </c:pt>
                <c:pt idx="614">
                  <c:v>0.13342000312018093</c:v>
                </c:pt>
                <c:pt idx="615">
                  <c:v>0.13342000312018093</c:v>
                </c:pt>
                <c:pt idx="616">
                  <c:v>0.13342000312018093</c:v>
                </c:pt>
                <c:pt idx="617">
                  <c:v>0.13342000312018093</c:v>
                </c:pt>
                <c:pt idx="618">
                  <c:v>0.13346333212973358</c:v>
                </c:pt>
                <c:pt idx="619">
                  <c:v>0.13388766802148377</c:v>
                </c:pt>
                <c:pt idx="620">
                  <c:v>0.13441579574095311</c:v>
                </c:pt>
                <c:pt idx="621">
                  <c:v>0.1346334840252775</c:v>
                </c:pt>
                <c:pt idx="622">
                  <c:v>0.1346334840252775</c:v>
                </c:pt>
                <c:pt idx="623">
                  <c:v>0.1346334840252775</c:v>
                </c:pt>
                <c:pt idx="624">
                  <c:v>0.1346334840252775</c:v>
                </c:pt>
                <c:pt idx="625">
                  <c:v>0.1346334840252775</c:v>
                </c:pt>
                <c:pt idx="626">
                  <c:v>0.1346334840252775</c:v>
                </c:pt>
                <c:pt idx="627">
                  <c:v>0.1346334840252775</c:v>
                </c:pt>
                <c:pt idx="628">
                  <c:v>0.1346334840252775</c:v>
                </c:pt>
                <c:pt idx="629">
                  <c:v>0.1346334840252775</c:v>
                </c:pt>
                <c:pt idx="630">
                  <c:v>0.1346334840252775</c:v>
                </c:pt>
                <c:pt idx="631">
                  <c:v>0.1346334840252775</c:v>
                </c:pt>
                <c:pt idx="632">
                  <c:v>0.1346334840252775</c:v>
                </c:pt>
                <c:pt idx="633">
                  <c:v>0.1346334840252775</c:v>
                </c:pt>
                <c:pt idx="634">
                  <c:v>0.1346334840252775</c:v>
                </c:pt>
                <c:pt idx="635">
                  <c:v>0.1346334840252775</c:v>
                </c:pt>
                <c:pt idx="636">
                  <c:v>0.1346334840252775</c:v>
                </c:pt>
                <c:pt idx="637">
                  <c:v>0.1346334840252775</c:v>
                </c:pt>
                <c:pt idx="638">
                  <c:v>0.1346334840252775</c:v>
                </c:pt>
                <c:pt idx="639">
                  <c:v>0.1346334840252775</c:v>
                </c:pt>
                <c:pt idx="640">
                  <c:v>0.1346334840252775</c:v>
                </c:pt>
                <c:pt idx="641">
                  <c:v>0.1346334840252775</c:v>
                </c:pt>
                <c:pt idx="642">
                  <c:v>0.1346334840252775</c:v>
                </c:pt>
                <c:pt idx="643">
                  <c:v>0.1346334840252775</c:v>
                </c:pt>
                <c:pt idx="644">
                  <c:v>0.1346334840252775</c:v>
                </c:pt>
                <c:pt idx="645">
                  <c:v>0.1346334840252775</c:v>
                </c:pt>
                <c:pt idx="646">
                  <c:v>0.1346334840252775</c:v>
                </c:pt>
                <c:pt idx="647">
                  <c:v>0.1346334840252775</c:v>
                </c:pt>
                <c:pt idx="648">
                  <c:v>0.1346334840252775</c:v>
                </c:pt>
                <c:pt idx="649">
                  <c:v>0.1346334840252775</c:v>
                </c:pt>
                <c:pt idx="650">
                  <c:v>0.1346334840252775</c:v>
                </c:pt>
                <c:pt idx="651">
                  <c:v>0.13548435976526654</c:v>
                </c:pt>
                <c:pt idx="652">
                  <c:v>0.13713149973051911</c:v>
                </c:pt>
                <c:pt idx="653">
                  <c:v>0.13885620604891385</c:v>
                </c:pt>
                <c:pt idx="654">
                  <c:v>0.14099124991806891</c:v>
                </c:pt>
                <c:pt idx="655">
                  <c:v>0.14410404167218138</c:v>
                </c:pt>
                <c:pt idx="656">
                  <c:v>0.14752483079969428</c:v>
                </c:pt>
                <c:pt idx="657">
                  <c:v>0.15007357414004296</c:v>
                </c:pt>
                <c:pt idx="658">
                  <c:v>0.15171289947542937</c:v>
                </c:pt>
                <c:pt idx="659">
                  <c:v>0.1534982738120495</c:v>
                </c:pt>
                <c:pt idx="660">
                  <c:v>0.15611368684142715</c:v>
                </c:pt>
                <c:pt idx="661">
                  <c:v>0.15891406921265716</c:v>
                </c:pt>
                <c:pt idx="662">
                  <c:v>0.16122433936157693</c:v>
                </c:pt>
                <c:pt idx="663">
                  <c:v>0.16242255307595083</c:v>
                </c:pt>
                <c:pt idx="664">
                  <c:v>0.16281672963279092</c:v>
                </c:pt>
                <c:pt idx="665">
                  <c:v>0.16281672963279092</c:v>
                </c:pt>
                <c:pt idx="666">
                  <c:v>0.16281672963279092</c:v>
                </c:pt>
                <c:pt idx="667">
                  <c:v>0.16281672963279092</c:v>
                </c:pt>
                <c:pt idx="668">
                  <c:v>0.16281672963279092</c:v>
                </c:pt>
                <c:pt idx="669">
                  <c:v>0.16281672963279092</c:v>
                </c:pt>
                <c:pt idx="670">
                  <c:v>0.16281672963279092</c:v>
                </c:pt>
                <c:pt idx="671">
                  <c:v>0.16281672963279092</c:v>
                </c:pt>
                <c:pt idx="672">
                  <c:v>0.16281672963279092</c:v>
                </c:pt>
                <c:pt idx="673">
                  <c:v>0.16281672963279092</c:v>
                </c:pt>
                <c:pt idx="674">
                  <c:v>0.16281672963279092</c:v>
                </c:pt>
                <c:pt idx="675">
                  <c:v>0.16281672963279092</c:v>
                </c:pt>
                <c:pt idx="676">
                  <c:v>0.16281672963279092</c:v>
                </c:pt>
                <c:pt idx="677">
                  <c:v>0.1629504998713707</c:v>
                </c:pt>
                <c:pt idx="678">
                  <c:v>0.1646433219738091</c:v>
                </c:pt>
                <c:pt idx="679">
                  <c:v>0.16718609201221962</c:v>
                </c:pt>
                <c:pt idx="680">
                  <c:v>0.16997455771570805</c:v>
                </c:pt>
                <c:pt idx="681">
                  <c:v>0.1724890089574912</c:v>
                </c:pt>
                <c:pt idx="682">
                  <c:v>0.17383485518104064</c:v>
                </c:pt>
                <c:pt idx="683">
                  <c:v>0.17457866923569959</c:v>
                </c:pt>
                <c:pt idx="684">
                  <c:v>0.1748821658712007</c:v>
                </c:pt>
                <c:pt idx="685">
                  <c:v>0.1748821658712007</c:v>
                </c:pt>
                <c:pt idx="686">
                  <c:v>0.1748821658712007</c:v>
                </c:pt>
                <c:pt idx="687">
                  <c:v>0.1748821658712007</c:v>
                </c:pt>
                <c:pt idx="688">
                  <c:v>0.1748821658712007</c:v>
                </c:pt>
                <c:pt idx="689">
                  <c:v>0.1748821658712007</c:v>
                </c:pt>
                <c:pt idx="690">
                  <c:v>0.1748821658712007</c:v>
                </c:pt>
                <c:pt idx="691">
                  <c:v>0.1748821658712007</c:v>
                </c:pt>
                <c:pt idx="692">
                  <c:v>0.1748821658712007</c:v>
                </c:pt>
                <c:pt idx="693">
                  <c:v>0.1748821658712007</c:v>
                </c:pt>
                <c:pt idx="694">
                  <c:v>0.1748821658712007</c:v>
                </c:pt>
                <c:pt idx="695">
                  <c:v>0.1748821658712007</c:v>
                </c:pt>
                <c:pt idx="696">
                  <c:v>0.17635520131895352</c:v>
                </c:pt>
                <c:pt idx="697">
                  <c:v>0.17820361566188467</c:v>
                </c:pt>
                <c:pt idx="698">
                  <c:v>0.17948408958496184</c:v>
                </c:pt>
                <c:pt idx="699">
                  <c:v>0.1803207383468225</c:v>
                </c:pt>
                <c:pt idx="700">
                  <c:v>0.18059128401236776</c:v>
                </c:pt>
                <c:pt idx="701">
                  <c:v>0.18059128401236776</c:v>
                </c:pt>
                <c:pt idx="702">
                  <c:v>0.18059128401236776</c:v>
                </c:pt>
                <c:pt idx="703">
                  <c:v>0.18059128401236776</c:v>
                </c:pt>
                <c:pt idx="704">
                  <c:v>0.18066176185768063</c:v>
                </c:pt>
                <c:pt idx="705">
                  <c:v>0.18116116245156103</c:v>
                </c:pt>
                <c:pt idx="706">
                  <c:v>0.18198004457511865</c:v>
                </c:pt>
                <c:pt idx="707">
                  <c:v>0.18272515832383418</c:v>
                </c:pt>
                <c:pt idx="708">
                  <c:v>0.18306675872884234</c:v>
                </c:pt>
                <c:pt idx="709">
                  <c:v>0.18306675872884234</c:v>
                </c:pt>
                <c:pt idx="710">
                  <c:v>0.18306675872884234</c:v>
                </c:pt>
                <c:pt idx="711">
                  <c:v>0.18306675872884234</c:v>
                </c:pt>
                <c:pt idx="712">
                  <c:v>0.18306675872884234</c:v>
                </c:pt>
                <c:pt idx="713">
                  <c:v>0.18306675872884234</c:v>
                </c:pt>
                <c:pt idx="714">
                  <c:v>0.18366902366096874</c:v>
                </c:pt>
                <c:pt idx="715">
                  <c:v>0.18504142128069112</c:v>
                </c:pt>
                <c:pt idx="716">
                  <c:v>0.18594994208087526</c:v>
                </c:pt>
                <c:pt idx="717">
                  <c:v>0.1861066198300913</c:v>
                </c:pt>
                <c:pt idx="718">
                  <c:v>0.1861066198300913</c:v>
                </c:pt>
                <c:pt idx="719">
                  <c:v>0.1861066198300913</c:v>
                </c:pt>
                <c:pt idx="720">
                  <c:v>0.1861066198300913</c:v>
                </c:pt>
                <c:pt idx="721">
                  <c:v>0.1861066198300913</c:v>
                </c:pt>
                <c:pt idx="722">
                  <c:v>0.1861066198300913</c:v>
                </c:pt>
                <c:pt idx="723">
                  <c:v>0.1861066198300913</c:v>
                </c:pt>
                <c:pt idx="724">
                  <c:v>0.1861066198300913</c:v>
                </c:pt>
                <c:pt idx="725">
                  <c:v>0.1861066198300913</c:v>
                </c:pt>
                <c:pt idx="726">
                  <c:v>0.1861066198300913</c:v>
                </c:pt>
                <c:pt idx="727">
                  <c:v>0.1861066198300913</c:v>
                </c:pt>
                <c:pt idx="728">
                  <c:v>0.1861066198300913</c:v>
                </c:pt>
                <c:pt idx="729">
                  <c:v>0.1861066198300913</c:v>
                </c:pt>
                <c:pt idx="730">
                  <c:v>0.1861066198300913</c:v>
                </c:pt>
                <c:pt idx="731">
                  <c:v>0.1861066198300913</c:v>
                </c:pt>
                <c:pt idx="732">
                  <c:v>0.1861066198300913</c:v>
                </c:pt>
                <c:pt idx="733">
                  <c:v>0.1861066198300913</c:v>
                </c:pt>
                <c:pt idx="734">
                  <c:v>0.1861066198300913</c:v>
                </c:pt>
                <c:pt idx="735">
                  <c:v>0.1861066198300913</c:v>
                </c:pt>
                <c:pt idx="736">
                  <c:v>0.1861066198300913</c:v>
                </c:pt>
                <c:pt idx="737">
                  <c:v>0.1861066198300913</c:v>
                </c:pt>
                <c:pt idx="738">
                  <c:v>0.1861066198300913</c:v>
                </c:pt>
                <c:pt idx="739">
                  <c:v>0.1861066198300913</c:v>
                </c:pt>
                <c:pt idx="740">
                  <c:v>0.1861066198300913</c:v>
                </c:pt>
                <c:pt idx="741">
                  <c:v>0.1861066198300913</c:v>
                </c:pt>
                <c:pt idx="742">
                  <c:v>0.1861066198300913</c:v>
                </c:pt>
                <c:pt idx="743">
                  <c:v>0.1861066198300913</c:v>
                </c:pt>
                <c:pt idx="744">
                  <c:v>0.1861066198300913</c:v>
                </c:pt>
                <c:pt idx="745">
                  <c:v>0.1861066198300913</c:v>
                </c:pt>
                <c:pt idx="746">
                  <c:v>0.1861066198300913</c:v>
                </c:pt>
                <c:pt idx="747">
                  <c:v>0.1861066198300913</c:v>
                </c:pt>
                <c:pt idx="748">
                  <c:v>0.1861066198300913</c:v>
                </c:pt>
                <c:pt idx="749">
                  <c:v>0.1861066198300913</c:v>
                </c:pt>
                <c:pt idx="750">
                  <c:v>0.1861066198300913</c:v>
                </c:pt>
                <c:pt idx="751">
                  <c:v>0.1861066198300913</c:v>
                </c:pt>
                <c:pt idx="752">
                  <c:v>0.1861066198300913</c:v>
                </c:pt>
                <c:pt idx="753">
                  <c:v>0.18613730193298589</c:v>
                </c:pt>
                <c:pt idx="754">
                  <c:v>0.18645113102648156</c:v>
                </c:pt>
                <c:pt idx="755">
                  <c:v>0.18703828386213792</c:v>
                </c:pt>
                <c:pt idx="756">
                  <c:v>0.18851704756304916</c:v>
                </c:pt>
                <c:pt idx="757">
                  <c:v>0.19147591852325355</c:v>
                </c:pt>
                <c:pt idx="758">
                  <c:v>0.19532884677941795</c:v>
                </c:pt>
                <c:pt idx="759">
                  <c:v>0.1989692750376392</c:v>
                </c:pt>
                <c:pt idx="760">
                  <c:v>0.20211647991237242</c:v>
                </c:pt>
                <c:pt idx="761">
                  <c:v>0.20475541398767053</c:v>
                </c:pt>
                <c:pt idx="762">
                  <c:v>0.20656069173140007</c:v>
                </c:pt>
                <c:pt idx="763">
                  <c:v>0.20747875258114212</c:v>
                </c:pt>
                <c:pt idx="764">
                  <c:v>0.20758075131801249</c:v>
                </c:pt>
                <c:pt idx="765">
                  <c:v>0.20758075131801249</c:v>
                </c:pt>
                <c:pt idx="766">
                  <c:v>0.20758075131801249</c:v>
                </c:pt>
                <c:pt idx="767">
                  <c:v>0.20758075131801249</c:v>
                </c:pt>
                <c:pt idx="768">
                  <c:v>0.20758075131801249</c:v>
                </c:pt>
                <c:pt idx="769">
                  <c:v>0.20758075131801249</c:v>
                </c:pt>
                <c:pt idx="770">
                  <c:v>0.20758075131801249</c:v>
                </c:pt>
                <c:pt idx="771">
                  <c:v>0.20758075131801249</c:v>
                </c:pt>
                <c:pt idx="772">
                  <c:v>0.20758075131801249</c:v>
                </c:pt>
                <c:pt idx="773">
                  <c:v>0.20758075131801249</c:v>
                </c:pt>
                <c:pt idx="774">
                  <c:v>0.20758075131801249</c:v>
                </c:pt>
                <c:pt idx="775">
                  <c:v>0.20758075131801249</c:v>
                </c:pt>
                <c:pt idx="776">
                  <c:v>0.20758075131801249</c:v>
                </c:pt>
                <c:pt idx="777">
                  <c:v>0.20758075131801249</c:v>
                </c:pt>
                <c:pt idx="778">
                  <c:v>0.20758075131801249</c:v>
                </c:pt>
                <c:pt idx="779">
                  <c:v>0.20758075131801249</c:v>
                </c:pt>
                <c:pt idx="780">
                  <c:v>0.20758075131801249</c:v>
                </c:pt>
                <c:pt idx="781">
                  <c:v>0.20758075131801249</c:v>
                </c:pt>
                <c:pt idx="782">
                  <c:v>0.20758075131801249</c:v>
                </c:pt>
                <c:pt idx="783">
                  <c:v>0.20758075131801249</c:v>
                </c:pt>
                <c:pt idx="784">
                  <c:v>0.20758075131801249</c:v>
                </c:pt>
                <c:pt idx="785">
                  <c:v>0.20758075131801249</c:v>
                </c:pt>
                <c:pt idx="786">
                  <c:v>0.20758075131801249</c:v>
                </c:pt>
                <c:pt idx="787">
                  <c:v>0.20758075131801249</c:v>
                </c:pt>
                <c:pt idx="788">
                  <c:v>0.20758075131801249</c:v>
                </c:pt>
                <c:pt idx="789">
                  <c:v>0.20758075131801249</c:v>
                </c:pt>
                <c:pt idx="790">
                  <c:v>0.20758075131801249</c:v>
                </c:pt>
                <c:pt idx="791">
                  <c:v>0.20758075131801249</c:v>
                </c:pt>
                <c:pt idx="792">
                  <c:v>0.20758075131801249</c:v>
                </c:pt>
                <c:pt idx="793">
                  <c:v>0.20835338636862696</c:v>
                </c:pt>
                <c:pt idx="794">
                  <c:v>0.21159428516725243</c:v>
                </c:pt>
                <c:pt idx="795">
                  <c:v>0.21673596958486382</c:v>
                </c:pt>
                <c:pt idx="796">
                  <c:v>0.22243345996286348</c:v>
                </c:pt>
                <c:pt idx="797">
                  <c:v>0.22723773375814485</c:v>
                </c:pt>
                <c:pt idx="798">
                  <c:v>0.2302685433130455</c:v>
                </c:pt>
                <c:pt idx="799">
                  <c:v>0.23145605069621841</c:v>
                </c:pt>
                <c:pt idx="800">
                  <c:v>0.23145605069621841</c:v>
                </c:pt>
                <c:pt idx="801">
                  <c:v>0.23145605069621841</c:v>
                </c:pt>
                <c:pt idx="802">
                  <c:v>0.23145605069621841</c:v>
                </c:pt>
                <c:pt idx="803">
                  <c:v>0.23145605069621841</c:v>
                </c:pt>
                <c:pt idx="804">
                  <c:v>0.23145605069621841</c:v>
                </c:pt>
                <c:pt idx="805">
                  <c:v>0.23145605069621841</c:v>
                </c:pt>
                <c:pt idx="806">
                  <c:v>0.23145605069621841</c:v>
                </c:pt>
                <c:pt idx="807">
                  <c:v>0.23145605069621841</c:v>
                </c:pt>
                <c:pt idx="808">
                  <c:v>0.23175438968868772</c:v>
                </c:pt>
                <c:pt idx="809">
                  <c:v>0.23270119404356235</c:v>
                </c:pt>
                <c:pt idx="810">
                  <c:v>0.23425690614874989</c:v>
                </c:pt>
                <c:pt idx="811">
                  <c:v>0.23689517863348156</c:v>
                </c:pt>
                <c:pt idx="812">
                  <c:v>0.24020251438278059</c:v>
                </c:pt>
                <c:pt idx="813">
                  <c:v>0.24345907368925737</c:v>
                </c:pt>
                <c:pt idx="814">
                  <c:v>0.24655474020804735</c:v>
                </c:pt>
                <c:pt idx="815">
                  <c:v>0.24949706031680646</c:v>
                </c:pt>
                <c:pt idx="816">
                  <c:v>0.25199939490572687</c:v>
                </c:pt>
                <c:pt idx="817">
                  <c:v>0.25386762208555791</c:v>
                </c:pt>
                <c:pt idx="818">
                  <c:v>0.25471145754934726</c:v>
                </c:pt>
                <c:pt idx="819">
                  <c:v>0.25471145754934726</c:v>
                </c:pt>
                <c:pt idx="820">
                  <c:v>0.25471145754934726</c:v>
                </c:pt>
                <c:pt idx="821">
                  <c:v>0.25471145754934726</c:v>
                </c:pt>
                <c:pt idx="822">
                  <c:v>0.25471145754934726</c:v>
                </c:pt>
                <c:pt idx="823">
                  <c:v>0.25471145754934726</c:v>
                </c:pt>
                <c:pt idx="824">
                  <c:v>0.25471145754934726</c:v>
                </c:pt>
                <c:pt idx="825">
                  <c:v>0.25471145754934726</c:v>
                </c:pt>
                <c:pt idx="826">
                  <c:v>0.25471145754934726</c:v>
                </c:pt>
                <c:pt idx="827">
                  <c:v>0.25471145754934726</c:v>
                </c:pt>
                <c:pt idx="828">
                  <c:v>0.25471145754934726</c:v>
                </c:pt>
                <c:pt idx="829">
                  <c:v>0.25471145754934726</c:v>
                </c:pt>
                <c:pt idx="830">
                  <c:v>0.25471145754934726</c:v>
                </c:pt>
                <c:pt idx="831">
                  <c:v>0.25471145754934726</c:v>
                </c:pt>
                <c:pt idx="832">
                  <c:v>0.25471145754934726</c:v>
                </c:pt>
                <c:pt idx="833">
                  <c:v>0.25471145754934726</c:v>
                </c:pt>
                <c:pt idx="834">
                  <c:v>0.25471145754934726</c:v>
                </c:pt>
                <c:pt idx="835">
                  <c:v>0.25471145754934726</c:v>
                </c:pt>
                <c:pt idx="836">
                  <c:v>0.25471145754934726</c:v>
                </c:pt>
                <c:pt idx="837">
                  <c:v>0.25471145754934726</c:v>
                </c:pt>
                <c:pt idx="838">
                  <c:v>0.25471145754934726</c:v>
                </c:pt>
                <c:pt idx="839">
                  <c:v>0.25471145754934726</c:v>
                </c:pt>
                <c:pt idx="840">
                  <c:v>0.25471145754934726</c:v>
                </c:pt>
                <c:pt idx="841">
                  <c:v>0.25471145754934726</c:v>
                </c:pt>
                <c:pt idx="842">
                  <c:v>0.25471145754934726</c:v>
                </c:pt>
                <c:pt idx="843">
                  <c:v>0.25471145754934726</c:v>
                </c:pt>
                <c:pt idx="844">
                  <c:v>0.25471145754934726</c:v>
                </c:pt>
                <c:pt idx="845">
                  <c:v>0.25471145754934726</c:v>
                </c:pt>
                <c:pt idx="846">
                  <c:v>0.25471145754934726</c:v>
                </c:pt>
                <c:pt idx="847">
                  <c:v>0.25471145754934726</c:v>
                </c:pt>
                <c:pt idx="848">
                  <c:v>0.25471145754934726</c:v>
                </c:pt>
                <c:pt idx="849">
                  <c:v>0.25471145754934726</c:v>
                </c:pt>
                <c:pt idx="850">
                  <c:v>0.25471145754934726</c:v>
                </c:pt>
                <c:pt idx="851">
                  <c:v>0.25471145754934726</c:v>
                </c:pt>
                <c:pt idx="852">
                  <c:v>0.25471145754934726</c:v>
                </c:pt>
                <c:pt idx="853">
                  <c:v>0.25471145754934726</c:v>
                </c:pt>
                <c:pt idx="854">
                  <c:v>0.25471145754934726</c:v>
                </c:pt>
                <c:pt idx="855">
                  <c:v>0.25471145754934726</c:v>
                </c:pt>
                <c:pt idx="856">
                  <c:v>0.25471145754934726</c:v>
                </c:pt>
                <c:pt idx="857">
                  <c:v>0.25471145754934726</c:v>
                </c:pt>
                <c:pt idx="858">
                  <c:v>0.25471145754934726</c:v>
                </c:pt>
                <c:pt idx="859">
                  <c:v>0.25471145754934726</c:v>
                </c:pt>
                <c:pt idx="860">
                  <c:v>0.25471145754934726</c:v>
                </c:pt>
                <c:pt idx="861">
                  <c:v>0.25471145754934726</c:v>
                </c:pt>
                <c:pt idx="862">
                  <c:v>0.25471145754934726</c:v>
                </c:pt>
                <c:pt idx="863">
                  <c:v>0.25471145754934726</c:v>
                </c:pt>
                <c:pt idx="864">
                  <c:v>0.25471145754934726</c:v>
                </c:pt>
                <c:pt idx="865">
                  <c:v>0.25471145754934726</c:v>
                </c:pt>
                <c:pt idx="866">
                  <c:v>0.25471145754934726</c:v>
                </c:pt>
                <c:pt idx="867">
                  <c:v>0.25471145754934726</c:v>
                </c:pt>
                <c:pt idx="868">
                  <c:v>0.25471145754934726</c:v>
                </c:pt>
                <c:pt idx="869">
                  <c:v>0.25471145754934726</c:v>
                </c:pt>
                <c:pt idx="870">
                  <c:v>0.25471145754934726</c:v>
                </c:pt>
                <c:pt idx="871">
                  <c:v>0.25471145754934726</c:v>
                </c:pt>
                <c:pt idx="872">
                  <c:v>0.25471145754934726</c:v>
                </c:pt>
                <c:pt idx="873">
                  <c:v>0.25471145754934726</c:v>
                </c:pt>
                <c:pt idx="874">
                  <c:v>0.25471145754934726</c:v>
                </c:pt>
                <c:pt idx="875">
                  <c:v>0.25507821211001447</c:v>
                </c:pt>
                <c:pt idx="876">
                  <c:v>0.25587803824207306</c:v>
                </c:pt>
                <c:pt idx="877">
                  <c:v>0.256446837142349</c:v>
                </c:pt>
                <c:pt idx="878">
                  <c:v>0.256446837142349</c:v>
                </c:pt>
                <c:pt idx="879">
                  <c:v>0.256446837142349</c:v>
                </c:pt>
                <c:pt idx="880">
                  <c:v>0.256446837142349</c:v>
                </c:pt>
                <c:pt idx="881">
                  <c:v>0.25680491647017417</c:v>
                </c:pt>
                <c:pt idx="882">
                  <c:v>0.25680491647017417</c:v>
                </c:pt>
                <c:pt idx="883">
                  <c:v>0.25680491647017417</c:v>
                </c:pt>
                <c:pt idx="884">
                  <c:v>0.25680491647017417</c:v>
                </c:pt>
                <c:pt idx="885">
                  <c:v>0.25680491647017417</c:v>
                </c:pt>
                <c:pt idx="886">
                  <c:v>0.25680491647017417</c:v>
                </c:pt>
                <c:pt idx="887">
                  <c:v>0.25680491647017417</c:v>
                </c:pt>
                <c:pt idx="888">
                  <c:v>0.25680491647017417</c:v>
                </c:pt>
                <c:pt idx="889">
                  <c:v>0.25680491647017417</c:v>
                </c:pt>
                <c:pt idx="890">
                  <c:v>0.25680491647017417</c:v>
                </c:pt>
                <c:pt idx="891">
                  <c:v>0.25710792734509347</c:v>
                </c:pt>
                <c:pt idx="892">
                  <c:v>0.25787741743191739</c:v>
                </c:pt>
                <c:pt idx="893">
                  <c:v>0.25872763292060674</c:v>
                </c:pt>
                <c:pt idx="894">
                  <c:v>0.25929142011122974</c:v>
                </c:pt>
                <c:pt idx="895">
                  <c:v>0.25936257913641947</c:v>
                </c:pt>
                <c:pt idx="896">
                  <c:v>0.25936257913641947</c:v>
                </c:pt>
                <c:pt idx="897">
                  <c:v>0.25936257913641947</c:v>
                </c:pt>
                <c:pt idx="898">
                  <c:v>0.25936257913641947</c:v>
                </c:pt>
                <c:pt idx="899">
                  <c:v>0.25936257913641947</c:v>
                </c:pt>
                <c:pt idx="900">
                  <c:v>0.25936257913641947</c:v>
                </c:pt>
                <c:pt idx="901">
                  <c:v>0.25966486841663983</c:v>
                </c:pt>
                <c:pt idx="902">
                  <c:v>0.2630383702725228</c:v>
                </c:pt>
                <c:pt idx="903">
                  <c:v>0.26873586065052246</c:v>
                </c:pt>
                <c:pt idx="904">
                  <c:v>0.27354013444580388</c:v>
                </c:pt>
                <c:pt idx="905">
                  <c:v>0.27657094400070448</c:v>
                </c:pt>
                <c:pt idx="906">
                  <c:v>0.27775845138387739</c:v>
                </c:pt>
                <c:pt idx="907">
                  <c:v>0.27775845138387739</c:v>
                </c:pt>
                <c:pt idx="908">
                  <c:v>0.27775845138387739</c:v>
                </c:pt>
                <c:pt idx="909">
                  <c:v>0.27775845138387739</c:v>
                </c:pt>
                <c:pt idx="910">
                  <c:v>0.27775845138387739</c:v>
                </c:pt>
                <c:pt idx="911">
                  <c:v>0.27775845138387739</c:v>
                </c:pt>
                <c:pt idx="912">
                  <c:v>0.27775845138387739</c:v>
                </c:pt>
                <c:pt idx="913">
                  <c:v>0.27775845138387739</c:v>
                </c:pt>
                <c:pt idx="914">
                  <c:v>0.27775845138387739</c:v>
                </c:pt>
                <c:pt idx="915">
                  <c:v>0.27775845138387739</c:v>
                </c:pt>
                <c:pt idx="916">
                  <c:v>0.27775845138387739</c:v>
                </c:pt>
                <c:pt idx="917">
                  <c:v>0.27775845138387739</c:v>
                </c:pt>
                <c:pt idx="918">
                  <c:v>0.27775845138387739</c:v>
                </c:pt>
                <c:pt idx="919">
                  <c:v>0.27775845138387739</c:v>
                </c:pt>
                <c:pt idx="920">
                  <c:v>0.27775845138387739</c:v>
                </c:pt>
                <c:pt idx="921">
                  <c:v>0.27775845138387739</c:v>
                </c:pt>
                <c:pt idx="922">
                  <c:v>0.27775845138387739</c:v>
                </c:pt>
                <c:pt idx="923">
                  <c:v>0.27775845138387739</c:v>
                </c:pt>
                <c:pt idx="924">
                  <c:v>0.27775845138387739</c:v>
                </c:pt>
                <c:pt idx="925">
                  <c:v>0.2784647258735804</c:v>
                </c:pt>
                <c:pt idx="926">
                  <c:v>0.27896301285332326</c:v>
                </c:pt>
                <c:pt idx="927">
                  <c:v>0.27897190420068962</c:v>
                </c:pt>
                <c:pt idx="928">
                  <c:v>0.27897190420068962</c:v>
                </c:pt>
                <c:pt idx="929">
                  <c:v>0.27897190420068962</c:v>
                </c:pt>
                <c:pt idx="930">
                  <c:v>0.27897190420068962</c:v>
                </c:pt>
                <c:pt idx="931">
                  <c:v>0.27897190420068962</c:v>
                </c:pt>
                <c:pt idx="932">
                  <c:v>0.27897190420068962</c:v>
                </c:pt>
                <c:pt idx="933">
                  <c:v>0.27897190420068962</c:v>
                </c:pt>
                <c:pt idx="934">
                  <c:v>0.27936094822850205</c:v>
                </c:pt>
                <c:pt idx="935">
                  <c:v>0.27982251440982803</c:v>
                </c:pt>
                <c:pt idx="936">
                  <c:v>0.27996581530426556</c:v>
                </c:pt>
                <c:pt idx="937">
                  <c:v>0.27996581530426556</c:v>
                </c:pt>
                <c:pt idx="938">
                  <c:v>0.27996581530426556</c:v>
                </c:pt>
                <c:pt idx="939">
                  <c:v>0.27996581530426556</c:v>
                </c:pt>
                <c:pt idx="940">
                  <c:v>0.27996581530426556</c:v>
                </c:pt>
                <c:pt idx="941">
                  <c:v>0.27996581530426556</c:v>
                </c:pt>
                <c:pt idx="942">
                  <c:v>0.27996581530426556</c:v>
                </c:pt>
                <c:pt idx="943">
                  <c:v>0.27996581530426556</c:v>
                </c:pt>
                <c:pt idx="944">
                  <c:v>0.27996581530426556</c:v>
                </c:pt>
                <c:pt idx="945">
                  <c:v>0.27996581530426556</c:v>
                </c:pt>
                <c:pt idx="946">
                  <c:v>0.27996581530426556</c:v>
                </c:pt>
                <c:pt idx="947">
                  <c:v>0.27996581530426556</c:v>
                </c:pt>
                <c:pt idx="948">
                  <c:v>0.27996581530426556</c:v>
                </c:pt>
                <c:pt idx="949">
                  <c:v>0.27996581530426556</c:v>
                </c:pt>
                <c:pt idx="950">
                  <c:v>0.27996581530426556</c:v>
                </c:pt>
                <c:pt idx="951">
                  <c:v>0.28131589876192048</c:v>
                </c:pt>
                <c:pt idx="952">
                  <c:v>0.28461486135565228</c:v>
                </c:pt>
                <c:pt idx="953">
                  <c:v>0.28928459720940708</c:v>
                </c:pt>
                <c:pt idx="954">
                  <c:v>0.29397472049619</c:v>
                </c:pt>
                <c:pt idx="955">
                  <c:v>0.29811971497019873</c:v>
                </c:pt>
                <c:pt idx="956">
                  <c:v>0.30170715351923483</c:v>
                </c:pt>
                <c:pt idx="957">
                  <c:v>0.30373483869968299</c:v>
                </c:pt>
                <c:pt idx="958">
                  <c:v>0.30383861288321345</c:v>
                </c:pt>
                <c:pt idx="959">
                  <c:v>0.30383861288321345</c:v>
                </c:pt>
                <c:pt idx="960">
                  <c:v>0.30383861288321345</c:v>
                </c:pt>
                <c:pt idx="961">
                  <c:v>0.30383861288321345</c:v>
                </c:pt>
                <c:pt idx="962">
                  <c:v>0.30383861288321345</c:v>
                </c:pt>
                <c:pt idx="963">
                  <c:v>0.30383861288321345</c:v>
                </c:pt>
                <c:pt idx="964">
                  <c:v>0.30383861288321345</c:v>
                </c:pt>
                <c:pt idx="965">
                  <c:v>0.30383861288321345</c:v>
                </c:pt>
                <c:pt idx="966">
                  <c:v>0.30383861288321345</c:v>
                </c:pt>
                <c:pt idx="967">
                  <c:v>0.30383861288321345</c:v>
                </c:pt>
                <c:pt idx="968">
                  <c:v>0.30383861288321345</c:v>
                </c:pt>
                <c:pt idx="969">
                  <c:v>0.30384634315709119</c:v>
                </c:pt>
                <c:pt idx="970">
                  <c:v>0.30461587627410386</c:v>
                </c:pt>
                <c:pt idx="971">
                  <c:v>0.30677718898782569</c:v>
                </c:pt>
                <c:pt idx="972">
                  <c:v>0.31070395906840614</c:v>
                </c:pt>
                <c:pt idx="973">
                  <c:v>0.31513860513559055</c:v>
                </c:pt>
                <c:pt idx="974">
                  <c:v>0.31902204343924029</c:v>
                </c:pt>
                <c:pt idx="975">
                  <c:v>0.32234266876611128</c:v>
                </c:pt>
                <c:pt idx="976">
                  <c:v>0.32511875523718109</c:v>
                </c:pt>
                <c:pt idx="977">
                  <c:v>0.32685715860318276</c:v>
                </c:pt>
                <c:pt idx="978">
                  <c:v>0.32782807290841187</c:v>
                </c:pt>
                <c:pt idx="979">
                  <c:v>0.3285108885679543</c:v>
                </c:pt>
                <c:pt idx="980">
                  <c:v>0.32895593039938636</c:v>
                </c:pt>
                <c:pt idx="981">
                  <c:v>0.32923236172503034</c:v>
                </c:pt>
                <c:pt idx="982">
                  <c:v>0.32944248864650544</c:v>
                </c:pt>
                <c:pt idx="983">
                  <c:v>0.32964709101940465</c:v>
                </c:pt>
                <c:pt idx="984">
                  <c:v>0.32978083837285221</c:v>
                </c:pt>
                <c:pt idx="985">
                  <c:v>0.32981179667283628</c:v>
                </c:pt>
                <c:pt idx="986">
                  <c:v>0.32981179667283628</c:v>
                </c:pt>
                <c:pt idx="987">
                  <c:v>0.32981179667283628</c:v>
                </c:pt>
                <c:pt idx="988">
                  <c:v>0.32981179667283628</c:v>
                </c:pt>
                <c:pt idx="989">
                  <c:v>0.32981179667283628</c:v>
                </c:pt>
                <c:pt idx="990">
                  <c:v>0.32981179667283628</c:v>
                </c:pt>
                <c:pt idx="991">
                  <c:v>0.32981179667283628</c:v>
                </c:pt>
                <c:pt idx="992">
                  <c:v>0.32981179667283628</c:v>
                </c:pt>
                <c:pt idx="993">
                  <c:v>0.32981179667283628</c:v>
                </c:pt>
                <c:pt idx="994">
                  <c:v>0.32981179667283628</c:v>
                </c:pt>
                <c:pt idx="995">
                  <c:v>0.32981179667283628</c:v>
                </c:pt>
                <c:pt idx="996">
                  <c:v>0.32981179667283628</c:v>
                </c:pt>
                <c:pt idx="997">
                  <c:v>0.32981179667283628</c:v>
                </c:pt>
                <c:pt idx="998">
                  <c:v>0.32981179667283628</c:v>
                </c:pt>
                <c:pt idx="999">
                  <c:v>0.32981179667283628</c:v>
                </c:pt>
                <c:pt idx="1000">
                  <c:v>0.32981179667283628</c:v>
                </c:pt>
                <c:pt idx="1001">
                  <c:v>0.32981179667283628</c:v>
                </c:pt>
                <c:pt idx="1002">
                  <c:v>0.32981179667283628</c:v>
                </c:pt>
                <c:pt idx="1003">
                  <c:v>0.32981179667283628</c:v>
                </c:pt>
                <c:pt idx="1004">
                  <c:v>0.32981179667283628</c:v>
                </c:pt>
                <c:pt idx="1005">
                  <c:v>0.32981179667283628</c:v>
                </c:pt>
                <c:pt idx="1006">
                  <c:v>0.32981179667283628</c:v>
                </c:pt>
                <c:pt idx="1007">
                  <c:v>0.32981179667283628</c:v>
                </c:pt>
                <c:pt idx="1008">
                  <c:v>0.32981179667283628</c:v>
                </c:pt>
                <c:pt idx="1009">
                  <c:v>0.32981179667283628</c:v>
                </c:pt>
                <c:pt idx="1010">
                  <c:v>0.32981179667283628</c:v>
                </c:pt>
                <c:pt idx="1011">
                  <c:v>0.32981179667283628</c:v>
                </c:pt>
                <c:pt idx="1012">
                  <c:v>0.32981179667283628</c:v>
                </c:pt>
                <c:pt idx="1013">
                  <c:v>0.32981179667283628</c:v>
                </c:pt>
                <c:pt idx="1014">
                  <c:v>0.32981179667283628</c:v>
                </c:pt>
                <c:pt idx="1015">
                  <c:v>0.32981179667283628</c:v>
                </c:pt>
                <c:pt idx="1016">
                  <c:v>0.32981179667283628</c:v>
                </c:pt>
                <c:pt idx="1017">
                  <c:v>0.32981179667283628</c:v>
                </c:pt>
                <c:pt idx="1018">
                  <c:v>0.32981179667283628</c:v>
                </c:pt>
                <c:pt idx="1019">
                  <c:v>0.32981179667283628</c:v>
                </c:pt>
                <c:pt idx="1020">
                  <c:v>0.32981179667283628</c:v>
                </c:pt>
                <c:pt idx="1021">
                  <c:v>0.32981179667283628</c:v>
                </c:pt>
                <c:pt idx="1022">
                  <c:v>0.32981179667283628</c:v>
                </c:pt>
                <c:pt idx="1023">
                  <c:v>0.32981179667283628</c:v>
                </c:pt>
                <c:pt idx="1024">
                  <c:v>0.32981179667283628</c:v>
                </c:pt>
                <c:pt idx="1025">
                  <c:v>0.32981179667283628</c:v>
                </c:pt>
                <c:pt idx="1026">
                  <c:v>0.32981179667283628</c:v>
                </c:pt>
                <c:pt idx="1027">
                  <c:v>0.32981179667283628</c:v>
                </c:pt>
                <c:pt idx="1028">
                  <c:v>0.32981179667283628</c:v>
                </c:pt>
                <c:pt idx="1029">
                  <c:v>0.32981179667283628</c:v>
                </c:pt>
                <c:pt idx="1030">
                  <c:v>0.32981179667283628</c:v>
                </c:pt>
                <c:pt idx="1031">
                  <c:v>0.32981179667283628</c:v>
                </c:pt>
                <c:pt idx="1032">
                  <c:v>0.32981179667283628</c:v>
                </c:pt>
                <c:pt idx="1033">
                  <c:v>0.32981179667283628</c:v>
                </c:pt>
                <c:pt idx="1034">
                  <c:v>0.32981179667283628</c:v>
                </c:pt>
                <c:pt idx="1035">
                  <c:v>0.32981179667283628</c:v>
                </c:pt>
                <c:pt idx="1036">
                  <c:v>0.32981179667283628</c:v>
                </c:pt>
                <c:pt idx="1037">
                  <c:v>0.32981179667283628</c:v>
                </c:pt>
                <c:pt idx="1038">
                  <c:v>0.32981179667283628</c:v>
                </c:pt>
                <c:pt idx="1039">
                  <c:v>0.32981179667283628</c:v>
                </c:pt>
                <c:pt idx="1040">
                  <c:v>0.32981179667283628</c:v>
                </c:pt>
                <c:pt idx="1041">
                  <c:v>0.32981179667283628</c:v>
                </c:pt>
                <c:pt idx="1042">
                  <c:v>0.32981179667283628</c:v>
                </c:pt>
                <c:pt idx="1043">
                  <c:v>0.32981179667283628</c:v>
                </c:pt>
                <c:pt idx="1044">
                  <c:v>0.32981179667283628</c:v>
                </c:pt>
                <c:pt idx="1045">
                  <c:v>0.32981179667283628</c:v>
                </c:pt>
                <c:pt idx="1046">
                  <c:v>0.32981179667283628</c:v>
                </c:pt>
                <c:pt idx="1047">
                  <c:v>0.32981179667283628</c:v>
                </c:pt>
                <c:pt idx="1048">
                  <c:v>0.32981179667283628</c:v>
                </c:pt>
                <c:pt idx="1049">
                  <c:v>0.32981179667283628</c:v>
                </c:pt>
                <c:pt idx="1050">
                  <c:v>0.33052817881837954</c:v>
                </c:pt>
                <c:pt idx="1051">
                  <c:v>0.33187424488582612</c:v>
                </c:pt>
                <c:pt idx="1052">
                  <c:v>0.33357699479944902</c:v>
                </c:pt>
                <c:pt idx="1053">
                  <c:v>0.3356431360000644</c:v>
                </c:pt>
                <c:pt idx="1054">
                  <c:v>0.33820887346204687</c:v>
                </c:pt>
                <c:pt idx="1055">
                  <c:v>0.34132724663645092</c:v>
                </c:pt>
                <c:pt idx="1056">
                  <c:v>0.34487409622083981</c:v>
                </c:pt>
                <c:pt idx="1057">
                  <c:v>0.34826965831657908</c:v>
                </c:pt>
                <c:pt idx="1058">
                  <c:v>0.35083333861561383</c:v>
                </c:pt>
                <c:pt idx="1059">
                  <c:v>0.35272205919984811</c:v>
                </c:pt>
                <c:pt idx="1060">
                  <c:v>0.35402006144702297</c:v>
                </c:pt>
                <c:pt idx="1061">
                  <c:v>0.35462149639601626</c:v>
                </c:pt>
                <c:pt idx="1062">
                  <c:v>0.3546961556267138</c:v>
                </c:pt>
                <c:pt idx="1063">
                  <c:v>0.3546961556267138</c:v>
                </c:pt>
                <c:pt idx="1064">
                  <c:v>0.3546961556267138</c:v>
                </c:pt>
                <c:pt idx="1065">
                  <c:v>0.3546961556267138</c:v>
                </c:pt>
                <c:pt idx="1066">
                  <c:v>0.3546961556267138</c:v>
                </c:pt>
                <c:pt idx="1067">
                  <c:v>0.3546961556267138</c:v>
                </c:pt>
                <c:pt idx="1068">
                  <c:v>0.3546961556267138</c:v>
                </c:pt>
                <c:pt idx="1069">
                  <c:v>0.3546961556267138</c:v>
                </c:pt>
                <c:pt idx="1070">
                  <c:v>0.3546961556267138</c:v>
                </c:pt>
                <c:pt idx="1071">
                  <c:v>0.3546961556267138</c:v>
                </c:pt>
                <c:pt idx="1072">
                  <c:v>0.3546961556267138</c:v>
                </c:pt>
                <c:pt idx="1073">
                  <c:v>0.3546961556267138</c:v>
                </c:pt>
                <c:pt idx="1074">
                  <c:v>0.3546961556267138</c:v>
                </c:pt>
                <c:pt idx="1075">
                  <c:v>0.3546961556267138</c:v>
                </c:pt>
                <c:pt idx="1076">
                  <c:v>0.3546961556267138</c:v>
                </c:pt>
                <c:pt idx="1077">
                  <c:v>0.3546961556267138</c:v>
                </c:pt>
                <c:pt idx="1078">
                  <c:v>0.3546961556267138</c:v>
                </c:pt>
                <c:pt idx="1079">
                  <c:v>0.3546961556267138</c:v>
                </c:pt>
                <c:pt idx="1080">
                  <c:v>0.3546961556267138</c:v>
                </c:pt>
                <c:pt idx="1081">
                  <c:v>0.3546961556267138</c:v>
                </c:pt>
                <c:pt idx="1082">
                  <c:v>0.3546961556267138</c:v>
                </c:pt>
                <c:pt idx="1083">
                  <c:v>0.35519590591398514</c:v>
                </c:pt>
                <c:pt idx="1084">
                  <c:v>0.35646943115099555</c:v>
                </c:pt>
                <c:pt idx="1085">
                  <c:v>0.35712378146363677</c:v>
                </c:pt>
                <c:pt idx="1086">
                  <c:v>0.35712378146363677</c:v>
                </c:pt>
                <c:pt idx="1087">
                  <c:v>0.35712378146363677</c:v>
                </c:pt>
                <c:pt idx="1088">
                  <c:v>0.35712378146363677</c:v>
                </c:pt>
                <c:pt idx="1089">
                  <c:v>0.35712378146363677</c:v>
                </c:pt>
                <c:pt idx="1090">
                  <c:v>0.35712378146363677</c:v>
                </c:pt>
                <c:pt idx="1091">
                  <c:v>0.35712378146363677</c:v>
                </c:pt>
                <c:pt idx="1092">
                  <c:v>0.35712378146363677</c:v>
                </c:pt>
                <c:pt idx="1093">
                  <c:v>0.35712378146363677</c:v>
                </c:pt>
                <c:pt idx="1094">
                  <c:v>0.35712378146363677</c:v>
                </c:pt>
                <c:pt idx="1095">
                  <c:v>0.35712378146363677</c:v>
                </c:pt>
                <c:pt idx="1096">
                  <c:v>0.35712378146363677</c:v>
                </c:pt>
                <c:pt idx="1097">
                  <c:v>0.35712378146363677</c:v>
                </c:pt>
                <c:pt idx="1098">
                  <c:v>0.35725424186205651</c:v>
                </c:pt>
                <c:pt idx="1099">
                  <c:v>0.35853608301321405</c:v>
                </c:pt>
                <c:pt idx="1100">
                  <c:v>0.35994299577628619</c:v>
                </c:pt>
                <c:pt idx="1101">
                  <c:v>0.36032998154535267</c:v>
                </c:pt>
                <c:pt idx="1102">
                  <c:v>0.36032998154535267</c:v>
                </c:pt>
                <c:pt idx="1103">
                  <c:v>0.36032998154535267</c:v>
                </c:pt>
                <c:pt idx="1104">
                  <c:v>0.36032998154535267</c:v>
                </c:pt>
                <c:pt idx="1105">
                  <c:v>0.36032998154535267</c:v>
                </c:pt>
                <c:pt idx="1106">
                  <c:v>0.36032998154535267</c:v>
                </c:pt>
                <c:pt idx="1107">
                  <c:v>0.36032998154535267</c:v>
                </c:pt>
                <c:pt idx="1108">
                  <c:v>0.36032998154535267</c:v>
                </c:pt>
                <c:pt idx="1109">
                  <c:v>0.36103912815776423</c:v>
                </c:pt>
                <c:pt idx="1110">
                  <c:v>0.36168366302364907</c:v>
                </c:pt>
                <c:pt idx="1111">
                  <c:v>0.36168366302364907</c:v>
                </c:pt>
                <c:pt idx="1112">
                  <c:v>0.36168366302364907</c:v>
                </c:pt>
                <c:pt idx="1113">
                  <c:v>0.36168366302364907</c:v>
                </c:pt>
                <c:pt idx="1114">
                  <c:v>0.36168366302364907</c:v>
                </c:pt>
                <c:pt idx="1115">
                  <c:v>0.36168366302364907</c:v>
                </c:pt>
                <c:pt idx="1116">
                  <c:v>0.36168366302364907</c:v>
                </c:pt>
                <c:pt idx="1117">
                  <c:v>0.36168366302364907</c:v>
                </c:pt>
                <c:pt idx="1118">
                  <c:v>0.36172191935240461</c:v>
                </c:pt>
                <c:pt idx="1119">
                  <c:v>0.36240202236424546</c:v>
                </c:pt>
                <c:pt idx="1120">
                  <c:v>0.36271023737841057</c:v>
                </c:pt>
                <c:pt idx="1121">
                  <c:v>0.36271023737841057</c:v>
                </c:pt>
                <c:pt idx="1122">
                  <c:v>0.36271023737841057</c:v>
                </c:pt>
                <c:pt idx="1123">
                  <c:v>0.36348619239610253</c:v>
                </c:pt>
                <c:pt idx="1124">
                  <c:v>0.36578054330537019</c:v>
                </c:pt>
                <c:pt idx="1125">
                  <c:v>0.36993507643881268</c:v>
                </c:pt>
                <c:pt idx="1126">
                  <c:v>0.37536198045082425</c:v>
                </c:pt>
                <c:pt idx="1127">
                  <c:v>0.38078913868094061</c:v>
                </c:pt>
                <c:pt idx="1128">
                  <c:v>0.38558845514887319</c:v>
                </c:pt>
                <c:pt idx="1129">
                  <c:v>0.38924076740801716</c:v>
                </c:pt>
                <c:pt idx="1130">
                  <c:v>0.39181661193869755</c:v>
                </c:pt>
                <c:pt idx="1131">
                  <c:v>0.39387245267059684</c:v>
                </c:pt>
                <c:pt idx="1132">
                  <c:v>0.3957119339158639</c:v>
                </c:pt>
                <c:pt idx="1133">
                  <c:v>0.39751475793728897</c:v>
                </c:pt>
                <c:pt idx="1134">
                  <c:v>0.399186403191223</c:v>
                </c:pt>
                <c:pt idx="1135">
                  <c:v>0.4004916786958454</c:v>
                </c:pt>
                <c:pt idx="1136">
                  <c:v>0.40123910449118</c:v>
                </c:pt>
                <c:pt idx="1137">
                  <c:v>0.4014610225281624</c:v>
                </c:pt>
                <c:pt idx="1138">
                  <c:v>0.4014610225281624</c:v>
                </c:pt>
                <c:pt idx="1139">
                  <c:v>0.4014610225281624</c:v>
                </c:pt>
                <c:pt idx="1140">
                  <c:v>0.4014610225281624</c:v>
                </c:pt>
                <c:pt idx="1141">
                  <c:v>0.4014610225281624</c:v>
                </c:pt>
                <c:pt idx="1142">
                  <c:v>0.4014610225281624</c:v>
                </c:pt>
                <c:pt idx="1143">
                  <c:v>0.4014610225281624</c:v>
                </c:pt>
                <c:pt idx="1144">
                  <c:v>0.4014610225281624</c:v>
                </c:pt>
                <c:pt idx="1145">
                  <c:v>0.4014610225281624</c:v>
                </c:pt>
                <c:pt idx="1146">
                  <c:v>0.40170553468200865</c:v>
                </c:pt>
                <c:pt idx="1147">
                  <c:v>0.40340770016988181</c:v>
                </c:pt>
                <c:pt idx="1148">
                  <c:v>0.40501697437080464</c:v>
                </c:pt>
                <c:pt idx="1149">
                  <c:v>0.40574611123845455</c:v>
                </c:pt>
                <c:pt idx="1150">
                  <c:v>0.40588911923458421</c:v>
                </c:pt>
                <c:pt idx="1151">
                  <c:v>0.40588911923458421</c:v>
                </c:pt>
                <c:pt idx="1152">
                  <c:v>0.40588911923458421</c:v>
                </c:pt>
                <c:pt idx="1153">
                  <c:v>0.40588911923458421</c:v>
                </c:pt>
                <c:pt idx="1154">
                  <c:v>0.40588911923458421</c:v>
                </c:pt>
                <c:pt idx="1155">
                  <c:v>0.40588911923458421</c:v>
                </c:pt>
                <c:pt idx="1156">
                  <c:v>0.40588911923458421</c:v>
                </c:pt>
                <c:pt idx="1157">
                  <c:v>0.40588911923458421</c:v>
                </c:pt>
                <c:pt idx="1158">
                  <c:v>0.40588911923458421</c:v>
                </c:pt>
                <c:pt idx="1159">
                  <c:v>0.40588911923458421</c:v>
                </c:pt>
                <c:pt idx="1160">
                  <c:v>0.40588911923458421</c:v>
                </c:pt>
                <c:pt idx="1161">
                  <c:v>0.40588911923458421</c:v>
                </c:pt>
                <c:pt idx="1162">
                  <c:v>0.40588911923458421</c:v>
                </c:pt>
                <c:pt idx="1163">
                  <c:v>0.40588911923458421</c:v>
                </c:pt>
                <c:pt idx="1164">
                  <c:v>0.40588911923458421</c:v>
                </c:pt>
                <c:pt idx="1165">
                  <c:v>0.40588911923458421</c:v>
                </c:pt>
                <c:pt idx="1166">
                  <c:v>0.40588911923458421</c:v>
                </c:pt>
                <c:pt idx="1167">
                  <c:v>0.40588911923458421</c:v>
                </c:pt>
                <c:pt idx="1168">
                  <c:v>0.40588911923458421</c:v>
                </c:pt>
                <c:pt idx="1169">
                  <c:v>0.40588911923458421</c:v>
                </c:pt>
                <c:pt idx="1170">
                  <c:v>0.40588911923458421</c:v>
                </c:pt>
                <c:pt idx="1171">
                  <c:v>0.40588911923458421</c:v>
                </c:pt>
                <c:pt idx="1172">
                  <c:v>0.40588911923458421</c:v>
                </c:pt>
                <c:pt idx="1173">
                  <c:v>0.40588911923458421</c:v>
                </c:pt>
                <c:pt idx="1174">
                  <c:v>0.40588911923458421</c:v>
                </c:pt>
                <c:pt idx="1175">
                  <c:v>0.40588911923458421</c:v>
                </c:pt>
                <c:pt idx="1176">
                  <c:v>0.40588911923458421</c:v>
                </c:pt>
                <c:pt idx="1177">
                  <c:v>0.40588911923458421</c:v>
                </c:pt>
                <c:pt idx="1178">
                  <c:v>0.40588911923458421</c:v>
                </c:pt>
                <c:pt idx="1179">
                  <c:v>0.40588911923458421</c:v>
                </c:pt>
                <c:pt idx="1180">
                  <c:v>0.40588911923458421</c:v>
                </c:pt>
                <c:pt idx="1181">
                  <c:v>0.40588911923458421</c:v>
                </c:pt>
                <c:pt idx="1182">
                  <c:v>0.40588911923458421</c:v>
                </c:pt>
                <c:pt idx="1183">
                  <c:v>0.40588911923458421</c:v>
                </c:pt>
                <c:pt idx="1184">
                  <c:v>0.40588911923458421</c:v>
                </c:pt>
                <c:pt idx="1185">
                  <c:v>0.40588911923458421</c:v>
                </c:pt>
                <c:pt idx="1186">
                  <c:v>0.40588911923458421</c:v>
                </c:pt>
                <c:pt idx="1187">
                  <c:v>0.40588911923458421</c:v>
                </c:pt>
                <c:pt idx="1188">
                  <c:v>0.40588911923458421</c:v>
                </c:pt>
                <c:pt idx="1189">
                  <c:v>0.40588911923458421</c:v>
                </c:pt>
                <c:pt idx="1190">
                  <c:v>0.40588911923458421</c:v>
                </c:pt>
                <c:pt idx="1191">
                  <c:v>0.40588911923458421</c:v>
                </c:pt>
                <c:pt idx="1192">
                  <c:v>0.40588911923458421</c:v>
                </c:pt>
                <c:pt idx="1193">
                  <c:v>0.40588911923458421</c:v>
                </c:pt>
                <c:pt idx="1194">
                  <c:v>0.40588911923458421</c:v>
                </c:pt>
                <c:pt idx="1195">
                  <c:v>0.40588911923458421</c:v>
                </c:pt>
                <c:pt idx="1196">
                  <c:v>0.40588911923458421</c:v>
                </c:pt>
                <c:pt idx="1197">
                  <c:v>0.40588911923458421</c:v>
                </c:pt>
                <c:pt idx="1198">
                  <c:v>0.40588911923458421</c:v>
                </c:pt>
                <c:pt idx="1199">
                  <c:v>0.40588911923458421</c:v>
                </c:pt>
                <c:pt idx="1200">
                  <c:v>0.40588911923458421</c:v>
                </c:pt>
                <c:pt idx="1201">
                  <c:v>0.40588911923458421</c:v>
                </c:pt>
                <c:pt idx="1202">
                  <c:v>0.40588911923458421</c:v>
                </c:pt>
                <c:pt idx="1203">
                  <c:v>0.40588911923458421</c:v>
                </c:pt>
                <c:pt idx="1204">
                  <c:v>0.40588911923458421</c:v>
                </c:pt>
                <c:pt idx="1205">
                  <c:v>0.40588911923458421</c:v>
                </c:pt>
                <c:pt idx="1206">
                  <c:v>0.40588911923458421</c:v>
                </c:pt>
                <c:pt idx="1207">
                  <c:v>0.40588911923458421</c:v>
                </c:pt>
                <c:pt idx="1208">
                  <c:v>0.40588911923458421</c:v>
                </c:pt>
                <c:pt idx="1209">
                  <c:v>0.40588911923458421</c:v>
                </c:pt>
                <c:pt idx="1210">
                  <c:v>0.40588911923458421</c:v>
                </c:pt>
                <c:pt idx="1211">
                  <c:v>0.40588911923458421</c:v>
                </c:pt>
                <c:pt idx="1212">
                  <c:v>0.40588911923458421</c:v>
                </c:pt>
                <c:pt idx="1213">
                  <c:v>0.40588911923458421</c:v>
                </c:pt>
                <c:pt idx="1214">
                  <c:v>0.40588911923458421</c:v>
                </c:pt>
                <c:pt idx="1215">
                  <c:v>0.40588911923458421</c:v>
                </c:pt>
                <c:pt idx="1216">
                  <c:v>0.40588911923458421</c:v>
                </c:pt>
                <c:pt idx="1217">
                  <c:v>0.40588911923458421</c:v>
                </c:pt>
                <c:pt idx="1218">
                  <c:v>0.40588911923458421</c:v>
                </c:pt>
                <c:pt idx="1219">
                  <c:v>0.40588911923458421</c:v>
                </c:pt>
                <c:pt idx="1220">
                  <c:v>0.40588911923458421</c:v>
                </c:pt>
                <c:pt idx="1221">
                  <c:v>0.40588911923458421</c:v>
                </c:pt>
                <c:pt idx="1222">
                  <c:v>0.40588911923458421</c:v>
                </c:pt>
                <c:pt idx="1223">
                  <c:v>0.40588911923458421</c:v>
                </c:pt>
                <c:pt idx="1224">
                  <c:v>0.40588911923458421</c:v>
                </c:pt>
                <c:pt idx="1225">
                  <c:v>0.40588911923458421</c:v>
                </c:pt>
                <c:pt idx="1226">
                  <c:v>0.40588911923458421</c:v>
                </c:pt>
                <c:pt idx="1227">
                  <c:v>0.40588911923458421</c:v>
                </c:pt>
                <c:pt idx="1228">
                  <c:v>0.40588911923458421</c:v>
                </c:pt>
                <c:pt idx="1229">
                  <c:v>0.40588911923458421</c:v>
                </c:pt>
                <c:pt idx="1230">
                  <c:v>0.40588911923458421</c:v>
                </c:pt>
                <c:pt idx="1231">
                  <c:v>0.40588911923458421</c:v>
                </c:pt>
                <c:pt idx="1232">
                  <c:v>0.40588911923458421</c:v>
                </c:pt>
                <c:pt idx="1233">
                  <c:v>0.40588911923458421</c:v>
                </c:pt>
                <c:pt idx="1234">
                  <c:v>0.40588911923458421</c:v>
                </c:pt>
                <c:pt idx="1235">
                  <c:v>0.40588911923458421</c:v>
                </c:pt>
                <c:pt idx="1236">
                  <c:v>0.40588911923458421</c:v>
                </c:pt>
                <c:pt idx="1237">
                  <c:v>0.40588911923458421</c:v>
                </c:pt>
                <c:pt idx="1238">
                  <c:v>0.40588911923458421</c:v>
                </c:pt>
                <c:pt idx="1239">
                  <c:v>0.40588911923458421</c:v>
                </c:pt>
                <c:pt idx="1240">
                  <c:v>0.40588911923458421</c:v>
                </c:pt>
                <c:pt idx="1241">
                  <c:v>0.40588911923458421</c:v>
                </c:pt>
                <c:pt idx="1242">
                  <c:v>0.40588911923458421</c:v>
                </c:pt>
                <c:pt idx="1243">
                  <c:v>0.40588911923458421</c:v>
                </c:pt>
                <c:pt idx="1244">
                  <c:v>0.40588911923458421</c:v>
                </c:pt>
                <c:pt idx="1245">
                  <c:v>0.40588911923458421</c:v>
                </c:pt>
                <c:pt idx="1246">
                  <c:v>0.40588911923458421</c:v>
                </c:pt>
                <c:pt idx="1247">
                  <c:v>0.40588911923458421</c:v>
                </c:pt>
                <c:pt idx="1248">
                  <c:v>0.40588911923458421</c:v>
                </c:pt>
                <c:pt idx="1249">
                  <c:v>0.40588911923458421</c:v>
                </c:pt>
                <c:pt idx="1250">
                  <c:v>0.40588911923458421</c:v>
                </c:pt>
                <c:pt idx="1251">
                  <c:v>0.40588911923458421</c:v>
                </c:pt>
                <c:pt idx="1252">
                  <c:v>0.40588911923458421</c:v>
                </c:pt>
                <c:pt idx="1253">
                  <c:v>0.40588911923458421</c:v>
                </c:pt>
                <c:pt idx="1254">
                  <c:v>0.40588911923458421</c:v>
                </c:pt>
                <c:pt idx="1255">
                  <c:v>0.40588911923458421</c:v>
                </c:pt>
                <c:pt idx="1256">
                  <c:v>0.40588911923458421</c:v>
                </c:pt>
                <c:pt idx="1257">
                  <c:v>0.40588911923458421</c:v>
                </c:pt>
                <c:pt idx="1258">
                  <c:v>0.40588911923458421</c:v>
                </c:pt>
                <c:pt idx="1259">
                  <c:v>0.40588911923458421</c:v>
                </c:pt>
                <c:pt idx="1260">
                  <c:v>0.40588911923458421</c:v>
                </c:pt>
                <c:pt idx="1261">
                  <c:v>0.40588911923458421</c:v>
                </c:pt>
                <c:pt idx="1262">
                  <c:v>0.40588911923458421</c:v>
                </c:pt>
                <c:pt idx="1263">
                  <c:v>0.40588911923458421</c:v>
                </c:pt>
                <c:pt idx="1264">
                  <c:v>0.40588911923458421</c:v>
                </c:pt>
                <c:pt idx="1265">
                  <c:v>0.40588911923458421</c:v>
                </c:pt>
                <c:pt idx="1266">
                  <c:v>0.40588911923458421</c:v>
                </c:pt>
                <c:pt idx="1267">
                  <c:v>0.40588911923458421</c:v>
                </c:pt>
                <c:pt idx="1268">
                  <c:v>0.40588911923458421</c:v>
                </c:pt>
                <c:pt idx="1269">
                  <c:v>0.40588911923458421</c:v>
                </c:pt>
                <c:pt idx="1270">
                  <c:v>0.40588911923458421</c:v>
                </c:pt>
                <c:pt idx="1271">
                  <c:v>0.40588911923458421</c:v>
                </c:pt>
                <c:pt idx="1272">
                  <c:v>0.40588911923458421</c:v>
                </c:pt>
                <c:pt idx="1273">
                  <c:v>0.40588911923458421</c:v>
                </c:pt>
                <c:pt idx="1274">
                  <c:v>0.40588911923458421</c:v>
                </c:pt>
                <c:pt idx="1275">
                  <c:v>0.40588911923458421</c:v>
                </c:pt>
                <c:pt idx="1276">
                  <c:v>0.40588911923458421</c:v>
                </c:pt>
                <c:pt idx="1277">
                  <c:v>0.40588911923458421</c:v>
                </c:pt>
                <c:pt idx="1278">
                  <c:v>0.40588911923458421</c:v>
                </c:pt>
                <c:pt idx="1279">
                  <c:v>0.40588911923458421</c:v>
                </c:pt>
                <c:pt idx="1280">
                  <c:v>0.40588911923458421</c:v>
                </c:pt>
                <c:pt idx="1281">
                  <c:v>0.40588911923458421</c:v>
                </c:pt>
                <c:pt idx="1282">
                  <c:v>0.40588911923458421</c:v>
                </c:pt>
                <c:pt idx="1283">
                  <c:v>0.40588911923458421</c:v>
                </c:pt>
                <c:pt idx="1284">
                  <c:v>0.40588911923458421</c:v>
                </c:pt>
                <c:pt idx="1285">
                  <c:v>0.40588911923458421</c:v>
                </c:pt>
                <c:pt idx="1286">
                  <c:v>0.40588911923458421</c:v>
                </c:pt>
                <c:pt idx="1287">
                  <c:v>0.40588911923458421</c:v>
                </c:pt>
                <c:pt idx="1288">
                  <c:v>0.40588911923458421</c:v>
                </c:pt>
                <c:pt idx="1289">
                  <c:v>0.40588911923458421</c:v>
                </c:pt>
                <c:pt idx="1290">
                  <c:v>0.40588911923458421</c:v>
                </c:pt>
                <c:pt idx="1291">
                  <c:v>0.40588911923458421</c:v>
                </c:pt>
                <c:pt idx="1292">
                  <c:v>0.40588911923458421</c:v>
                </c:pt>
                <c:pt idx="1293">
                  <c:v>0.40588911923458421</c:v>
                </c:pt>
                <c:pt idx="1294">
                  <c:v>0.40588911923458421</c:v>
                </c:pt>
                <c:pt idx="1295">
                  <c:v>0.40588911923458421</c:v>
                </c:pt>
                <c:pt idx="1296">
                  <c:v>0.40588911923458421</c:v>
                </c:pt>
                <c:pt idx="1297">
                  <c:v>0.40588911923458421</c:v>
                </c:pt>
                <c:pt idx="1298">
                  <c:v>0.40588911923458421</c:v>
                </c:pt>
                <c:pt idx="1299">
                  <c:v>0.40588911923458421</c:v>
                </c:pt>
                <c:pt idx="1300">
                  <c:v>0.40588911923458421</c:v>
                </c:pt>
                <c:pt idx="1301">
                  <c:v>0.40588911923458421</c:v>
                </c:pt>
                <c:pt idx="1302">
                  <c:v>0.40588911923458421</c:v>
                </c:pt>
                <c:pt idx="1303">
                  <c:v>0.40588911923458421</c:v>
                </c:pt>
                <c:pt idx="1304">
                  <c:v>0.40588911923458421</c:v>
                </c:pt>
                <c:pt idx="1305">
                  <c:v>0.40588911923458421</c:v>
                </c:pt>
                <c:pt idx="1306">
                  <c:v>0.40588911923458421</c:v>
                </c:pt>
                <c:pt idx="1307">
                  <c:v>0.40588911923458421</c:v>
                </c:pt>
                <c:pt idx="1308">
                  <c:v>0.40588911923458421</c:v>
                </c:pt>
                <c:pt idx="1309">
                  <c:v>0.40588911923458421</c:v>
                </c:pt>
                <c:pt idx="1310">
                  <c:v>0.40588911923458421</c:v>
                </c:pt>
                <c:pt idx="1311">
                  <c:v>0.40588911923458421</c:v>
                </c:pt>
                <c:pt idx="1312">
                  <c:v>0.40588911923458421</c:v>
                </c:pt>
                <c:pt idx="1313">
                  <c:v>0.40588911923458421</c:v>
                </c:pt>
                <c:pt idx="1314">
                  <c:v>0.40588911923458421</c:v>
                </c:pt>
                <c:pt idx="1315">
                  <c:v>0.40588911923458421</c:v>
                </c:pt>
                <c:pt idx="1316">
                  <c:v>0.40588911923458421</c:v>
                </c:pt>
                <c:pt idx="1317">
                  <c:v>0.40588911923458421</c:v>
                </c:pt>
                <c:pt idx="1318">
                  <c:v>0.40588911923458421</c:v>
                </c:pt>
                <c:pt idx="1319">
                  <c:v>0.40588911923458421</c:v>
                </c:pt>
                <c:pt idx="1320">
                  <c:v>0.40588911923458421</c:v>
                </c:pt>
                <c:pt idx="1321">
                  <c:v>0.40588911923458421</c:v>
                </c:pt>
                <c:pt idx="1322">
                  <c:v>0.40588911923458421</c:v>
                </c:pt>
                <c:pt idx="1323">
                  <c:v>0.40588911923458421</c:v>
                </c:pt>
                <c:pt idx="1324">
                  <c:v>0.40588911923458421</c:v>
                </c:pt>
                <c:pt idx="1325">
                  <c:v>0.40588911923458421</c:v>
                </c:pt>
                <c:pt idx="1326">
                  <c:v>0.40588911923458421</c:v>
                </c:pt>
                <c:pt idx="1327">
                  <c:v>0.40588911923458421</c:v>
                </c:pt>
                <c:pt idx="1328">
                  <c:v>0.40588911923458421</c:v>
                </c:pt>
                <c:pt idx="1329">
                  <c:v>0.40588911923458421</c:v>
                </c:pt>
                <c:pt idx="1330">
                  <c:v>0.40588911923458421</c:v>
                </c:pt>
                <c:pt idx="1331">
                  <c:v>0.40588911923458421</c:v>
                </c:pt>
                <c:pt idx="1332">
                  <c:v>0.40588911923458421</c:v>
                </c:pt>
                <c:pt idx="1333">
                  <c:v>0.40588911923458421</c:v>
                </c:pt>
                <c:pt idx="1334">
                  <c:v>0.40588911923458421</c:v>
                </c:pt>
                <c:pt idx="1335">
                  <c:v>0.40588911923458421</c:v>
                </c:pt>
                <c:pt idx="1336">
                  <c:v>0.40588911923458421</c:v>
                </c:pt>
                <c:pt idx="1337">
                  <c:v>0.40588911923458421</c:v>
                </c:pt>
                <c:pt idx="1338">
                  <c:v>0.40588911923458421</c:v>
                </c:pt>
                <c:pt idx="1339">
                  <c:v>0.40588911923458421</c:v>
                </c:pt>
                <c:pt idx="1340">
                  <c:v>0.40588911923458421</c:v>
                </c:pt>
                <c:pt idx="1341">
                  <c:v>0.40588911923458421</c:v>
                </c:pt>
                <c:pt idx="1342">
                  <c:v>0.40588911923458421</c:v>
                </c:pt>
                <c:pt idx="1343">
                  <c:v>0.40588911923458421</c:v>
                </c:pt>
                <c:pt idx="1344">
                  <c:v>0.40588911923458421</c:v>
                </c:pt>
                <c:pt idx="1345">
                  <c:v>0.40588911923458421</c:v>
                </c:pt>
                <c:pt idx="1346">
                  <c:v>0.40588911923458421</c:v>
                </c:pt>
                <c:pt idx="1347">
                  <c:v>0.40588911923458421</c:v>
                </c:pt>
                <c:pt idx="1348">
                  <c:v>0.40588911923458421</c:v>
                </c:pt>
                <c:pt idx="1349">
                  <c:v>0.40588911923458421</c:v>
                </c:pt>
                <c:pt idx="1350">
                  <c:v>0.40588911923458421</c:v>
                </c:pt>
                <c:pt idx="1351">
                  <c:v>0.40651101236927006</c:v>
                </c:pt>
                <c:pt idx="1352">
                  <c:v>0.40742291037367134</c:v>
                </c:pt>
                <c:pt idx="1353">
                  <c:v>0.40843847771716096</c:v>
                </c:pt>
                <c:pt idx="1354">
                  <c:v>0.40955349873100161</c:v>
                </c:pt>
                <c:pt idx="1355">
                  <c:v>0.41084664204305349</c:v>
                </c:pt>
                <c:pt idx="1356">
                  <c:v>0.41247341032029056</c:v>
                </c:pt>
                <c:pt idx="1357">
                  <c:v>0.41433423664917779</c:v>
                </c:pt>
                <c:pt idx="1358">
                  <c:v>0.41633425107967931</c:v>
                </c:pt>
                <c:pt idx="1359">
                  <c:v>0.41853493820374532</c:v>
                </c:pt>
                <c:pt idx="1360">
                  <c:v>0.42076891028849484</c:v>
                </c:pt>
                <c:pt idx="1361">
                  <c:v>0.42232745571295033</c:v>
                </c:pt>
                <c:pt idx="1362">
                  <c:v>0.42263622478119484</c:v>
                </c:pt>
                <c:pt idx="1363">
                  <c:v>0.42263622478119484</c:v>
                </c:pt>
                <c:pt idx="1364">
                  <c:v>0.42263622478119484</c:v>
                </c:pt>
                <c:pt idx="1365">
                  <c:v>0.42263622478119484</c:v>
                </c:pt>
                <c:pt idx="1366">
                  <c:v>0.42263622478119484</c:v>
                </c:pt>
                <c:pt idx="1367">
                  <c:v>0.42263622478119484</c:v>
                </c:pt>
                <c:pt idx="1368">
                  <c:v>0.42356326866668298</c:v>
                </c:pt>
                <c:pt idx="1369">
                  <c:v>0.42503575452856562</c:v>
                </c:pt>
                <c:pt idx="1370">
                  <c:v>0.42562571481231354</c:v>
                </c:pt>
                <c:pt idx="1371">
                  <c:v>0.42562571481231354</c:v>
                </c:pt>
                <c:pt idx="1372">
                  <c:v>0.42562571481231354</c:v>
                </c:pt>
                <c:pt idx="1373">
                  <c:v>0.42562571481231354</c:v>
                </c:pt>
                <c:pt idx="1374">
                  <c:v>0.42582714952967093</c:v>
                </c:pt>
                <c:pt idx="1375">
                  <c:v>0.4269346841556238</c:v>
                </c:pt>
                <c:pt idx="1376">
                  <c:v>0.42951154839042111</c:v>
                </c:pt>
                <c:pt idx="1377">
                  <c:v>0.43392630056961207</c:v>
                </c:pt>
                <c:pt idx="1378">
                  <c:v>0.43885871821196998</c:v>
                </c:pt>
                <c:pt idx="1379">
                  <c:v>0.44325220757132994</c:v>
                </c:pt>
                <c:pt idx="1380">
                  <c:v>0.44709355251249738</c:v>
                </c:pt>
                <c:pt idx="1381">
                  <c:v>0.4493597175976658</c:v>
                </c:pt>
                <c:pt idx="1382">
                  <c:v>0.4493597175976658</c:v>
                </c:pt>
                <c:pt idx="1383">
                  <c:v>0.4493597175976658</c:v>
                </c:pt>
                <c:pt idx="1384">
                  <c:v>0.4493597175976658</c:v>
                </c:pt>
                <c:pt idx="1385">
                  <c:v>0.4493597175976658</c:v>
                </c:pt>
                <c:pt idx="1386">
                  <c:v>0.4493597175976658</c:v>
                </c:pt>
                <c:pt idx="1387">
                  <c:v>0.4493597175976658</c:v>
                </c:pt>
                <c:pt idx="1388">
                  <c:v>0.4493597175976658</c:v>
                </c:pt>
                <c:pt idx="1389">
                  <c:v>0.4493597175976658</c:v>
                </c:pt>
                <c:pt idx="1390">
                  <c:v>0.4493597175976658</c:v>
                </c:pt>
                <c:pt idx="1391">
                  <c:v>0.4493597175976658</c:v>
                </c:pt>
                <c:pt idx="1392">
                  <c:v>0.4493597175976658</c:v>
                </c:pt>
                <c:pt idx="1393">
                  <c:v>0.4493597175976658</c:v>
                </c:pt>
                <c:pt idx="1394">
                  <c:v>0.4493597175976658</c:v>
                </c:pt>
                <c:pt idx="1395">
                  <c:v>0.4493597175976658</c:v>
                </c:pt>
                <c:pt idx="1396">
                  <c:v>0.4493597175976658</c:v>
                </c:pt>
                <c:pt idx="1397">
                  <c:v>0.44952589415670741</c:v>
                </c:pt>
                <c:pt idx="1398">
                  <c:v>0.4500023405066268</c:v>
                </c:pt>
                <c:pt idx="1399">
                  <c:v>0.45077745464395164</c:v>
                </c:pt>
                <c:pt idx="1400">
                  <c:v>0.4518347471774477</c:v>
                </c:pt>
                <c:pt idx="1401">
                  <c:v>0.45304176321595213</c:v>
                </c:pt>
                <c:pt idx="1402">
                  <c:v>0.45454612968216512</c:v>
                </c:pt>
                <c:pt idx="1403">
                  <c:v>0.45687395479207316</c:v>
                </c:pt>
                <c:pt idx="1404">
                  <c:v>0.46052690199437013</c:v>
                </c:pt>
                <c:pt idx="1405">
                  <c:v>0.46453622077111451</c:v>
                </c:pt>
                <c:pt idx="1406">
                  <c:v>0.46738099848604181</c:v>
                </c:pt>
                <c:pt idx="1407">
                  <c:v>0.4684626690541534</c:v>
                </c:pt>
                <c:pt idx="1408">
                  <c:v>0.4684626690541534</c:v>
                </c:pt>
                <c:pt idx="1409">
                  <c:v>0.4684626690541534</c:v>
                </c:pt>
                <c:pt idx="1410">
                  <c:v>0.4684626690541534</c:v>
                </c:pt>
                <c:pt idx="1411">
                  <c:v>0.4684626690541534</c:v>
                </c:pt>
                <c:pt idx="1412">
                  <c:v>0.4684626690541534</c:v>
                </c:pt>
                <c:pt idx="1413">
                  <c:v>0.4684626690541534</c:v>
                </c:pt>
                <c:pt idx="1414">
                  <c:v>0.4684626690541534</c:v>
                </c:pt>
                <c:pt idx="1415">
                  <c:v>0.4684626690541534</c:v>
                </c:pt>
                <c:pt idx="1416">
                  <c:v>0.4684626690541534</c:v>
                </c:pt>
                <c:pt idx="1417">
                  <c:v>0.4684626690541534</c:v>
                </c:pt>
                <c:pt idx="1418">
                  <c:v>0.4684626690541534</c:v>
                </c:pt>
                <c:pt idx="1419">
                  <c:v>0.4684626690541534</c:v>
                </c:pt>
                <c:pt idx="1420">
                  <c:v>0.4684626690541534</c:v>
                </c:pt>
                <c:pt idx="1421">
                  <c:v>0.46957357539248712</c:v>
                </c:pt>
                <c:pt idx="1422">
                  <c:v>0.4715890903865218</c:v>
                </c:pt>
                <c:pt idx="1423">
                  <c:v>0.47281854612844298</c:v>
                </c:pt>
                <c:pt idx="1424">
                  <c:v>0.47281854612844298</c:v>
                </c:pt>
                <c:pt idx="1425">
                  <c:v>0.47281854612844298</c:v>
                </c:pt>
                <c:pt idx="1426">
                  <c:v>0.47281854612844298</c:v>
                </c:pt>
                <c:pt idx="1427">
                  <c:v>0.47281854612844298</c:v>
                </c:pt>
                <c:pt idx="1428">
                  <c:v>0.47281854612844298</c:v>
                </c:pt>
                <c:pt idx="1429">
                  <c:v>0.47281854612844298</c:v>
                </c:pt>
                <c:pt idx="1430">
                  <c:v>0.47347254441106529</c:v>
                </c:pt>
                <c:pt idx="1431">
                  <c:v>0.47543470561568257</c:v>
                </c:pt>
                <c:pt idx="1432">
                  <c:v>0.47870401749909547</c:v>
                </c:pt>
                <c:pt idx="1433">
                  <c:v>0.48216367113362824</c:v>
                </c:pt>
                <c:pt idx="1434">
                  <c:v>0.48508252469827406</c:v>
                </c:pt>
                <c:pt idx="1435">
                  <c:v>0.48651354292753307</c:v>
                </c:pt>
                <c:pt idx="1436">
                  <c:v>0.48653711803956595</c:v>
                </c:pt>
                <c:pt idx="1437">
                  <c:v>0.48653711803956595</c:v>
                </c:pt>
                <c:pt idx="1438">
                  <c:v>0.48653711803956595</c:v>
                </c:pt>
                <c:pt idx="1439">
                  <c:v>0.48653711803956595</c:v>
                </c:pt>
                <c:pt idx="1440">
                  <c:v>0.48653711803956595</c:v>
                </c:pt>
                <c:pt idx="1441">
                  <c:v>0.48694968725073429</c:v>
                </c:pt>
                <c:pt idx="1442">
                  <c:v>0.48746433950969775</c:v>
                </c:pt>
                <c:pt idx="1443">
                  <c:v>0.48763391983813364</c:v>
                </c:pt>
                <c:pt idx="1444">
                  <c:v>0.48763391983813364</c:v>
                </c:pt>
                <c:pt idx="1445">
                  <c:v>0.48763391983813364</c:v>
                </c:pt>
                <c:pt idx="1446">
                  <c:v>0.48763391983813364</c:v>
                </c:pt>
                <c:pt idx="1447">
                  <c:v>0.4881877226664238</c:v>
                </c:pt>
                <c:pt idx="1448">
                  <c:v>0.48942351850743682</c:v>
                </c:pt>
                <c:pt idx="1449">
                  <c:v>0.49051225721060027</c:v>
                </c:pt>
                <c:pt idx="1450">
                  <c:v>0.49092974414372298</c:v>
                </c:pt>
                <c:pt idx="1451">
                  <c:v>0.49098265395056118</c:v>
                </c:pt>
                <c:pt idx="1452">
                  <c:v>0.49098265395056118</c:v>
                </c:pt>
                <c:pt idx="1453">
                  <c:v>0.49098265395056118</c:v>
                </c:pt>
                <c:pt idx="1454">
                  <c:v>0.49098265395056118</c:v>
                </c:pt>
                <c:pt idx="1455">
                  <c:v>0.49098265395056118</c:v>
                </c:pt>
                <c:pt idx="1456">
                  <c:v>0.49098265395056118</c:v>
                </c:pt>
                <c:pt idx="1457">
                  <c:v>0.49098265395056118</c:v>
                </c:pt>
                <c:pt idx="1458">
                  <c:v>0.49098265395056118</c:v>
                </c:pt>
                <c:pt idx="1459">
                  <c:v>0.49098265395056118</c:v>
                </c:pt>
                <c:pt idx="1460">
                  <c:v>0.49098265395056118</c:v>
                </c:pt>
                <c:pt idx="1461">
                  <c:v>0.49098265395056118</c:v>
                </c:pt>
                <c:pt idx="1462">
                  <c:v>0.49098265395056118</c:v>
                </c:pt>
                <c:pt idx="1463">
                  <c:v>0.49098265395056118</c:v>
                </c:pt>
                <c:pt idx="1464">
                  <c:v>0.49098265395056118</c:v>
                </c:pt>
                <c:pt idx="1465">
                  <c:v>0.49098265395056118</c:v>
                </c:pt>
                <c:pt idx="1466">
                  <c:v>0.49098265395056118</c:v>
                </c:pt>
                <c:pt idx="1467">
                  <c:v>0.49098265395056118</c:v>
                </c:pt>
                <c:pt idx="1468">
                  <c:v>0.49098265395056118</c:v>
                </c:pt>
                <c:pt idx="1469">
                  <c:v>0.49098265395056118</c:v>
                </c:pt>
                <c:pt idx="1470">
                  <c:v>0.49098265395056118</c:v>
                </c:pt>
                <c:pt idx="1471">
                  <c:v>0.49098265395056118</c:v>
                </c:pt>
                <c:pt idx="1472">
                  <c:v>0.49098265395056118</c:v>
                </c:pt>
                <c:pt idx="1473">
                  <c:v>0.49098265395056118</c:v>
                </c:pt>
                <c:pt idx="1474">
                  <c:v>0.49098265395056118</c:v>
                </c:pt>
                <c:pt idx="1475">
                  <c:v>0.49098265395056118</c:v>
                </c:pt>
                <c:pt idx="1476">
                  <c:v>0.49098265395056118</c:v>
                </c:pt>
                <c:pt idx="1477">
                  <c:v>0.49098265395056118</c:v>
                </c:pt>
                <c:pt idx="1478">
                  <c:v>0.49098265395056118</c:v>
                </c:pt>
                <c:pt idx="1479">
                  <c:v>0.49098265395056118</c:v>
                </c:pt>
                <c:pt idx="1480">
                  <c:v>0.49098265395056118</c:v>
                </c:pt>
                <c:pt idx="1481">
                  <c:v>0.49098265395056118</c:v>
                </c:pt>
                <c:pt idx="1482">
                  <c:v>0.49098265395056118</c:v>
                </c:pt>
                <c:pt idx="1483">
                  <c:v>0.49098265395056118</c:v>
                </c:pt>
                <c:pt idx="1484">
                  <c:v>0.49098265395056118</c:v>
                </c:pt>
                <c:pt idx="1485">
                  <c:v>0.49098265395056118</c:v>
                </c:pt>
                <c:pt idx="1486">
                  <c:v>0.49098265395056118</c:v>
                </c:pt>
                <c:pt idx="1487">
                  <c:v>0.49098265395056118</c:v>
                </c:pt>
                <c:pt idx="1488">
                  <c:v>0.49098265395056118</c:v>
                </c:pt>
                <c:pt idx="1489">
                  <c:v>0.49098265395056118</c:v>
                </c:pt>
                <c:pt idx="1490">
                  <c:v>0.49098265395056118</c:v>
                </c:pt>
                <c:pt idx="1491">
                  <c:v>0.49098265395056118</c:v>
                </c:pt>
                <c:pt idx="1492">
                  <c:v>0.49098265395056118</c:v>
                </c:pt>
                <c:pt idx="1493">
                  <c:v>0.49098265395056118</c:v>
                </c:pt>
                <c:pt idx="1494">
                  <c:v>0.49098265395056118</c:v>
                </c:pt>
                <c:pt idx="1495">
                  <c:v>0.49098265395056118</c:v>
                </c:pt>
                <c:pt idx="1496">
                  <c:v>0.49098265395056118</c:v>
                </c:pt>
                <c:pt idx="1497">
                  <c:v>0.49098265395056118</c:v>
                </c:pt>
                <c:pt idx="1498">
                  <c:v>0.49098265395056118</c:v>
                </c:pt>
                <c:pt idx="1499">
                  <c:v>0.49098265395056118</c:v>
                </c:pt>
                <c:pt idx="1500">
                  <c:v>0.49098265395056118</c:v>
                </c:pt>
                <c:pt idx="1501">
                  <c:v>0.49098265395056118</c:v>
                </c:pt>
                <c:pt idx="1502">
                  <c:v>0.49098265395056118</c:v>
                </c:pt>
                <c:pt idx="1503">
                  <c:v>0.49098265395056118</c:v>
                </c:pt>
                <c:pt idx="1504">
                  <c:v>0.49098265395056118</c:v>
                </c:pt>
                <c:pt idx="1505">
                  <c:v>0.49098265395056118</c:v>
                </c:pt>
                <c:pt idx="1506">
                  <c:v>0.49098265395056118</c:v>
                </c:pt>
                <c:pt idx="1507">
                  <c:v>0.49098265395056118</c:v>
                </c:pt>
                <c:pt idx="1508">
                  <c:v>0.49098265395056118</c:v>
                </c:pt>
                <c:pt idx="1509">
                  <c:v>0.49098265395056118</c:v>
                </c:pt>
                <c:pt idx="1510">
                  <c:v>0.49098265395056118</c:v>
                </c:pt>
                <c:pt idx="1511">
                  <c:v>0.49098265395056118</c:v>
                </c:pt>
                <c:pt idx="1512">
                  <c:v>0.49098265395056118</c:v>
                </c:pt>
                <c:pt idx="1513">
                  <c:v>0.49098265395056118</c:v>
                </c:pt>
                <c:pt idx="1514">
                  <c:v>0.49098265395056118</c:v>
                </c:pt>
                <c:pt idx="1515">
                  <c:v>0.49098265395056118</c:v>
                </c:pt>
                <c:pt idx="1516">
                  <c:v>0.49098265395056118</c:v>
                </c:pt>
                <c:pt idx="1517">
                  <c:v>0.49098265395056118</c:v>
                </c:pt>
                <c:pt idx="1518">
                  <c:v>0.49098265395056118</c:v>
                </c:pt>
                <c:pt idx="1519">
                  <c:v>0.49098265395056118</c:v>
                </c:pt>
                <c:pt idx="1520">
                  <c:v>0.49098265395056118</c:v>
                </c:pt>
                <c:pt idx="1521">
                  <c:v>0.49098265395056118</c:v>
                </c:pt>
                <c:pt idx="1522">
                  <c:v>0.49098265395056118</c:v>
                </c:pt>
                <c:pt idx="1523">
                  <c:v>0.49098265395056118</c:v>
                </c:pt>
                <c:pt idx="1524">
                  <c:v>0.49098265395056118</c:v>
                </c:pt>
                <c:pt idx="1525">
                  <c:v>0.49194956278017493</c:v>
                </c:pt>
                <c:pt idx="1526">
                  <c:v>0.49381460994382287</c:v>
                </c:pt>
                <c:pt idx="1527">
                  <c:v>0.49620975950505525</c:v>
                </c:pt>
                <c:pt idx="1528">
                  <c:v>0.49856289048694086</c:v>
                </c:pt>
                <c:pt idx="1529">
                  <c:v>0.50043614794752789</c:v>
                </c:pt>
                <c:pt idx="1530">
                  <c:v>0.50164658723212829</c:v>
                </c:pt>
                <c:pt idx="1531">
                  <c:v>0.50208762450617572</c:v>
                </c:pt>
                <c:pt idx="1532">
                  <c:v>0.50208762450617572</c:v>
                </c:pt>
                <c:pt idx="1533">
                  <c:v>0.50208762450617572</c:v>
                </c:pt>
                <c:pt idx="1534">
                  <c:v>0.50208762450617572</c:v>
                </c:pt>
                <c:pt idx="1535">
                  <c:v>0.50208762450617572</c:v>
                </c:pt>
                <c:pt idx="1536">
                  <c:v>0.50208762450617572</c:v>
                </c:pt>
                <c:pt idx="1537">
                  <c:v>0.50208762450617572</c:v>
                </c:pt>
                <c:pt idx="1538">
                  <c:v>0.50208762450617572</c:v>
                </c:pt>
                <c:pt idx="1539">
                  <c:v>0.50208762450617572</c:v>
                </c:pt>
                <c:pt idx="1540">
                  <c:v>0.50208762450617572</c:v>
                </c:pt>
                <c:pt idx="1541">
                  <c:v>0.50208762450617572</c:v>
                </c:pt>
                <c:pt idx="1542">
                  <c:v>0.50208762450617572</c:v>
                </c:pt>
                <c:pt idx="1543">
                  <c:v>0.50208762450617572</c:v>
                </c:pt>
                <c:pt idx="1544">
                  <c:v>0.50208762450617572</c:v>
                </c:pt>
                <c:pt idx="1545">
                  <c:v>0.50208762450617572</c:v>
                </c:pt>
                <c:pt idx="1546">
                  <c:v>0.50208762450617572</c:v>
                </c:pt>
                <c:pt idx="1547">
                  <c:v>0.50208762450617572</c:v>
                </c:pt>
                <c:pt idx="1548">
                  <c:v>0.50208762450617572</c:v>
                </c:pt>
                <c:pt idx="1549">
                  <c:v>0.50208762450617572</c:v>
                </c:pt>
                <c:pt idx="1550">
                  <c:v>0.50208762450617572</c:v>
                </c:pt>
                <c:pt idx="1551">
                  <c:v>0.50208762450617572</c:v>
                </c:pt>
                <c:pt idx="1552">
                  <c:v>0.50208762450617572</c:v>
                </c:pt>
                <c:pt idx="1553">
                  <c:v>0.50208762450617572</c:v>
                </c:pt>
                <c:pt idx="1554">
                  <c:v>0.50208762450617572</c:v>
                </c:pt>
                <c:pt idx="1555">
                  <c:v>0.50208762450617572</c:v>
                </c:pt>
                <c:pt idx="1556">
                  <c:v>0.50208762450617572</c:v>
                </c:pt>
                <c:pt idx="1557">
                  <c:v>0.50208762450617572</c:v>
                </c:pt>
                <c:pt idx="1558">
                  <c:v>0.50208762450617572</c:v>
                </c:pt>
                <c:pt idx="1559">
                  <c:v>0.50208762450617572</c:v>
                </c:pt>
                <c:pt idx="1560">
                  <c:v>0.50208762450617572</c:v>
                </c:pt>
                <c:pt idx="1561">
                  <c:v>0.50208762450617572</c:v>
                </c:pt>
                <c:pt idx="1562">
                  <c:v>0.50208762450617572</c:v>
                </c:pt>
                <c:pt idx="1563">
                  <c:v>0.50208762450617572</c:v>
                </c:pt>
                <c:pt idx="1564">
                  <c:v>0.50208762450617572</c:v>
                </c:pt>
                <c:pt idx="1565">
                  <c:v>0.50208762450617572</c:v>
                </c:pt>
                <c:pt idx="1566">
                  <c:v>0.50208762450617572</c:v>
                </c:pt>
                <c:pt idx="1567">
                  <c:v>0.50208762450617572</c:v>
                </c:pt>
                <c:pt idx="1568">
                  <c:v>0.50208762450617572</c:v>
                </c:pt>
                <c:pt idx="1569">
                  <c:v>0.50208762450617572</c:v>
                </c:pt>
                <c:pt idx="1570">
                  <c:v>0.50208762450617572</c:v>
                </c:pt>
                <c:pt idx="1571">
                  <c:v>0.50208762450617572</c:v>
                </c:pt>
                <c:pt idx="1572">
                  <c:v>0.50208762450617572</c:v>
                </c:pt>
                <c:pt idx="1573">
                  <c:v>0.50208762450617572</c:v>
                </c:pt>
                <c:pt idx="1574">
                  <c:v>0.50208762450617572</c:v>
                </c:pt>
                <c:pt idx="1575">
                  <c:v>0.50208762450617572</c:v>
                </c:pt>
                <c:pt idx="1576">
                  <c:v>0.50208762450617572</c:v>
                </c:pt>
                <c:pt idx="1577">
                  <c:v>0.50208762450617572</c:v>
                </c:pt>
                <c:pt idx="1578">
                  <c:v>0.50208762450617572</c:v>
                </c:pt>
                <c:pt idx="1579">
                  <c:v>0.50208762450617572</c:v>
                </c:pt>
                <c:pt idx="1580">
                  <c:v>0.50208762450617572</c:v>
                </c:pt>
                <c:pt idx="1581">
                  <c:v>0.50208762450617572</c:v>
                </c:pt>
                <c:pt idx="1582">
                  <c:v>0.50208762450617572</c:v>
                </c:pt>
                <c:pt idx="1583">
                  <c:v>0.50208762450617572</c:v>
                </c:pt>
                <c:pt idx="1584">
                  <c:v>0.50208762450617572</c:v>
                </c:pt>
                <c:pt idx="1585">
                  <c:v>0.50208762450617572</c:v>
                </c:pt>
                <c:pt idx="1586">
                  <c:v>0.50208762450617572</c:v>
                </c:pt>
                <c:pt idx="1587">
                  <c:v>0.50208762450617572</c:v>
                </c:pt>
                <c:pt idx="1588">
                  <c:v>0.50208762450617572</c:v>
                </c:pt>
                <c:pt idx="1589">
                  <c:v>0.50208762450617572</c:v>
                </c:pt>
                <c:pt idx="1590">
                  <c:v>0.50208762450617572</c:v>
                </c:pt>
                <c:pt idx="1591">
                  <c:v>0.50208762450617572</c:v>
                </c:pt>
                <c:pt idx="1592">
                  <c:v>0.50208762450617572</c:v>
                </c:pt>
                <c:pt idx="1593">
                  <c:v>0.50208762450617572</c:v>
                </c:pt>
                <c:pt idx="1594">
                  <c:v>0.50208762450617572</c:v>
                </c:pt>
                <c:pt idx="1595">
                  <c:v>0.50208762450617572</c:v>
                </c:pt>
                <c:pt idx="1596">
                  <c:v>0.50208762450617572</c:v>
                </c:pt>
                <c:pt idx="1597">
                  <c:v>0.50208762450617572</c:v>
                </c:pt>
                <c:pt idx="1598">
                  <c:v>0.50208762450617572</c:v>
                </c:pt>
                <c:pt idx="1599">
                  <c:v>0.50208762450617572</c:v>
                </c:pt>
                <c:pt idx="1600">
                  <c:v>0.50208762450617572</c:v>
                </c:pt>
                <c:pt idx="1601">
                  <c:v>0.50208762450617572</c:v>
                </c:pt>
                <c:pt idx="1602">
                  <c:v>0.50208762450617572</c:v>
                </c:pt>
                <c:pt idx="1603">
                  <c:v>0.50208762450617572</c:v>
                </c:pt>
                <c:pt idx="1604">
                  <c:v>0.50208762450617572</c:v>
                </c:pt>
                <c:pt idx="1605">
                  <c:v>0.50208762450617572</c:v>
                </c:pt>
                <c:pt idx="1606">
                  <c:v>0.50208762450617572</c:v>
                </c:pt>
                <c:pt idx="1607">
                  <c:v>0.50208762450617572</c:v>
                </c:pt>
                <c:pt idx="1608">
                  <c:v>0.50208762450617572</c:v>
                </c:pt>
                <c:pt idx="1609">
                  <c:v>0.50208762450617572</c:v>
                </c:pt>
                <c:pt idx="1610">
                  <c:v>0.50208762450617572</c:v>
                </c:pt>
                <c:pt idx="1611">
                  <c:v>0.50208762450617572</c:v>
                </c:pt>
                <c:pt idx="1612">
                  <c:v>0.50208762450617572</c:v>
                </c:pt>
                <c:pt idx="1613">
                  <c:v>0.50208762450617572</c:v>
                </c:pt>
                <c:pt idx="1614">
                  <c:v>0.50208762450617572</c:v>
                </c:pt>
                <c:pt idx="1615">
                  <c:v>0.50208762450617572</c:v>
                </c:pt>
                <c:pt idx="1616">
                  <c:v>0.50208762450617572</c:v>
                </c:pt>
                <c:pt idx="1617">
                  <c:v>0.50208762450617572</c:v>
                </c:pt>
                <c:pt idx="1618">
                  <c:v>0.50208762450617572</c:v>
                </c:pt>
                <c:pt idx="1619">
                  <c:v>0.50208762450617572</c:v>
                </c:pt>
                <c:pt idx="1620">
                  <c:v>0.50208762450617572</c:v>
                </c:pt>
                <c:pt idx="1621">
                  <c:v>0.50208762450617572</c:v>
                </c:pt>
                <c:pt idx="1622">
                  <c:v>0.50208762450617572</c:v>
                </c:pt>
                <c:pt idx="1623">
                  <c:v>0.50208762450617572</c:v>
                </c:pt>
                <c:pt idx="1624">
                  <c:v>0.50208762450617572</c:v>
                </c:pt>
                <c:pt idx="1625">
                  <c:v>0.50208762450617572</c:v>
                </c:pt>
                <c:pt idx="1626">
                  <c:v>0.50208762450617572</c:v>
                </c:pt>
                <c:pt idx="1627">
                  <c:v>0.50208762450617572</c:v>
                </c:pt>
                <c:pt idx="1628">
                  <c:v>0.502415905834806</c:v>
                </c:pt>
                <c:pt idx="1629">
                  <c:v>0.50346571175801036</c:v>
                </c:pt>
                <c:pt idx="1630">
                  <c:v>0.50458833699788663</c:v>
                </c:pt>
                <c:pt idx="1631">
                  <c:v>0.50503543953285313</c:v>
                </c:pt>
                <c:pt idx="1632">
                  <c:v>0.50503543953285313</c:v>
                </c:pt>
                <c:pt idx="1633">
                  <c:v>0.50503543953285313</c:v>
                </c:pt>
                <c:pt idx="1634">
                  <c:v>0.50503543953285313</c:v>
                </c:pt>
                <c:pt idx="1635">
                  <c:v>0.50503543953285313</c:v>
                </c:pt>
                <c:pt idx="1636">
                  <c:v>0.50503543953285313</c:v>
                </c:pt>
                <c:pt idx="1637">
                  <c:v>0.50503543953285313</c:v>
                </c:pt>
                <c:pt idx="1638">
                  <c:v>0.50503543953285313</c:v>
                </c:pt>
                <c:pt idx="1639">
                  <c:v>0.50503543953285313</c:v>
                </c:pt>
                <c:pt idx="1640">
                  <c:v>0.50503543953285313</c:v>
                </c:pt>
                <c:pt idx="1641">
                  <c:v>0.50503543953285313</c:v>
                </c:pt>
                <c:pt idx="1642">
                  <c:v>0.50503543953285313</c:v>
                </c:pt>
                <c:pt idx="1643">
                  <c:v>0.50503543953285313</c:v>
                </c:pt>
                <c:pt idx="1644">
                  <c:v>0.50503543953285313</c:v>
                </c:pt>
                <c:pt idx="1645">
                  <c:v>0.50503543953285313</c:v>
                </c:pt>
                <c:pt idx="1646">
                  <c:v>0.50503543953285313</c:v>
                </c:pt>
                <c:pt idx="1647">
                  <c:v>0.50503543953285313</c:v>
                </c:pt>
                <c:pt idx="1648">
                  <c:v>0.50503543953285313</c:v>
                </c:pt>
                <c:pt idx="1649">
                  <c:v>0.50503543953285313</c:v>
                </c:pt>
                <c:pt idx="1650">
                  <c:v>0.50503543953285313</c:v>
                </c:pt>
                <c:pt idx="1651">
                  <c:v>0.50503543953285313</c:v>
                </c:pt>
                <c:pt idx="1652">
                  <c:v>0.50503543953285313</c:v>
                </c:pt>
                <c:pt idx="1653">
                  <c:v>0.50503543953285313</c:v>
                </c:pt>
                <c:pt idx="1654">
                  <c:v>0.50503543953285313</c:v>
                </c:pt>
                <c:pt idx="1655">
                  <c:v>0.50503543953285313</c:v>
                </c:pt>
                <c:pt idx="1656">
                  <c:v>0.50503543953285313</c:v>
                </c:pt>
                <c:pt idx="1657">
                  <c:v>0.50503543953285313</c:v>
                </c:pt>
                <c:pt idx="1658">
                  <c:v>0.50503543953285313</c:v>
                </c:pt>
                <c:pt idx="1659">
                  <c:v>0.50503543953285313</c:v>
                </c:pt>
                <c:pt idx="1660">
                  <c:v>0.50503543953285313</c:v>
                </c:pt>
                <c:pt idx="1661">
                  <c:v>0.50503543953285313</c:v>
                </c:pt>
                <c:pt idx="1662">
                  <c:v>0.50503543953285313</c:v>
                </c:pt>
                <c:pt idx="1663">
                  <c:v>0.50503543953285313</c:v>
                </c:pt>
                <c:pt idx="1664">
                  <c:v>0.50503543953285313</c:v>
                </c:pt>
                <c:pt idx="1665">
                  <c:v>0.50503543953285313</c:v>
                </c:pt>
                <c:pt idx="1666">
                  <c:v>0.50503543953285313</c:v>
                </c:pt>
                <c:pt idx="1667">
                  <c:v>0.50503543953285313</c:v>
                </c:pt>
                <c:pt idx="1668">
                  <c:v>0.50503543953285313</c:v>
                </c:pt>
                <c:pt idx="1669">
                  <c:v>0.50503543953285313</c:v>
                </c:pt>
                <c:pt idx="1670">
                  <c:v>0.50503543953285313</c:v>
                </c:pt>
                <c:pt idx="1671">
                  <c:v>0.50503543953285313</c:v>
                </c:pt>
                <c:pt idx="1672">
                  <c:v>0.50503543953285313</c:v>
                </c:pt>
                <c:pt idx="1673">
                  <c:v>0.50503543953285313</c:v>
                </c:pt>
                <c:pt idx="1674">
                  <c:v>0.50503543953285313</c:v>
                </c:pt>
                <c:pt idx="1675">
                  <c:v>0.50503543953285313</c:v>
                </c:pt>
                <c:pt idx="1676">
                  <c:v>0.50503543953285313</c:v>
                </c:pt>
                <c:pt idx="1677">
                  <c:v>0.50503543953285313</c:v>
                </c:pt>
                <c:pt idx="1678">
                  <c:v>0.50503543953285313</c:v>
                </c:pt>
                <c:pt idx="1679">
                  <c:v>0.50503543953285313</c:v>
                </c:pt>
                <c:pt idx="1680">
                  <c:v>0.50503543953285313</c:v>
                </c:pt>
                <c:pt idx="1681">
                  <c:v>0.50503543953285313</c:v>
                </c:pt>
                <c:pt idx="1682">
                  <c:v>0.50503543953285313</c:v>
                </c:pt>
                <c:pt idx="1683">
                  <c:v>0.50503543953285313</c:v>
                </c:pt>
                <c:pt idx="1684">
                  <c:v>0.50503543953285313</c:v>
                </c:pt>
                <c:pt idx="1685">
                  <c:v>0.50503543953285313</c:v>
                </c:pt>
                <c:pt idx="1686">
                  <c:v>0.50503543953285313</c:v>
                </c:pt>
                <c:pt idx="1687">
                  <c:v>0.50503543953285313</c:v>
                </c:pt>
                <c:pt idx="1688">
                  <c:v>0.50503543953285313</c:v>
                </c:pt>
                <c:pt idx="1689">
                  <c:v>0.50503543953285313</c:v>
                </c:pt>
                <c:pt idx="1690">
                  <c:v>0.50503543953285313</c:v>
                </c:pt>
                <c:pt idx="1691">
                  <c:v>0.50503543953285313</c:v>
                </c:pt>
                <c:pt idx="1692">
                  <c:v>0.50503543953285313</c:v>
                </c:pt>
                <c:pt idx="1693">
                  <c:v>0.50503543953285313</c:v>
                </c:pt>
                <c:pt idx="1694">
                  <c:v>0.50503543953285313</c:v>
                </c:pt>
                <c:pt idx="1695">
                  <c:v>0.50503543953285313</c:v>
                </c:pt>
                <c:pt idx="1696">
                  <c:v>0.50503543953285313</c:v>
                </c:pt>
                <c:pt idx="1697">
                  <c:v>0.50503543953285313</c:v>
                </c:pt>
                <c:pt idx="1698">
                  <c:v>0.50503543953285313</c:v>
                </c:pt>
                <c:pt idx="1699">
                  <c:v>0.50503543953285313</c:v>
                </c:pt>
                <c:pt idx="1700">
                  <c:v>0.50503543953285313</c:v>
                </c:pt>
                <c:pt idx="1701">
                  <c:v>0.50503543953285313</c:v>
                </c:pt>
                <c:pt idx="1702">
                  <c:v>0.50503543953285313</c:v>
                </c:pt>
                <c:pt idx="1703">
                  <c:v>0.50503543953285313</c:v>
                </c:pt>
                <c:pt idx="1704">
                  <c:v>0.50503543953285313</c:v>
                </c:pt>
                <c:pt idx="1705">
                  <c:v>0.50503543953285313</c:v>
                </c:pt>
                <c:pt idx="1706">
                  <c:v>0.50503543953285313</c:v>
                </c:pt>
                <c:pt idx="1707">
                  <c:v>0.50503543953285313</c:v>
                </c:pt>
                <c:pt idx="1708">
                  <c:v>0.50503543953285313</c:v>
                </c:pt>
                <c:pt idx="1709">
                  <c:v>0.50503543953285313</c:v>
                </c:pt>
                <c:pt idx="1710">
                  <c:v>0.50503543953285313</c:v>
                </c:pt>
                <c:pt idx="1711">
                  <c:v>0.50503543953285313</c:v>
                </c:pt>
                <c:pt idx="1712">
                  <c:v>0.50503543953285313</c:v>
                </c:pt>
                <c:pt idx="1713">
                  <c:v>0.50503543953285313</c:v>
                </c:pt>
                <c:pt idx="1714">
                  <c:v>0.50503543953285313</c:v>
                </c:pt>
                <c:pt idx="1715">
                  <c:v>0.50503543953285313</c:v>
                </c:pt>
                <c:pt idx="1716">
                  <c:v>0.50503543953285313</c:v>
                </c:pt>
                <c:pt idx="1717">
                  <c:v>0.50503543953285313</c:v>
                </c:pt>
                <c:pt idx="1718">
                  <c:v>0.50503543953285313</c:v>
                </c:pt>
                <c:pt idx="1719">
                  <c:v>0.50503543953285313</c:v>
                </c:pt>
                <c:pt idx="1720">
                  <c:v>0.50503543953285313</c:v>
                </c:pt>
                <c:pt idx="1721">
                  <c:v>0.50503543953285313</c:v>
                </c:pt>
                <c:pt idx="1722">
                  <c:v>0.50503543953285313</c:v>
                </c:pt>
                <c:pt idx="1723">
                  <c:v>0.50503543953285313</c:v>
                </c:pt>
                <c:pt idx="1724">
                  <c:v>0.50503543953285313</c:v>
                </c:pt>
                <c:pt idx="1725">
                  <c:v>0.50503543953285313</c:v>
                </c:pt>
                <c:pt idx="1726">
                  <c:v>0.50503543953285313</c:v>
                </c:pt>
                <c:pt idx="1727">
                  <c:v>0.50503543953285313</c:v>
                </c:pt>
                <c:pt idx="1728">
                  <c:v>0.50503543953285313</c:v>
                </c:pt>
                <c:pt idx="1729">
                  <c:v>0.50623242924592504</c:v>
                </c:pt>
                <c:pt idx="1730">
                  <c:v>0.50840051012486298</c:v>
                </c:pt>
                <c:pt idx="1731">
                  <c:v>0.51094765344214432</c:v>
                </c:pt>
                <c:pt idx="1732">
                  <c:v>0.51358554308718629</c:v>
                </c:pt>
                <c:pt idx="1733">
                  <c:v>0.51603638649950967</c:v>
                </c:pt>
                <c:pt idx="1734">
                  <c:v>0.51829996486221142</c:v>
                </c:pt>
                <c:pt idx="1735">
                  <c:v>0.52050386622043265</c:v>
                </c:pt>
                <c:pt idx="1736">
                  <c:v>0.52289588175858304</c:v>
                </c:pt>
                <c:pt idx="1737">
                  <c:v>0.52534407075159473</c:v>
                </c:pt>
                <c:pt idx="1738">
                  <c:v>0.52771993298014752</c:v>
                </c:pt>
                <c:pt idx="1739">
                  <c:v>0.52990545755204732</c:v>
                </c:pt>
                <c:pt idx="1740">
                  <c:v>0.53155780113873696</c:v>
                </c:pt>
                <c:pt idx="1741">
                  <c:v>0.53246317585279901</c:v>
                </c:pt>
                <c:pt idx="1742">
                  <c:v>0.53285404390212554</c:v>
                </c:pt>
                <c:pt idx="1743">
                  <c:v>0.53295891105112647</c:v>
                </c:pt>
                <c:pt idx="1744">
                  <c:v>0.53295891105112647</c:v>
                </c:pt>
                <c:pt idx="1745">
                  <c:v>0.53295891105112647</c:v>
                </c:pt>
                <c:pt idx="1746">
                  <c:v>0.53295891105112647</c:v>
                </c:pt>
                <c:pt idx="1747">
                  <c:v>0.53295891105112647</c:v>
                </c:pt>
                <c:pt idx="1748">
                  <c:v>0.53295891105112647</c:v>
                </c:pt>
                <c:pt idx="1749">
                  <c:v>0.53295891105112647</c:v>
                </c:pt>
                <c:pt idx="1750">
                  <c:v>0.53295891105112647</c:v>
                </c:pt>
                <c:pt idx="1751">
                  <c:v>0.53295891105112647</c:v>
                </c:pt>
                <c:pt idx="1752">
                  <c:v>0.53295891105112647</c:v>
                </c:pt>
                <c:pt idx="1753">
                  <c:v>0.53295891105112647</c:v>
                </c:pt>
                <c:pt idx="1754">
                  <c:v>0.53295891105112647</c:v>
                </c:pt>
                <c:pt idx="1755">
                  <c:v>0.53295891105112647</c:v>
                </c:pt>
                <c:pt idx="1756">
                  <c:v>0.53295891105112647</c:v>
                </c:pt>
                <c:pt idx="1757">
                  <c:v>0.53295891105112647</c:v>
                </c:pt>
                <c:pt idx="1758">
                  <c:v>0.53295891105112647</c:v>
                </c:pt>
                <c:pt idx="1759">
                  <c:v>0.53295891105112647</c:v>
                </c:pt>
                <c:pt idx="1760">
                  <c:v>0.53295891105112647</c:v>
                </c:pt>
                <c:pt idx="1761">
                  <c:v>0.53295891105112647</c:v>
                </c:pt>
                <c:pt idx="1762">
                  <c:v>0.53295891105112647</c:v>
                </c:pt>
                <c:pt idx="1763">
                  <c:v>0.53295891105112647</c:v>
                </c:pt>
                <c:pt idx="1764">
                  <c:v>0.53295891105112647</c:v>
                </c:pt>
                <c:pt idx="1765">
                  <c:v>0.53295891105112647</c:v>
                </c:pt>
                <c:pt idx="1766">
                  <c:v>0.53329221798304505</c:v>
                </c:pt>
                <c:pt idx="1767">
                  <c:v>0.53437298034258707</c:v>
                </c:pt>
                <c:pt idx="1768">
                  <c:v>0.53635238221529813</c:v>
                </c:pt>
                <c:pt idx="1769">
                  <c:v>0.53926539547948404</c:v>
                </c:pt>
                <c:pt idx="1770">
                  <c:v>0.54286924961914718</c:v>
                </c:pt>
                <c:pt idx="1771">
                  <c:v>0.54668944624426707</c:v>
                </c:pt>
                <c:pt idx="1772">
                  <c:v>0.55038826288787213</c:v>
                </c:pt>
                <c:pt idx="1773">
                  <c:v>0.55381495272255343</c:v>
                </c:pt>
                <c:pt idx="1774">
                  <c:v>0.55678041244880672</c:v>
                </c:pt>
                <c:pt idx="1775">
                  <c:v>0.55925720155426628</c:v>
                </c:pt>
                <c:pt idx="1776">
                  <c:v>0.56147163884584628</c:v>
                </c:pt>
                <c:pt idx="1777">
                  <c:v>0.56367430093446025</c:v>
                </c:pt>
                <c:pt idx="1778">
                  <c:v>0.56607924645014152</c:v>
                </c:pt>
                <c:pt idx="1779">
                  <c:v>0.56879590684265136</c:v>
                </c:pt>
                <c:pt idx="1780">
                  <c:v>0.5716931630321439</c:v>
                </c:pt>
                <c:pt idx="1781">
                  <c:v>0.5744649179025243</c:v>
                </c:pt>
                <c:pt idx="1782">
                  <c:v>0.576846638066147</c:v>
                </c:pt>
                <c:pt idx="1783">
                  <c:v>0.57873084260455598</c:v>
                </c:pt>
                <c:pt idx="1784">
                  <c:v>0.58012460650627684</c:v>
                </c:pt>
                <c:pt idx="1785">
                  <c:v>0.58119931282451653</c:v>
                </c:pt>
                <c:pt idx="1786">
                  <c:v>0.58211379167784005</c:v>
                </c:pt>
                <c:pt idx="1787">
                  <c:v>0.58293899522212511</c:v>
                </c:pt>
                <c:pt idx="1788">
                  <c:v>0.58372948286957249</c:v>
                </c:pt>
                <c:pt idx="1789">
                  <c:v>0.58454655389267463</c:v>
                </c:pt>
                <c:pt idx="1790">
                  <c:v>0.58542024073398125</c:v>
                </c:pt>
                <c:pt idx="1791">
                  <c:v>0.58632597663649588</c:v>
                </c:pt>
                <c:pt idx="1792">
                  <c:v>0.58717295977085415</c:v>
                </c:pt>
                <c:pt idx="1793">
                  <c:v>0.58780306008536798</c:v>
                </c:pt>
                <c:pt idx="1794">
                  <c:v>0.58827494219331911</c:v>
                </c:pt>
                <c:pt idx="1795">
                  <c:v>0.58827494219331911</c:v>
                </c:pt>
                <c:pt idx="1796">
                  <c:v>0.58827494219331911</c:v>
                </c:pt>
                <c:pt idx="1797">
                  <c:v>0.58827494219331911</c:v>
                </c:pt>
                <c:pt idx="1798">
                  <c:v>0.58827494219331911</c:v>
                </c:pt>
                <c:pt idx="1799">
                  <c:v>0.58827494219331911</c:v>
                </c:pt>
                <c:pt idx="1800">
                  <c:v>0.58827494219331911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81A-4F6E-9EE4-313AC44F61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7296159"/>
        <c:axId val="327295679"/>
      </c:scatterChart>
      <c:valAx>
        <c:axId val="32729615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 (s)</a:t>
                </a:r>
              </a:p>
            </c:rich>
          </c:tx>
          <c:layout>
            <c:manualLayout>
              <c:xMode val="edge"/>
              <c:yMode val="edge"/>
              <c:x val="0.49328986061976043"/>
              <c:y val="0.889480756426913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7295679"/>
        <c:crosses val="autoZero"/>
        <c:crossBetween val="midCat"/>
      </c:valAx>
      <c:valAx>
        <c:axId val="327295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729615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 u="sng"/>
              <a:t>A Graph To Show Velocity in m/s Against Elapsed Time</a:t>
            </a:r>
            <a:r>
              <a:rPr lang="en-US" sz="2000" u="sng" baseline="0"/>
              <a:t> </a:t>
            </a:r>
            <a:endParaRPr lang="en-US" sz="2000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 Low</c:v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WLTC_class_3!$C$8:$C$597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xVal>
          <c:yVal>
            <c:numRef>
              <c:f>WLTC_class_3!$E$8:$E$597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4B8-44DA-9F88-C8C56B369A75}"/>
            </c:ext>
          </c:extLst>
        </c:ser>
        <c:ser>
          <c:idx val="1"/>
          <c:order val="1"/>
          <c:tx>
            <c:v>Velocity Middle</c:v>
          </c:tx>
          <c:spPr>
            <a:ln w="2540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WLTC_class_3!$C$598:$C$1030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xVal>
          <c:yVal>
            <c:numRef>
              <c:f>WLTC_class_3!$E$598:$E$1030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0.27777777777777779</c:v>
                </c:pt>
                <c:pt idx="12">
                  <c:v>0.58333333333333337</c:v>
                </c:pt>
                <c:pt idx="13">
                  <c:v>1.3333333333333333</c:v>
                </c:pt>
                <c:pt idx="14">
                  <c:v>2.5277777777777777</c:v>
                </c:pt>
                <c:pt idx="15">
                  <c:v>3.9444444444444442</c:v>
                </c:pt>
                <c:pt idx="16">
                  <c:v>5.5</c:v>
                </c:pt>
                <c:pt idx="17">
                  <c:v>7.083333333333333</c:v>
                </c:pt>
                <c:pt idx="18">
                  <c:v>8.4722222222222214</c:v>
                </c:pt>
                <c:pt idx="19">
                  <c:v>9.6666666666666661</c:v>
                </c:pt>
                <c:pt idx="20">
                  <c:v>10.777777777777777</c:v>
                </c:pt>
                <c:pt idx="21">
                  <c:v>11.916666666666666</c:v>
                </c:pt>
                <c:pt idx="22">
                  <c:v>12.888888888888888</c:v>
                </c:pt>
                <c:pt idx="23">
                  <c:v>13.416666666666666</c:v>
                </c:pt>
                <c:pt idx="24">
                  <c:v>13.527777777777779</c:v>
                </c:pt>
                <c:pt idx="25">
                  <c:v>13.472222222222221</c:v>
                </c:pt>
                <c:pt idx="26">
                  <c:v>13.444444444444443</c:v>
                </c:pt>
                <c:pt idx="27">
                  <c:v>13.388888888888889</c:v>
                </c:pt>
                <c:pt idx="28">
                  <c:v>13.277777777777777</c:v>
                </c:pt>
                <c:pt idx="29">
                  <c:v>13.055555555555555</c:v>
                </c:pt>
                <c:pt idx="30">
                  <c:v>12.75</c:v>
                </c:pt>
                <c:pt idx="31">
                  <c:v>12.472222222222221</c:v>
                </c:pt>
                <c:pt idx="32">
                  <c:v>12.333333333333332</c:v>
                </c:pt>
                <c:pt idx="33">
                  <c:v>12.305555555555554</c:v>
                </c:pt>
                <c:pt idx="34">
                  <c:v>12.361111111111111</c:v>
                </c:pt>
                <c:pt idx="35">
                  <c:v>12.527777777777779</c:v>
                </c:pt>
                <c:pt idx="36">
                  <c:v>12.694444444444445</c:v>
                </c:pt>
                <c:pt idx="37">
                  <c:v>12.777777777777777</c:v>
                </c:pt>
                <c:pt idx="38">
                  <c:v>12.777777777777777</c:v>
                </c:pt>
                <c:pt idx="39">
                  <c:v>12.777777777777777</c:v>
                </c:pt>
                <c:pt idx="40">
                  <c:v>12.805555555555555</c:v>
                </c:pt>
                <c:pt idx="41">
                  <c:v>12.972222222222223</c:v>
                </c:pt>
                <c:pt idx="42">
                  <c:v>13.25</c:v>
                </c:pt>
                <c:pt idx="43">
                  <c:v>13.583333333333332</c:v>
                </c:pt>
                <c:pt idx="44">
                  <c:v>13.972222222222221</c:v>
                </c:pt>
                <c:pt idx="45">
                  <c:v>14.333333333333334</c:v>
                </c:pt>
                <c:pt idx="46">
                  <c:v>14.611111111111111</c:v>
                </c:pt>
                <c:pt idx="47">
                  <c:v>14.722222222222221</c:v>
                </c:pt>
                <c:pt idx="48">
                  <c:v>14.722222222222221</c:v>
                </c:pt>
                <c:pt idx="49">
                  <c:v>14.694444444444443</c:v>
                </c:pt>
                <c:pt idx="50">
                  <c:v>14.638888888888889</c:v>
                </c:pt>
                <c:pt idx="51">
                  <c:v>14.611111111111111</c:v>
                </c:pt>
                <c:pt idx="52">
                  <c:v>14.75</c:v>
                </c:pt>
                <c:pt idx="53">
                  <c:v>15.083333333333332</c:v>
                </c:pt>
                <c:pt idx="54">
                  <c:v>15.333333333333334</c:v>
                </c:pt>
                <c:pt idx="55">
                  <c:v>15.416666666666666</c:v>
                </c:pt>
                <c:pt idx="56">
                  <c:v>15.527777777777777</c:v>
                </c:pt>
                <c:pt idx="57">
                  <c:v>15.638888888888888</c:v>
                </c:pt>
                <c:pt idx="58">
                  <c:v>15.75</c:v>
                </c:pt>
                <c:pt idx="59">
                  <c:v>15.805555555555555</c:v>
                </c:pt>
                <c:pt idx="60">
                  <c:v>15.777777777777777</c:v>
                </c:pt>
                <c:pt idx="61">
                  <c:v>15.555555555555555</c:v>
                </c:pt>
                <c:pt idx="62">
                  <c:v>15.055555555555555</c:v>
                </c:pt>
                <c:pt idx="63">
                  <c:v>14.472222222222221</c:v>
                </c:pt>
                <c:pt idx="64">
                  <c:v>13.916666666666666</c:v>
                </c:pt>
                <c:pt idx="65">
                  <c:v>13.111111111111111</c:v>
                </c:pt>
                <c:pt idx="66">
                  <c:v>12</c:v>
                </c:pt>
                <c:pt idx="67">
                  <c:v>10.888888888888889</c:v>
                </c:pt>
                <c:pt idx="68">
                  <c:v>10.138888888888889</c:v>
                </c:pt>
                <c:pt idx="69">
                  <c:v>9.5277777777777768</c:v>
                </c:pt>
                <c:pt idx="70">
                  <c:v>8.6111111111111107</c:v>
                </c:pt>
                <c:pt idx="71">
                  <c:v>7.2222222222222223</c:v>
                </c:pt>
                <c:pt idx="72">
                  <c:v>5.75</c:v>
                </c:pt>
                <c:pt idx="73">
                  <c:v>4.2777777777777777</c:v>
                </c:pt>
                <c:pt idx="74">
                  <c:v>3.6388888888888888</c:v>
                </c:pt>
                <c:pt idx="75">
                  <c:v>3.333333333333333</c:v>
                </c:pt>
                <c:pt idx="76">
                  <c:v>3.4722222222222223</c:v>
                </c:pt>
                <c:pt idx="77">
                  <c:v>3.8888888888888888</c:v>
                </c:pt>
                <c:pt idx="78">
                  <c:v>5.2777777777777777</c:v>
                </c:pt>
                <c:pt idx="79">
                  <c:v>6.4444444444444438</c:v>
                </c:pt>
                <c:pt idx="80">
                  <c:v>7.7777777777777777</c:v>
                </c:pt>
                <c:pt idx="81">
                  <c:v>8.8888888888888893</c:v>
                </c:pt>
                <c:pt idx="82">
                  <c:v>9.4444444444444446</c:v>
                </c:pt>
                <c:pt idx="83">
                  <c:v>10</c:v>
                </c:pt>
                <c:pt idx="84">
                  <c:v>10.555555555555555</c:v>
                </c:pt>
                <c:pt idx="85">
                  <c:v>11.111111111111111</c:v>
                </c:pt>
                <c:pt idx="86">
                  <c:v>11.194444444444443</c:v>
                </c:pt>
                <c:pt idx="87">
                  <c:v>11.25</c:v>
                </c:pt>
                <c:pt idx="88">
                  <c:v>10.833333333333334</c:v>
                </c:pt>
                <c:pt idx="89">
                  <c:v>9.9166666666666679</c:v>
                </c:pt>
                <c:pt idx="90">
                  <c:v>8.8333333333333339</c:v>
                </c:pt>
                <c:pt idx="91">
                  <c:v>7.5277777777777777</c:v>
                </c:pt>
                <c:pt idx="92">
                  <c:v>6.333333333333333</c:v>
                </c:pt>
                <c:pt idx="93">
                  <c:v>5.8611111111111116</c:v>
                </c:pt>
                <c:pt idx="94">
                  <c:v>5.2499999999999991</c:v>
                </c:pt>
                <c:pt idx="95">
                  <c:v>5.2499999999999991</c:v>
                </c:pt>
                <c:pt idx="96">
                  <c:v>5.916666666666667</c:v>
                </c:pt>
                <c:pt idx="97">
                  <c:v>6.6388888888888884</c:v>
                </c:pt>
                <c:pt idx="98">
                  <c:v>7.1944444444444438</c:v>
                </c:pt>
                <c:pt idx="99">
                  <c:v>7.8888888888888884</c:v>
                </c:pt>
                <c:pt idx="100">
                  <c:v>8.4166666666666661</c:v>
                </c:pt>
                <c:pt idx="101">
                  <c:v>8.5833333333333321</c:v>
                </c:pt>
                <c:pt idx="102">
                  <c:v>8.6388888888888893</c:v>
                </c:pt>
                <c:pt idx="103">
                  <c:v>8.8333333333333339</c:v>
                </c:pt>
                <c:pt idx="104">
                  <c:v>9.0833333333333339</c:v>
                </c:pt>
                <c:pt idx="105">
                  <c:v>9.2222222222222232</c:v>
                </c:pt>
                <c:pt idx="106">
                  <c:v>9</c:v>
                </c:pt>
                <c:pt idx="107">
                  <c:v>7.8611111111111107</c:v>
                </c:pt>
                <c:pt idx="108">
                  <c:v>7.166666666666667</c:v>
                </c:pt>
                <c:pt idx="109">
                  <c:v>6.416666666666667</c:v>
                </c:pt>
                <c:pt idx="110">
                  <c:v>6.0555555555555554</c:v>
                </c:pt>
                <c:pt idx="111">
                  <c:v>5.8888888888888884</c:v>
                </c:pt>
                <c:pt idx="112">
                  <c:v>5.833333333333333</c:v>
                </c:pt>
                <c:pt idx="113">
                  <c:v>5.833333333333333</c:v>
                </c:pt>
                <c:pt idx="114">
                  <c:v>5.8055555555555554</c:v>
                </c:pt>
                <c:pt idx="115">
                  <c:v>5.5277777777777777</c:v>
                </c:pt>
                <c:pt idx="116">
                  <c:v>4.9722222222222214</c:v>
                </c:pt>
                <c:pt idx="117">
                  <c:v>4.1944444444444446</c:v>
                </c:pt>
                <c:pt idx="118">
                  <c:v>3.5555555555555558</c:v>
                </c:pt>
                <c:pt idx="119">
                  <c:v>3.333333333333333</c:v>
                </c:pt>
                <c:pt idx="120">
                  <c:v>3.6666666666666665</c:v>
                </c:pt>
                <c:pt idx="121">
                  <c:v>4.75</c:v>
                </c:pt>
                <c:pt idx="122">
                  <c:v>5.8611111111111116</c:v>
                </c:pt>
                <c:pt idx="123">
                  <c:v>6.0555555555555554</c:v>
                </c:pt>
                <c:pt idx="124">
                  <c:v>5.8888888888888884</c:v>
                </c:pt>
                <c:pt idx="125">
                  <c:v>5.1388888888888884</c:v>
                </c:pt>
                <c:pt idx="126">
                  <c:v>3.8611111111111112</c:v>
                </c:pt>
                <c:pt idx="127">
                  <c:v>3.333333333333333</c:v>
                </c:pt>
                <c:pt idx="128">
                  <c:v>3.333333333333333</c:v>
                </c:pt>
                <c:pt idx="129">
                  <c:v>3.6111111111111112</c:v>
                </c:pt>
                <c:pt idx="130">
                  <c:v>4.4444444444444446</c:v>
                </c:pt>
                <c:pt idx="131">
                  <c:v>5.1388888888888884</c:v>
                </c:pt>
                <c:pt idx="132">
                  <c:v>5.7222222222222223</c:v>
                </c:pt>
                <c:pt idx="133">
                  <c:v>6.25</c:v>
                </c:pt>
                <c:pt idx="134">
                  <c:v>6.6666666666666661</c:v>
                </c:pt>
                <c:pt idx="135">
                  <c:v>7.3888888888888893</c:v>
                </c:pt>
                <c:pt idx="136">
                  <c:v>8.3055555555555554</c:v>
                </c:pt>
                <c:pt idx="137">
                  <c:v>9.6666666666666661</c:v>
                </c:pt>
                <c:pt idx="138">
                  <c:v>10.499999999999998</c:v>
                </c:pt>
                <c:pt idx="139">
                  <c:v>11.166666666666668</c:v>
                </c:pt>
                <c:pt idx="140">
                  <c:v>11.555555555555555</c:v>
                </c:pt>
                <c:pt idx="141">
                  <c:v>11.638888888888888</c:v>
                </c:pt>
                <c:pt idx="142">
                  <c:v>11.666666666666666</c:v>
                </c:pt>
                <c:pt idx="143">
                  <c:v>11.722222222222223</c:v>
                </c:pt>
                <c:pt idx="144">
                  <c:v>11.777777777777777</c:v>
                </c:pt>
                <c:pt idx="145">
                  <c:v>11.861111111111112</c:v>
                </c:pt>
                <c:pt idx="146">
                  <c:v>11.972222222222223</c:v>
                </c:pt>
                <c:pt idx="147">
                  <c:v>12.138888888888889</c:v>
                </c:pt>
                <c:pt idx="148">
                  <c:v>12.222222222222221</c:v>
                </c:pt>
                <c:pt idx="149">
                  <c:v>12.25</c:v>
                </c:pt>
                <c:pt idx="150">
                  <c:v>12.583333333333332</c:v>
                </c:pt>
                <c:pt idx="151">
                  <c:v>12.888888888888888</c:v>
                </c:pt>
                <c:pt idx="152">
                  <c:v>13.111111111111111</c:v>
                </c:pt>
                <c:pt idx="153">
                  <c:v>13.138888888888888</c:v>
                </c:pt>
                <c:pt idx="154">
                  <c:v>13.166666666666666</c:v>
                </c:pt>
                <c:pt idx="155">
                  <c:v>13.166666666666666</c:v>
                </c:pt>
                <c:pt idx="156">
                  <c:v>13.194444444444445</c:v>
                </c:pt>
                <c:pt idx="157">
                  <c:v>13.305555555555555</c:v>
                </c:pt>
                <c:pt idx="158">
                  <c:v>13.5</c:v>
                </c:pt>
                <c:pt idx="159">
                  <c:v>13.722222222222221</c:v>
                </c:pt>
                <c:pt idx="160">
                  <c:v>13.833333333333332</c:v>
                </c:pt>
                <c:pt idx="161">
                  <c:v>13.833333333333332</c:v>
                </c:pt>
                <c:pt idx="162">
                  <c:v>13.805555555555555</c:v>
                </c:pt>
                <c:pt idx="163">
                  <c:v>13.694444444444443</c:v>
                </c:pt>
                <c:pt idx="164">
                  <c:v>13.472222222222221</c:v>
                </c:pt>
                <c:pt idx="165">
                  <c:v>13.222222222222221</c:v>
                </c:pt>
                <c:pt idx="166">
                  <c:v>12.861111111111111</c:v>
                </c:pt>
                <c:pt idx="167">
                  <c:v>12.138888888888889</c:v>
                </c:pt>
                <c:pt idx="168">
                  <c:v>10.916666666666666</c:v>
                </c:pt>
                <c:pt idx="169">
                  <c:v>9.4722222222222232</c:v>
                </c:pt>
                <c:pt idx="170">
                  <c:v>8.0555555555555554</c:v>
                </c:pt>
                <c:pt idx="171">
                  <c:v>6.583333333333333</c:v>
                </c:pt>
                <c:pt idx="172">
                  <c:v>5.1111111111111107</c:v>
                </c:pt>
                <c:pt idx="173">
                  <c:v>3.9722222222222223</c:v>
                </c:pt>
                <c:pt idx="174">
                  <c:v>3.333333333333333</c:v>
                </c:pt>
                <c:pt idx="175">
                  <c:v>3.5555555555555558</c:v>
                </c:pt>
                <c:pt idx="176">
                  <c:v>4.4444444444444446</c:v>
                </c:pt>
                <c:pt idx="177">
                  <c:v>5.3055555555555562</c:v>
                </c:pt>
                <c:pt idx="178">
                  <c:v>6.2222222222222214</c:v>
                </c:pt>
                <c:pt idx="179">
                  <c:v>7.1111111111111116</c:v>
                </c:pt>
                <c:pt idx="180">
                  <c:v>8.3611111111111107</c:v>
                </c:pt>
                <c:pt idx="181">
                  <c:v>9.8055555555555554</c:v>
                </c:pt>
                <c:pt idx="182">
                  <c:v>11.083333333333332</c:v>
                </c:pt>
                <c:pt idx="183">
                  <c:v>12.361111111111111</c:v>
                </c:pt>
                <c:pt idx="184">
                  <c:v>13.194444444444445</c:v>
                </c:pt>
                <c:pt idx="185">
                  <c:v>14.138888888888888</c:v>
                </c:pt>
                <c:pt idx="186">
                  <c:v>15.027777777777779</c:v>
                </c:pt>
                <c:pt idx="187">
                  <c:v>15.638888888888888</c:v>
                </c:pt>
                <c:pt idx="188">
                  <c:v>16.138888888888889</c:v>
                </c:pt>
                <c:pt idx="189">
                  <c:v>16.611111111111111</c:v>
                </c:pt>
                <c:pt idx="190">
                  <c:v>16.972222222222221</c:v>
                </c:pt>
                <c:pt idx="191">
                  <c:v>17.25</c:v>
                </c:pt>
                <c:pt idx="192">
                  <c:v>17.444444444444443</c:v>
                </c:pt>
                <c:pt idx="193">
                  <c:v>17.583333333333332</c:v>
                </c:pt>
                <c:pt idx="194">
                  <c:v>17.666666666666668</c:v>
                </c:pt>
                <c:pt idx="195">
                  <c:v>17.777777777777779</c:v>
                </c:pt>
                <c:pt idx="196">
                  <c:v>17.972222222222221</c:v>
                </c:pt>
                <c:pt idx="197">
                  <c:v>18.111111111111111</c:v>
                </c:pt>
                <c:pt idx="198">
                  <c:v>18.138888888888889</c:v>
                </c:pt>
                <c:pt idx="199">
                  <c:v>18.138888888888889</c:v>
                </c:pt>
                <c:pt idx="200">
                  <c:v>18.166666666666668</c:v>
                </c:pt>
                <c:pt idx="201">
                  <c:v>18.25</c:v>
                </c:pt>
                <c:pt idx="202">
                  <c:v>18.333333333333332</c:v>
                </c:pt>
                <c:pt idx="203">
                  <c:v>18.222222222222221</c:v>
                </c:pt>
                <c:pt idx="204">
                  <c:v>17.638888888888889</c:v>
                </c:pt>
                <c:pt idx="205">
                  <c:v>16.583333333333332</c:v>
                </c:pt>
                <c:pt idx="206">
                  <c:v>15.166666666666666</c:v>
                </c:pt>
                <c:pt idx="207">
                  <c:v>13.694444444444443</c:v>
                </c:pt>
                <c:pt idx="208">
                  <c:v>12.472222222222221</c:v>
                </c:pt>
                <c:pt idx="209">
                  <c:v>11.749999999999998</c:v>
                </c:pt>
                <c:pt idx="210">
                  <c:v>11.5</c:v>
                </c:pt>
                <c:pt idx="211">
                  <c:v>11.472222222222221</c:v>
                </c:pt>
                <c:pt idx="212">
                  <c:v>11.694444444444445</c:v>
                </c:pt>
                <c:pt idx="213">
                  <c:v>12.416666666666668</c:v>
                </c:pt>
                <c:pt idx="214">
                  <c:v>13.444444444444443</c:v>
                </c:pt>
                <c:pt idx="215">
                  <c:v>14.277777777777777</c:v>
                </c:pt>
                <c:pt idx="216">
                  <c:v>14.638888888888889</c:v>
                </c:pt>
                <c:pt idx="217">
                  <c:v>14.722222222222221</c:v>
                </c:pt>
                <c:pt idx="218">
                  <c:v>14.583333333333332</c:v>
                </c:pt>
                <c:pt idx="219">
                  <c:v>14.249999999999998</c:v>
                </c:pt>
                <c:pt idx="220">
                  <c:v>13.805555555555555</c:v>
                </c:pt>
                <c:pt idx="221">
                  <c:v>13.166666666666666</c:v>
                </c:pt>
                <c:pt idx="222">
                  <c:v>12.138888888888889</c:v>
                </c:pt>
                <c:pt idx="223">
                  <c:v>11.027777777777779</c:v>
                </c:pt>
                <c:pt idx="224">
                  <c:v>9.8611111111111107</c:v>
                </c:pt>
                <c:pt idx="225">
                  <c:v>8.6388888888888893</c:v>
                </c:pt>
                <c:pt idx="226">
                  <c:v>7.3055555555555554</c:v>
                </c:pt>
                <c:pt idx="227">
                  <c:v>6.083333333333333</c:v>
                </c:pt>
                <c:pt idx="228">
                  <c:v>5</c:v>
                </c:pt>
                <c:pt idx="229">
                  <c:v>4.7222222222222223</c:v>
                </c:pt>
                <c:pt idx="230">
                  <c:v>5</c:v>
                </c:pt>
                <c:pt idx="231">
                  <c:v>5.9444444444444438</c:v>
                </c:pt>
                <c:pt idx="232">
                  <c:v>6.8888888888888893</c:v>
                </c:pt>
                <c:pt idx="233">
                  <c:v>7.7499999999999991</c:v>
                </c:pt>
                <c:pt idx="234">
                  <c:v>8.5555555555555554</c:v>
                </c:pt>
                <c:pt idx="235">
                  <c:v>9.1666666666666661</c:v>
                </c:pt>
                <c:pt idx="236">
                  <c:v>9.75</c:v>
                </c:pt>
                <c:pt idx="237">
                  <c:v>10.305555555555555</c:v>
                </c:pt>
                <c:pt idx="238">
                  <c:v>10.805555555555555</c:v>
                </c:pt>
                <c:pt idx="239">
                  <c:v>11.5</c:v>
                </c:pt>
                <c:pt idx="240">
                  <c:v>12.222222222222221</c:v>
                </c:pt>
                <c:pt idx="241">
                  <c:v>12.861111111111111</c:v>
                </c:pt>
                <c:pt idx="242">
                  <c:v>13.25</c:v>
                </c:pt>
                <c:pt idx="243">
                  <c:v>13.388888888888889</c:v>
                </c:pt>
                <c:pt idx="244">
                  <c:v>13.527777777777779</c:v>
                </c:pt>
                <c:pt idx="245">
                  <c:v>13.694444444444443</c:v>
                </c:pt>
                <c:pt idx="246">
                  <c:v>13.833333333333332</c:v>
                </c:pt>
                <c:pt idx="247">
                  <c:v>13.944444444444445</c:v>
                </c:pt>
                <c:pt idx="248">
                  <c:v>14.138888888888888</c:v>
                </c:pt>
                <c:pt idx="249">
                  <c:v>14.388888888888888</c:v>
                </c:pt>
                <c:pt idx="250">
                  <c:v>14.583333333333332</c:v>
                </c:pt>
                <c:pt idx="251">
                  <c:v>14.805555555555554</c:v>
                </c:pt>
                <c:pt idx="252">
                  <c:v>15.138888888888889</c:v>
                </c:pt>
                <c:pt idx="253">
                  <c:v>15.472222222222223</c:v>
                </c:pt>
                <c:pt idx="254">
                  <c:v>15.694444444444445</c:v>
                </c:pt>
                <c:pt idx="255">
                  <c:v>15.777777777777777</c:v>
                </c:pt>
                <c:pt idx="256">
                  <c:v>15.833333333333332</c:v>
                </c:pt>
                <c:pt idx="257">
                  <c:v>15.888888888888889</c:v>
                </c:pt>
                <c:pt idx="258">
                  <c:v>16.027777777777779</c:v>
                </c:pt>
                <c:pt idx="259">
                  <c:v>16.305555555555557</c:v>
                </c:pt>
                <c:pt idx="260">
                  <c:v>16.694444444444443</c:v>
                </c:pt>
                <c:pt idx="261">
                  <c:v>16.972222222222221</c:v>
                </c:pt>
                <c:pt idx="262">
                  <c:v>17.138888888888889</c:v>
                </c:pt>
                <c:pt idx="263">
                  <c:v>17.305555555555554</c:v>
                </c:pt>
                <c:pt idx="264">
                  <c:v>17.472222222222221</c:v>
                </c:pt>
                <c:pt idx="265">
                  <c:v>17.583333333333332</c:v>
                </c:pt>
                <c:pt idx="266">
                  <c:v>17.611111111111111</c:v>
                </c:pt>
                <c:pt idx="267">
                  <c:v>17.638888888888889</c:v>
                </c:pt>
                <c:pt idx="268">
                  <c:v>17.916666666666668</c:v>
                </c:pt>
                <c:pt idx="269">
                  <c:v>18.277777777777775</c:v>
                </c:pt>
                <c:pt idx="270">
                  <c:v>18.555555555555554</c:v>
                </c:pt>
                <c:pt idx="271">
                  <c:v>18.722222222222225</c:v>
                </c:pt>
                <c:pt idx="272">
                  <c:v>19.111111111111111</c:v>
                </c:pt>
                <c:pt idx="273">
                  <c:v>19.749999999999996</c:v>
                </c:pt>
                <c:pt idx="274">
                  <c:v>20.083333333333332</c:v>
                </c:pt>
                <c:pt idx="275">
                  <c:v>20.222222222222221</c:v>
                </c:pt>
                <c:pt idx="276">
                  <c:v>20.388888888888889</c:v>
                </c:pt>
                <c:pt idx="277">
                  <c:v>20.722222222222221</c:v>
                </c:pt>
                <c:pt idx="278">
                  <c:v>21.111111111111111</c:v>
                </c:pt>
                <c:pt idx="279">
                  <c:v>21.277777777777775</c:v>
                </c:pt>
                <c:pt idx="280">
                  <c:v>21.25</c:v>
                </c:pt>
                <c:pt idx="281">
                  <c:v>21.166666666666668</c:v>
                </c:pt>
                <c:pt idx="282">
                  <c:v>21.055555555555554</c:v>
                </c:pt>
                <c:pt idx="283">
                  <c:v>20.944444444444446</c:v>
                </c:pt>
                <c:pt idx="284">
                  <c:v>20.777777777777775</c:v>
                </c:pt>
                <c:pt idx="285">
                  <c:v>20.527777777777779</c:v>
                </c:pt>
                <c:pt idx="286">
                  <c:v>20.194444444444446</c:v>
                </c:pt>
                <c:pt idx="287">
                  <c:v>19.805555555555554</c:v>
                </c:pt>
                <c:pt idx="288">
                  <c:v>19.555555555555557</c:v>
                </c:pt>
                <c:pt idx="289">
                  <c:v>19.444444444444443</c:v>
                </c:pt>
                <c:pt idx="290">
                  <c:v>19.444444444444443</c:v>
                </c:pt>
                <c:pt idx="291">
                  <c:v>19.166666666666668</c:v>
                </c:pt>
                <c:pt idx="292">
                  <c:v>18.888888888888889</c:v>
                </c:pt>
                <c:pt idx="293">
                  <c:v>18.888888888888889</c:v>
                </c:pt>
                <c:pt idx="294">
                  <c:v>18.888888888888889</c:v>
                </c:pt>
                <c:pt idx="295">
                  <c:v>18.916666666666664</c:v>
                </c:pt>
                <c:pt idx="296">
                  <c:v>19</c:v>
                </c:pt>
                <c:pt idx="297">
                  <c:v>19.055555555555554</c:v>
                </c:pt>
                <c:pt idx="298">
                  <c:v>19.083333333333332</c:v>
                </c:pt>
                <c:pt idx="299">
                  <c:v>19.027777777777779</c:v>
                </c:pt>
                <c:pt idx="300">
                  <c:v>18.916666666666664</c:v>
                </c:pt>
                <c:pt idx="301">
                  <c:v>18.694444444444443</c:v>
                </c:pt>
                <c:pt idx="302">
                  <c:v>18.388888888888889</c:v>
                </c:pt>
                <c:pt idx="303">
                  <c:v>18</c:v>
                </c:pt>
                <c:pt idx="304">
                  <c:v>17.666666666666668</c:v>
                </c:pt>
                <c:pt idx="305">
                  <c:v>17.388888888888889</c:v>
                </c:pt>
                <c:pt idx="306">
                  <c:v>17.25</c:v>
                </c:pt>
                <c:pt idx="307">
                  <c:v>17.194444444444443</c:v>
                </c:pt>
                <c:pt idx="308">
                  <c:v>17.194444444444443</c:v>
                </c:pt>
                <c:pt idx="309">
                  <c:v>17.166666666666664</c:v>
                </c:pt>
                <c:pt idx="310">
                  <c:v>17.083333333333332</c:v>
                </c:pt>
                <c:pt idx="311">
                  <c:v>16.916666666666664</c:v>
                </c:pt>
                <c:pt idx="312">
                  <c:v>16.583333333333332</c:v>
                </c:pt>
                <c:pt idx="313">
                  <c:v>15.166666666666666</c:v>
                </c:pt>
                <c:pt idx="314">
                  <c:v>13.694444444444443</c:v>
                </c:pt>
                <c:pt idx="315">
                  <c:v>12.472222222222221</c:v>
                </c:pt>
                <c:pt idx="316">
                  <c:v>11.749999999999998</c:v>
                </c:pt>
                <c:pt idx="317">
                  <c:v>11.5</c:v>
                </c:pt>
                <c:pt idx="318">
                  <c:v>11.472222222222221</c:v>
                </c:pt>
                <c:pt idx="319">
                  <c:v>11.694444444444445</c:v>
                </c:pt>
                <c:pt idx="320">
                  <c:v>12.416666666666668</c:v>
                </c:pt>
                <c:pt idx="321">
                  <c:v>13.444444444444443</c:v>
                </c:pt>
                <c:pt idx="322">
                  <c:v>14.277777777777777</c:v>
                </c:pt>
                <c:pt idx="323">
                  <c:v>14.638888888888889</c:v>
                </c:pt>
                <c:pt idx="324">
                  <c:v>15</c:v>
                </c:pt>
                <c:pt idx="325">
                  <c:v>15.833333333333332</c:v>
                </c:pt>
                <c:pt idx="326">
                  <c:v>16.138888888888889</c:v>
                </c:pt>
                <c:pt idx="327">
                  <c:v>16.444444444444446</c:v>
                </c:pt>
                <c:pt idx="328">
                  <c:v>16.388888888888889</c:v>
                </c:pt>
                <c:pt idx="329">
                  <c:v>16.416666666666668</c:v>
                </c:pt>
                <c:pt idx="330">
                  <c:v>16.527777777777779</c:v>
                </c:pt>
                <c:pt idx="331">
                  <c:v>16.805555555555554</c:v>
                </c:pt>
                <c:pt idx="332">
                  <c:v>17.305555555555554</c:v>
                </c:pt>
                <c:pt idx="333">
                  <c:v>17.75</c:v>
                </c:pt>
                <c:pt idx="334">
                  <c:v>18.083333333333332</c:v>
                </c:pt>
                <c:pt idx="335">
                  <c:v>17.805555555555554</c:v>
                </c:pt>
                <c:pt idx="336">
                  <c:v>17.416666666666668</c:v>
                </c:pt>
                <c:pt idx="337">
                  <c:v>17.222222222222221</c:v>
                </c:pt>
                <c:pt idx="338">
                  <c:v>17.027777777777775</c:v>
                </c:pt>
                <c:pt idx="339">
                  <c:v>16.916666666666664</c:v>
                </c:pt>
                <c:pt idx="340">
                  <c:v>16.805555555555554</c:v>
                </c:pt>
                <c:pt idx="341">
                  <c:v>16.722222222222221</c:v>
                </c:pt>
                <c:pt idx="342">
                  <c:v>16.611111111111111</c:v>
                </c:pt>
                <c:pt idx="343">
                  <c:v>16.5</c:v>
                </c:pt>
                <c:pt idx="344">
                  <c:v>16.277777777777779</c:v>
                </c:pt>
                <c:pt idx="345">
                  <c:v>15.972222222222221</c:v>
                </c:pt>
                <c:pt idx="346">
                  <c:v>15.722222222222221</c:v>
                </c:pt>
                <c:pt idx="347">
                  <c:v>15.555555555555555</c:v>
                </c:pt>
                <c:pt idx="348">
                  <c:v>15.416666666666666</c:v>
                </c:pt>
                <c:pt idx="349">
                  <c:v>15.277777777777777</c:v>
                </c:pt>
                <c:pt idx="350">
                  <c:v>15.111111111111111</c:v>
                </c:pt>
                <c:pt idx="351">
                  <c:v>15.027777777777779</c:v>
                </c:pt>
                <c:pt idx="352">
                  <c:v>15</c:v>
                </c:pt>
                <c:pt idx="353">
                  <c:v>14.972222222222221</c:v>
                </c:pt>
                <c:pt idx="354">
                  <c:v>14.972222222222221</c:v>
                </c:pt>
                <c:pt idx="355">
                  <c:v>15</c:v>
                </c:pt>
                <c:pt idx="356">
                  <c:v>15.055555555555555</c:v>
                </c:pt>
                <c:pt idx="357">
                  <c:v>15.277777777777777</c:v>
                </c:pt>
                <c:pt idx="358">
                  <c:v>15.499999999999998</c:v>
                </c:pt>
                <c:pt idx="359">
                  <c:v>15.611111111111111</c:v>
                </c:pt>
                <c:pt idx="360">
                  <c:v>15.583333333333334</c:v>
                </c:pt>
                <c:pt idx="361">
                  <c:v>15.305555555555555</c:v>
                </c:pt>
                <c:pt idx="362">
                  <c:v>14.638888888888889</c:v>
                </c:pt>
                <c:pt idx="363">
                  <c:v>13.444444444444443</c:v>
                </c:pt>
                <c:pt idx="364">
                  <c:v>11.972222222222223</c:v>
                </c:pt>
                <c:pt idx="365">
                  <c:v>10.499999999999998</c:v>
                </c:pt>
                <c:pt idx="366">
                  <c:v>9.0277777777777768</c:v>
                </c:pt>
                <c:pt idx="367">
                  <c:v>7.5555555555555554</c:v>
                </c:pt>
                <c:pt idx="368">
                  <c:v>6.9722222222222223</c:v>
                </c:pt>
                <c:pt idx="369">
                  <c:v>7.2222222222222223</c:v>
                </c:pt>
                <c:pt idx="370">
                  <c:v>8.1388888888888893</c:v>
                </c:pt>
                <c:pt idx="371">
                  <c:v>9.6111111111111107</c:v>
                </c:pt>
                <c:pt idx="372">
                  <c:v>11.222222222222221</c:v>
                </c:pt>
                <c:pt idx="373">
                  <c:v>12.583333333333332</c:v>
                </c:pt>
                <c:pt idx="374">
                  <c:v>13.611111111111111</c:v>
                </c:pt>
                <c:pt idx="375">
                  <c:v>14.194444444444445</c:v>
                </c:pt>
                <c:pt idx="376">
                  <c:v>14.472222222222221</c:v>
                </c:pt>
                <c:pt idx="377">
                  <c:v>14.5</c:v>
                </c:pt>
                <c:pt idx="378">
                  <c:v>14.472222222222221</c:v>
                </c:pt>
                <c:pt idx="379">
                  <c:v>14.361111111111111</c:v>
                </c:pt>
                <c:pt idx="380">
                  <c:v>14.138888888888888</c:v>
                </c:pt>
                <c:pt idx="381">
                  <c:v>13.666666666666668</c:v>
                </c:pt>
                <c:pt idx="382">
                  <c:v>12.75</c:v>
                </c:pt>
                <c:pt idx="383">
                  <c:v>11.277777777777779</c:v>
                </c:pt>
                <c:pt idx="384">
                  <c:v>9.8055555555555554</c:v>
                </c:pt>
                <c:pt idx="385">
                  <c:v>8.3333333333333339</c:v>
                </c:pt>
                <c:pt idx="386">
                  <c:v>6.8611111111111107</c:v>
                </c:pt>
                <c:pt idx="387">
                  <c:v>5.3611111111111116</c:v>
                </c:pt>
                <c:pt idx="388">
                  <c:v>4.4444444444444446</c:v>
                </c:pt>
                <c:pt idx="389">
                  <c:v>3.6666666666666665</c:v>
                </c:pt>
                <c:pt idx="390">
                  <c:v>2.9722222222222219</c:v>
                </c:pt>
                <c:pt idx="391">
                  <c:v>2.4444444444444446</c:v>
                </c:pt>
                <c:pt idx="392">
                  <c:v>2</c:v>
                </c:pt>
                <c:pt idx="393">
                  <c:v>1.5277777777777777</c:v>
                </c:pt>
                <c:pt idx="394">
                  <c:v>0.88888888888888895</c:v>
                </c:pt>
                <c:pt idx="395">
                  <c:v>0.30555555555555558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99F-4998-B5C1-BD67C13B4406}"/>
            </c:ext>
          </c:extLst>
        </c:ser>
        <c:ser>
          <c:idx val="2"/>
          <c:order val="2"/>
          <c:tx>
            <c:v>Velocity High</c:v>
          </c:tx>
          <c:spPr>
            <a:ln w="254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WLTC_class_3!$C$1031:$C$1485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xVal>
          <c:yVal>
            <c:numRef>
              <c:f>WLTC_class_3!$E$1031:$E$1485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0.22222222222222224</c:v>
                </c:pt>
                <c:pt idx="5">
                  <c:v>1</c:v>
                </c:pt>
                <c:pt idx="6">
                  <c:v>2.3888888888888888</c:v>
                </c:pt>
                <c:pt idx="7">
                  <c:v>4.0555555555555554</c:v>
                </c:pt>
                <c:pt idx="8">
                  <c:v>5.5555555555555554</c:v>
                </c:pt>
                <c:pt idx="9">
                  <c:v>6.7777777777777768</c:v>
                </c:pt>
                <c:pt idx="10">
                  <c:v>7.833333333333333</c:v>
                </c:pt>
                <c:pt idx="11">
                  <c:v>8.8055555555555554</c:v>
                </c:pt>
                <c:pt idx="12">
                  <c:v>9.7222222222222214</c:v>
                </c:pt>
                <c:pt idx="13">
                  <c:v>10.444444444444445</c:v>
                </c:pt>
                <c:pt idx="14">
                  <c:v>11.027777777777779</c:v>
                </c:pt>
                <c:pt idx="15">
                  <c:v>11.527777777777777</c:v>
                </c:pt>
                <c:pt idx="16">
                  <c:v>12.111111111111111</c:v>
                </c:pt>
                <c:pt idx="17">
                  <c:v>12.777777777777777</c:v>
                </c:pt>
                <c:pt idx="18">
                  <c:v>13.444444444444443</c:v>
                </c:pt>
                <c:pt idx="19">
                  <c:v>14.027777777777777</c:v>
                </c:pt>
                <c:pt idx="20">
                  <c:v>14.416666666666666</c:v>
                </c:pt>
                <c:pt idx="21">
                  <c:v>14.611111111111111</c:v>
                </c:pt>
                <c:pt idx="22">
                  <c:v>14.666666666666666</c:v>
                </c:pt>
                <c:pt idx="23">
                  <c:v>14.694444444444443</c:v>
                </c:pt>
                <c:pt idx="24">
                  <c:v>14.75</c:v>
                </c:pt>
                <c:pt idx="25">
                  <c:v>14.805555555555554</c:v>
                </c:pt>
                <c:pt idx="26">
                  <c:v>14.75</c:v>
                </c:pt>
                <c:pt idx="27">
                  <c:v>14.527777777777777</c:v>
                </c:pt>
                <c:pt idx="28">
                  <c:v>14.083333333333334</c:v>
                </c:pt>
                <c:pt idx="29">
                  <c:v>13.555555555555554</c:v>
                </c:pt>
                <c:pt idx="30">
                  <c:v>12.916666666666666</c:v>
                </c:pt>
                <c:pt idx="31">
                  <c:v>12.166666666666666</c:v>
                </c:pt>
                <c:pt idx="32">
                  <c:v>11.194444444444443</c:v>
                </c:pt>
                <c:pt idx="33">
                  <c:v>10</c:v>
                </c:pt>
                <c:pt idx="34">
                  <c:v>8.5277777777777768</c:v>
                </c:pt>
                <c:pt idx="35">
                  <c:v>7.0555555555555554</c:v>
                </c:pt>
                <c:pt idx="36">
                  <c:v>5.833333333333333</c:v>
                </c:pt>
                <c:pt idx="37">
                  <c:v>4.6388888888888884</c:v>
                </c:pt>
                <c:pt idx="38">
                  <c:v>3.7222222222222223</c:v>
                </c:pt>
                <c:pt idx="39">
                  <c:v>3.333333333333333</c:v>
                </c:pt>
                <c:pt idx="40">
                  <c:v>3.3611111111111107</c:v>
                </c:pt>
                <c:pt idx="41">
                  <c:v>3.5555555555555558</c:v>
                </c:pt>
                <c:pt idx="42">
                  <c:v>4.333333333333333</c:v>
                </c:pt>
                <c:pt idx="43">
                  <c:v>5.5277777777777777</c:v>
                </c:pt>
                <c:pt idx="44">
                  <c:v>6.4999999999999991</c:v>
                </c:pt>
                <c:pt idx="45">
                  <c:v>6.8333333333333339</c:v>
                </c:pt>
                <c:pt idx="46">
                  <c:v>7</c:v>
                </c:pt>
                <c:pt idx="47">
                  <c:v>7.333333333333333</c:v>
                </c:pt>
                <c:pt idx="48">
                  <c:v>8</c:v>
                </c:pt>
                <c:pt idx="49">
                  <c:v>8.8333333333333339</c:v>
                </c:pt>
                <c:pt idx="50">
                  <c:v>9.8055555555555554</c:v>
                </c:pt>
                <c:pt idx="51">
                  <c:v>10.972222222222221</c:v>
                </c:pt>
                <c:pt idx="52">
                  <c:v>12.361111111111111</c:v>
                </c:pt>
                <c:pt idx="53">
                  <c:v>13.694444444444443</c:v>
                </c:pt>
                <c:pt idx="54">
                  <c:v>14.805555555555554</c:v>
                </c:pt>
                <c:pt idx="55">
                  <c:v>15.666666666666666</c:v>
                </c:pt>
                <c:pt idx="56">
                  <c:v>16.361111111111111</c:v>
                </c:pt>
                <c:pt idx="57">
                  <c:v>17</c:v>
                </c:pt>
                <c:pt idx="58">
                  <c:v>17.388888888888889</c:v>
                </c:pt>
                <c:pt idx="59">
                  <c:v>17.5</c:v>
                </c:pt>
                <c:pt idx="60">
                  <c:v>17.361111111111111</c:v>
                </c:pt>
                <c:pt idx="61">
                  <c:v>16.916666666666664</c:v>
                </c:pt>
                <c:pt idx="62">
                  <c:v>16.472222222222221</c:v>
                </c:pt>
                <c:pt idx="63">
                  <c:v>16.277777777777779</c:v>
                </c:pt>
                <c:pt idx="64">
                  <c:v>16.277777777777779</c:v>
                </c:pt>
                <c:pt idx="65">
                  <c:v>16.305555555555557</c:v>
                </c:pt>
                <c:pt idx="66">
                  <c:v>16.333333333333332</c:v>
                </c:pt>
                <c:pt idx="67">
                  <c:v>16.333333333333332</c:v>
                </c:pt>
                <c:pt idx="68">
                  <c:v>16.333333333333332</c:v>
                </c:pt>
                <c:pt idx="69">
                  <c:v>16.416666666666668</c:v>
                </c:pt>
                <c:pt idx="70">
                  <c:v>16.694444444444443</c:v>
                </c:pt>
                <c:pt idx="71">
                  <c:v>17.138888888888889</c:v>
                </c:pt>
                <c:pt idx="72">
                  <c:v>17.5</c:v>
                </c:pt>
                <c:pt idx="73">
                  <c:v>17.694444444444446</c:v>
                </c:pt>
                <c:pt idx="74">
                  <c:v>17.75</c:v>
                </c:pt>
                <c:pt idx="75">
                  <c:v>17.638888888888889</c:v>
                </c:pt>
                <c:pt idx="76">
                  <c:v>17.305555555555554</c:v>
                </c:pt>
                <c:pt idx="77">
                  <c:v>16.75</c:v>
                </c:pt>
                <c:pt idx="78">
                  <c:v>16.361111111111111</c:v>
                </c:pt>
                <c:pt idx="79">
                  <c:v>16.222222222222221</c:v>
                </c:pt>
                <c:pt idx="80">
                  <c:v>16.333333333333332</c:v>
                </c:pt>
                <c:pt idx="81">
                  <c:v>16.722222222222221</c:v>
                </c:pt>
                <c:pt idx="82">
                  <c:v>17.305555555555554</c:v>
                </c:pt>
                <c:pt idx="83">
                  <c:v>17.75</c:v>
                </c:pt>
                <c:pt idx="84">
                  <c:v>17.916666666666668</c:v>
                </c:pt>
                <c:pt idx="85">
                  <c:v>17.888888888888889</c:v>
                </c:pt>
                <c:pt idx="86">
                  <c:v>17.638888888888889</c:v>
                </c:pt>
                <c:pt idx="87">
                  <c:v>17.222222222222221</c:v>
                </c:pt>
                <c:pt idx="88">
                  <c:v>17</c:v>
                </c:pt>
                <c:pt idx="89">
                  <c:v>17.027777777777775</c:v>
                </c:pt>
                <c:pt idx="90">
                  <c:v>17.388888888888889</c:v>
                </c:pt>
                <c:pt idx="91">
                  <c:v>18.138888888888889</c:v>
                </c:pt>
                <c:pt idx="92">
                  <c:v>18.888888888888889</c:v>
                </c:pt>
                <c:pt idx="93">
                  <c:v>19.277777777777779</c:v>
                </c:pt>
                <c:pt idx="94">
                  <c:v>19.361111111111111</c:v>
                </c:pt>
                <c:pt idx="95">
                  <c:v>19.25</c:v>
                </c:pt>
                <c:pt idx="96">
                  <c:v>18.916666666666664</c:v>
                </c:pt>
                <c:pt idx="97">
                  <c:v>18.583333333333336</c:v>
                </c:pt>
                <c:pt idx="98">
                  <c:v>18.388888888888889</c:v>
                </c:pt>
                <c:pt idx="99">
                  <c:v>18.25</c:v>
                </c:pt>
                <c:pt idx="100">
                  <c:v>18.027777777777779</c:v>
                </c:pt>
                <c:pt idx="101">
                  <c:v>17.555555555555557</c:v>
                </c:pt>
                <c:pt idx="102">
                  <c:v>16.75</c:v>
                </c:pt>
                <c:pt idx="103">
                  <c:v>15.499999999999998</c:v>
                </c:pt>
                <c:pt idx="104">
                  <c:v>14.027777777777777</c:v>
                </c:pt>
                <c:pt idx="105">
                  <c:v>12.555555555555555</c:v>
                </c:pt>
                <c:pt idx="106">
                  <c:v>11.138888888888889</c:v>
                </c:pt>
                <c:pt idx="107">
                  <c:v>10.055555555555555</c:v>
                </c:pt>
                <c:pt idx="108">
                  <c:v>9.1388888888888875</c:v>
                </c:pt>
                <c:pt idx="109">
                  <c:v>8.2777777777777786</c:v>
                </c:pt>
                <c:pt idx="110">
                  <c:v>7.3888888888888893</c:v>
                </c:pt>
                <c:pt idx="111">
                  <c:v>6.3888888888888884</c:v>
                </c:pt>
                <c:pt idx="112">
                  <c:v>5.3888888888888884</c:v>
                </c:pt>
                <c:pt idx="113">
                  <c:v>4.5277777777777777</c:v>
                </c:pt>
                <c:pt idx="114">
                  <c:v>4.0555555555555554</c:v>
                </c:pt>
                <c:pt idx="115">
                  <c:v>3.9444444444444442</c:v>
                </c:pt>
                <c:pt idx="116">
                  <c:v>3.9722222222222223</c:v>
                </c:pt>
                <c:pt idx="117">
                  <c:v>4.0555555555555554</c:v>
                </c:pt>
                <c:pt idx="118">
                  <c:v>4.1944444444444446</c:v>
                </c:pt>
                <c:pt idx="119">
                  <c:v>4.5555555555555554</c:v>
                </c:pt>
                <c:pt idx="120">
                  <c:v>5.3055555555555562</c:v>
                </c:pt>
                <c:pt idx="121">
                  <c:v>6.25</c:v>
                </c:pt>
                <c:pt idx="122">
                  <c:v>6.7777777777777768</c:v>
                </c:pt>
                <c:pt idx="123">
                  <c:v>6.8888888888888893</c:v>
                </c:pt>
                <c:pt idx="124">
                  <c:v>6.3055555555555554</c:v>
                </c:pt>
                <c:pt idx="125">
                  <c:v>4.833333333333333</c:v>
                </c:pt>
                <c:pt idx="126">
                  <c:v>3.8333333333333335</c:v>
                </c:pt>
                <c:pt idx="127">
                  <c:v>3.333333333333333</c:v>
                </c:pt>
                <c:pt idx="128">
                  <c:v>3.333333333333333</c:v>
                </c:pt>
                <c:pt idx="129">
                  <c:v>3.333333333333333</c:v>
                </c:pt>
                <c:pt idx="130">
                  <c:v>3.8611111111111112</c:v>
                </c:pt>
                <c:pt idx="131">
                  <c:v>5.2222222222222223</c:v>
                </c:pt>
                <c:pt idx="132">
                  <c:v>6.9722222222222223</c:v>
                </c:pt>
                <c:pt idx="133">
                  <c:v>8.2777777777777786</c:v>
                </c:pt>
                <c:pt idx="134">
                  <c:v>9.3888888888888875</c:v>
                </c:pt>
                <c:pt idx="135">
                  <c:v>10.611111111111112</c:v>
                </c:pt>
                <c:pt idx="136">
                  <c:v>12.055555555555555</c:v>
                </c:pt>
                <c:pt idx="137">
                  <c:v>13.583333333333332</c:v>
                </c:pt>
                <c:pt idx="138">
                  <c:v>14.944444444444443</c:v>
                </c:pt>
                <c:pt idx="139">
                  <c:v>16.055555555555554</c:v>
                </c:pt>
                <c:pt idx="140">
                  <c:v>17.083333333333332</c:v>
                </c:pt>
                <c:pt idx="141">
                  <c:v>18.055555555555554</c:v>
                </c:pt>
                <c:pt idx="142">
                  <c:v>19</c:v>
                </c:pt>
                <c:pt idx="143">
                  <c:v>19.888888888888886</c:v>
                </c:pt>
                <c:pt idx="144">
                  <c:v>20.277777777777779</c:v>
                </c:pt>
                <c:pt idx="145">
                  <c:v>20.638888888888889</c:v>
                </c:pt>
                <c:pt idx="146">
                  <c:v>21.166666666666668</c:v>
                </c:pt>
                <c:pt idx="147">
                  <c:v>21.638888888888889</c:v>
                </c:pt>
                <c:pt idx="148">
                  <c:v>22.083333333333332</c:v>
                </c:pt>
                <c:pt idx="149">
                  <c:v>22.5</c:v>
                </c:pt>
                <c:pt idx="150">
                  <c:v>22.861111111111111</c:v>
                </c:pt>
                <c:pt idx="151">
                  <c:v>23.194444444444443</c:v>
                </c:pt>
                <c:pt idx="152">
                  <c:v>23.499999999999996</c:v>
                </c:pt>
                <c:pt idx="153">
                  <c:v>23.75</c:v>
                </c:pt>
                <c:pt idx="154">
                  <c:v>23.972222222222221</c:v>
                </c:pt>
                <c:pt idx="155">
                  <c:v>24.194444444444443</c:v>
                </c:pt>
                <c:pt idx="156">
                  <c:v>24.472222222222221</c:v>
                </c:pt>
                <c:pt idx="157">
                  <c:v>24.749999999999996</c:v>
                </c:pt>
                <c:pt idx="158">
                  <c:v>25.027777777777775</c:v>
                </c:pt>
                <c:pt idx="159">
                  <c:v>25.277777777777779</c:v>
                </c:pt>
                <c:pt idx="160">
                  <c:v>25.472222222222221</c:v>
                </c:pt>
                <c:pt idx="161">
                  <c:v>25.638888888888886</c:v>
                </c:pt>
                <c:pt idx="162">
                  <c:v>25.777777777777775</c:v>
                </c:pt>
                <c:pt idx="163">
                  <c:v>25.861111111111107</c:v>
                </c:pt>
                <c:pt idx="164">
                  <c:v>25.861111111111107</c:v>
                </c:pt>
                <c:pt idx="165">
                  <c:v>25.861111111111107</c:v>
                </c:pt>
                <c:pt idx="166">
                  <c:v>25.861111111111107</c:v>
                </c:pt>
                <c:pt idx="167">
                  <c:v>25.861111111111107</c:v>
                </c:pt>
                <c:pt idx="168">
                  <c:v>25.861111111111107</c:v>
                </c:pt>
                <c:pt idx="169">
                  <c:v>25.861111111111107</c:v>
                </c:pt>
                <c:pt idx="170">
                  <c:v>25.861111111111107</c:v>
                </c:pt>
                <c:pt idx="171">
                  <c:v>25.861111111111107</c:v>
                </c:pt>
                <c:pt idx="172">
                  <c:v>25.861111111111107</c:v>
                </c:pt>
                <c:pt idx="173">
                  <c:v>25.888888888888889</c:v>
                </c:pt>
                <c:pt idx="174">
                  <c:v>25.888888888888889</c:v>
                </c:pt>
                <c:pt idx="175">
                  <c:v>25.916666666666664</c:v>
                </c:pt>
                <c:pt idx="176">
                  <c:v>26.027777777777779</c:v>
                </c:pt>
                <c:pt idx="177">
                  <c:v>26.166666666666668</c:v>
                </c:pt>
                <c:pt idx="178">
                  <c:v>26.388888888888889</c:v>
                </c:pt>
                <c:pt idx="179">
                  <c:v>26.611111111111111</c:v>
                </c:pt>
                <c:pt idx="180">
                  <c:v>26.777777777777779</c:v>
                </c:pt>
                <c:pt idx="181">
                  <c:v>26.888888888888886</c:v>
                </c:pt>
                <c:pt idx="182">
                  <c:v>26.944444444444443</c:v>
                </c:pt>
                <c:pt idx="183">
                  <c:v>26.972222222222221</c:v>
                </c:pt>
                <c:pt idx="184">
                  <c:v>27</c:v>
                </c:pt>
                <c:pt idx="185">
                  <c:v>27.027777777777775</c:v>
                </c:pt>
                <c:pt idx="186">
                  <c:v>27.055555555555557</c:v>
                </c:pt>
                <c:pt idx="187">
                  <c:v>27.055555555555557</c:v>
                </c:pt>
                <c:pt idx="188">
                  <c:v>27.055555555555557</c:v>
                </c:pt>
                <c:pt idx="189">
                  <c:v>27.055555555555557</c:v>
                </c:pt>
                <c:pt idx="190">
                  <c:v>27.027777777777775</c:v>
                </c:pt>
                <c:pt idx="191">
                  <c:v>27.027777777777775</c:v>
                </c:pt>
                <c:pt idx="192">
                  <c:v>27.027777777777775</c:v>
                </c:pt>
                <c:pt idx="193">
                  <c:v>27.027777777777775</c:v>
                </c:pt>
                <c:pt idx="194">
                  <c:v>27</c:v>
                </c:pt>
                <c:pt idx="195">
                  <c:v>26.972222222222221</c:v>
                </c:pt>
                <c:pt idx="196">
                  <c:v>26.944444444444443</c:v>
                </c:pt>
                <c:pt idx="197">
                  <c:v>26.916666666666668</c:v>
                </c:pt>
                <c:pt idx="198">
                  <c:v>26.861111111111111</c:v>
                </c:pt>
                <c:pt idx="199">
                  <c:v>26.777777777777779</c:v>
                </c:pt>
                <c:pt idx="200">
                  <c:v>26.694444444444443</c:v>
                </c:pt>
                <c:pt idx="201">
                  <c:v>26.583333333333332</c:v>
                </c:pt>
                <c:pt idx="202">
                  <c:v>26.527777777777779</c:v>
                </c:pt>
                <c:pt idx="203">
                  <c:v>26.472222222222221</c:v>
                </c:pt>
                <c:pt idx="204">
                  <c:v>26.444444444444443</c:v>
                </c:pt>
                <c:pt idx="205">
                  <c:v>26.388888888888889</c:v>
                </c:pt>
                <c:pt idx="206">
                  <c:v>26.361111111111111</c:v>
                </c:pt>
                <c:pt idx="207">
                  <c:v>26.305555555555557</c:v>
                </c:pt>
                <c:pt idx="208">
                  <c:v>26.25</c:v>
                </c:pt>
                <c:pt idx="209">
                  <c:v>26.222222222222221</c:v>
                </c:pt>
                <c:pt idx="210">
                  <c:v>26.222222222222221</c:v>
                </c:pt>
                <c:pt idx="211">
                  <c:v>26.194444444444443</c:v>
                </c:pt>
                <c:pt idx="212">
                  <c:v>26.194444444444443</c:v>
                </c:pt>
                <c:pt idx="213">
                  <c:v>26.138888888888886</c:v>
                </c:pt>
                <c:pt idx="214">
                  <c:v>26.083333333333336</c:v>
                </c:pt>
                <c:pt idx="215">
                  <c:v>25.944444444444446</c:v>
                </c:pt>
                <c:pt idx="216">
                  <c:v>25.777777777777775</c:v>
                </c:pt>
                <c:pt idx="217">
                  <c:v>25.555555555555554</c:v>
                </c:pt>
                <c:pt idx="218">
                  <c:v>25.361111111111111</c:v>
                </c:pt>
                <c:pt idx="219">
                  <c:v>25.166666666666664</c:v>
                </c:pt>
                <c:pt idx="220">
                  <c:v>25</c:v>
                </c:pt>
                <c:pt idx="221">
                  <c:v>24.805555555555554</c:v>
                </c:pt>
                <c:pt idx="222">
                  <c:v>24.638888888888889</c:v>
                </c:pt>
                <c:pt idx="223">
                  <c:v>24.472222222222221</c:v>
                </c:pt>
                <c:pt idx="224">
                  <c:v>24.277777777777779</c:v>
                </c:pt>
                <c:pt idx="225">
                  <c:v>24.083333333333332</c:v>
                </c:pt>
                <c:pt idx="226">
                  <c:v>23.888888888888889</c:v>
                </c:pt>
                <c:pt idx="227">
                  <c:v>23.694444444444443</c:v>
                </c:pt>
                <c:pt idx="228">
                  <c:v>23.527777777777779</c:v>
                </c:pt>
                <c:pt idx="229">
                  <c:v>23.361111111111111</c:v>
                </c:pt>
                <c:pt idx="230">
                  <c:v>23.194444444444443</c:v>
                </c:pt>
                <c:pt idx="231">
                  <c:v>23.027777777777779</c:v>
                </c:pt>
                <c:pt idx="232">
                  <c:v>22.861111111111111</c:v>
                </c:pt>
                <c:pt idx="233">
                  <c:v>22.694444444444446</c:v>
                </c:pt>
                <c:pt idx="234">
                  <c:v>22.527777777777775</c:v>
                </c:pt>
                <c:pt idx="235">
                  <c:v>22.361111111111111</c:v>
                </c:pt>
                <c:pt idx="236">
                  <c:v>22.194444444444446</c:v>
                </c:pt>
                <c:pt idx="237">
                  <c:v>22.055555555555557</c:v>
                </c:pt>
                <c:pt idx="238">
                  <c:v>21.944444444444443</c:v>
                </c:pt>
                <c:pt idx="239">
                  <c:v>21.861111111111111</c:v>
                </c:pt>
                <c:pt idx="240">
                  <c:v>21.861111111111111</c:v>
                </c:pt>
                <c:pt idx="241">
                  <c:v>21.888888888888889</c:v>
                </c:pt>
                <c:pt idx="242">
                  <c:v>21.972222222222221</c:v>
                </c:pt>
                <c:pt idx="243">
                  <c:v>22.055555555555557</c:v>
                </c:pt>
                <c:pt idx="244">
                  <c:v>22.111111111111111</c:v>
                </c:pt>
                <c:pt idx="245">
                  <c:v>22.166666666666664</c:v>
                </c:pt>
                <c:pt idx="246">
                  <c:v>22.166666666666664</c:v>
                </c:pt>
                <c:pt idx="247">
                  <c:v>22.111111111111111</c:v>
                </c:pt>
                <c:pt idx="248">
                  <c:v>22.027777777777775</c:v>
                </c:pt>
                <c:pt idx="249">
                  <c:v>21.916666666666668</c:v>
                </c:pt>
                <c:pt idx="250">
                  <c:v>21.805555555555554</c:v>
                </c:pt>
                <c:pt idx="251">
                  <c:v>21.722222222222221</c:v>
                </c:pt>
                <c:pt idx="252">
                  <c:v>21.638888888888889</c:v>
                </c:pt>
                <c:pt idx="253">
                  <c:v>21.583333333333332</c:v>
                </c:pt>
                <c:pt idx="254">
                  <c:v>21.583333333333332</c:v>
                </c:pt>
                <c:pt idx="255">
                  <c:v>21.611111111111111</c:v>
                </c:pt>
                <c:pt idx="256">
                  <c:v>21.638888888888889</c:v>
                </c:pt>
                <c:pt idx="257">
                  <c:v>21.694444444444443</c:v>
                </c:pt>
                <c:pt idx="258">
                  <c:v>21.75</c:v>
                </c:pt>
                <c:pt idx="259">
                  <c:v>21.75</c:v>
                </c:pt>
                <c:pt idx="260">
                  <c:v>21.777777777777779</c:v>
                </c:pt>
                <c:pt idx="261">
                  <c:v>21.777777777777779</c:v>
                </c:pt>
                <c:pt idx="262">
                  <c:v>21.777777777777779</c:v>
                </c:pt>
                <c:pt idx="263">
                  <c:v>21.722222222222221</c:v>
                </c:pt>
                <c:pt idx="264">
                  <c:v>21.666666666666668</c:v>
                </c:pt>
                <c:pt idx="265">
                  <c:v>21.583333333333332</c:v>
                </c:pt>
                <c:pt idx="266">
                  <c:v>21.472222222222221</c:v>
                </c:pt>
                <c:pt idx="267">
                  <c:v>21.361111111111111</c:v>
                </c:pt>
                <c:pt idx="268">
                  <c:v>21.277777777777775</c:v>
                </c:pt>
                <c:pt idx="269">
                  <c:v>21.166666666666668</c:v>
                </c:pt>
                <c:pt idx="270">
                  <c:v>21.027777777777779</c:v>
                </c:pt>
                <c:pt idx="271">
                  <c:v>20.888888888888889</c:v>
                </c:pt>
                <c:pt idx="272">
                  <c:v>20.75</c:v>
                </c:pt>
                <c:pt idx="273">
                  <c:v>20.666666666666668</c:v>
                </c:pt>
                <c:pt idx="274">
                  <c:v>20.638888888888889</c:v>
                </c:pt>
                <c:pt idx="275">
                  <c:v>20.666666666666668</c:v>
                </c:pt>
                <c:pt idx="276">
                  <c:v>20.722222222222221</c:v>
                </c:pt>
                <c:pt idx="277">
                  <c:v>20.805555555555557</c:v>
                </c:pt>
                <c:pt idx="278">
                  <c:v>20.861111111111111</c:v>
                </c:pt>
                <c:pt idx="279">
                  <c:v>20.916666666666664</c:v>
                </c:pt>
                <c:pt idx="280">
                  <c:v>20.972222222222221</c:v>
                </c:pt>
                <c:pt idx="281">
                  <c:v>21.055555555555554</c:v>
                </c:pt>
                <c:pt idx="282">
                  <c:v>21.083333333333336</c:v>
                </c:pt>
                <c:pt idx="283">
                  <c:v>21.111111111111111</c:v>
                </c:pt>
                <c:pt idx="284">
                  <c:v>21.111111111111111</c:v>
                </c:pt>
                <c:pt idx="285">
                  <c:v>21.111111111111111</c:v>
                </c:pt>
                <c:pt idx="286">
                  <c:v>21.083333333333336</c:v>
                </c:pt>
                <c:pt idx="287">
                  <c:v>21.083333333333336</c:v>
                </c:pt>
                <c:pt idx="288">
                  <c:v>21.055555555555554</c:v>
                </c:pt>
                <c:pt idx="289">
                  <c:v>21.027777777777779</c:v>
                </c:pt>
                <c:pt idx="290">
                  <c:v>20.972222222222221</c:v>
                </c:pt>
                <c:pt idx="291">
                  <c:v>20.888888888888889</c:v>
                </c:pt>
                <c:pt idx="292">
                  <c:v>20.833333333333332</c:v>
                </c:pt>
                <c:pt idx="293">
                  <c:v>20.75</c:v>
                </c:pt>
                <c:pt idx="294">
                  <c:v>20.583333333333332</c:v>
                </c:pt>
                <c:pt idx="295">
                  <c:v>20.472222222222221</c:v>
                </c:pt>
                <c:pt idx="296">
                  <c:v>20.361111111111111</c:v>
                </c:pt>
                <c:pt idx="297">
                  <c:v>20.416666666666668</c:v>
                </c:pt>
                <c:pt idx="298">
                  <c:v>20.555555555555554</c:v>
                </c:pt>
                <c:pt idx="299">
                  <c:v>20.805555555555557</c:v>
                </c:pt>
                <c:pt idx="300">
                  <c:v>21.138888888888886</c:v>
                </c:pt>
                <c:pt idx="301">
                  <c:v>21.583333333333332</c:v>
                </c:pt>
                <c:pt idx="302">
                  <c:v>22</c:v>
                </c:pt>
                <c:pt idx="303">
                  <c:v>22.305555555555554</c:v>
                </c:pt>
                <c:pt idx="304">
                  <c:v>22.444444444444443</c:v>
                </c:pt>
                <c:pt idx="305">
                  <c:v>22.5</c:v>
                </c:pt>
                <c:pt idx="306">
                  <c:v>22.5</c:v>
                </c:pt>
                <c:pt idx="307">
                  <c:v>22.5</c:v>
                </c:pt>
                <c:pt idx="308">
                  <c:v>22.5</c:v>
                </c:pt>
                <c:pt idx="309">
                  <c:v>22.5</c:v>
                </c:pt>
                <c:pt idx="310">
                  <c:v>22.472222222222225</c:v>
                </c:pt>
                <c:pt idx="311">
                  <c:v>22.388888888888886</c:v>
                </c:pt>
                <c:pt idx="312">
                  <c:v>22.305555555555554</c:v>
                </c:pt>
                <c:pt idx="313">
                  <c:v>22.222222222222221</c:v>
                </c:pt>
                <c:pt idx="314">
                  <c:v>22.194444444444446</c:v>
                </c:pt>
                <c:pt idx="315">
                  <c:v>22.166666666666664</c:v>
                </c:pt>
                <c:pt idx="316">
                  <c:v>22.166666666666664</c:v>
                </c:pt>
                <c:pt idx="317">
                  <c:v>22.166666666666664</c:v>
                </c:pt>
                <c:pt idx="318">
                  <c:v>22.194444444444446</c:v>
                </c:pt>
                <c:pt idx="319">
                  <c:v>22.222222222222221</c:v>
                </c:pt>
                <c:pt idx="320">
                  <c:v>22.333333333333336</c:v>
                </c:pt>
                <c:pt idx="321">
                  <c:v>22.444444444444443</c:v>
                </c:pt>
                <c:pt idx="322">
                  <c:v>22.555555555555557</c:v>
                </c:pt>
                <c:pt idx="323">
                  <c:v>22.638888888888889</c:v>
                </c:pt>
                <c:pt idx="324">
                  <c:v>22.666666666666664</c:v>
                </c:pt>
                <c:pt idx="325">
                  <c:v>22.666666666666664</c:v>
                </c:pt>
                <c:pt idx="326">
                  <c:v>22.611111111111111</c:v>
                </c:pt>
                <c:pt idx="327">
                  <c:v>22.416666666666668</c:v>
                </c:pt>
                <c:pt idx="328">
                  <c:v>22.111111111111111</c:v>
                </c:pt>
                <c:pt idx="329">
                  <c:v>21.722222222222221</c:v>
                </c:pt>
                <c:pt idx="330">
                  <c:v>21.333333333333332</c:v>
                </c:pt>
                <c:pt idx="331">
                  <c:v>20.916666666666664</c:v>
                </c:pt>
                <c:pt idx="332">
                  <c:v>20.5</c:v>
                </c:pt>
                <c:pt idx="333">
                  <c:v>20.027777777777775</c:v>
                </c:pt>
                <c:pt idx="334">
                  <c:v>19.5</c:v>
                </c:pt>
                <c:pt idx="335">
                  <c:v>18.944444444444446</c:v>
                </c:pt>
                <c:pt idx="336">
                  <c:v>18.361111111111111</c:v>
                </c:pt>
                <c:pt idx="337">
                  <c:v>17.722222222222221</c:v>
                </c:pt>
                <c:pt idx="338">
                  <c:v>17.111111111111111</c:v>
                </c:pt>
                <c:pt idx="339">
                  <c:v>16.722222222222221</c:v>
                </c:pt>
                <c:pt idx="340">
                  <c:v>16.611111111111111</c:v>
                </c:pt>
                <c:pt idx="341">
                  <c:v>16.777777777777779</c:v>
                </c:pt>
                <c:pt idx="342">
                  <c:v>17.166666666666664</c:v>
                </c:pt>
                <c:pt idx="343">
                  <c:v>17.388888888888889</c:v>
                </c:pt>
                <c:pt idx="344">
                  <c:v>17.416666666666668</c:v>
                </c:pt>
                <c:pt idx="345">
                  <c:v>17.194444444444443</c:v>
                </c:pt>
                <c:pt idx="346">
                  <c:v>16.666666666666668</c:v>
                </c:pt>
                <c:pt idx="347">
                  <c:v>16.222222222222221</c:v>
                </c:pt>
                <c:pt idx="348">
                  <c:v>16.055555555555554</c:v>
                </c:pt>
                <c:pt idx="349">
                  <c:v>16.055555555555554</c:v>
                </c:pt>
                <c:pt idx="350">
                  <c:v>16.055555555555554</c:v>
                </c:pt>
                <c:pt idx="351">
                  <c:v>15.916666666666666</c:v>
                </c:pt>
                <c:pt idx="352">
                  <c:v>15.611111111111111</c:v>
                </c:pt>
                <c:pt idx="353">
                  <c:v>15.083333333333332</c:v>
                </c:pt>
                <c:pt idx="354">
                  <c:v>14.111111111111111</c:v>
                </c:pt>
                <c:pt idx="355">
                  <c:v>12.638888888888889</c:v>
                </c:pt>
                <c:pt idx="356">
                  <c:v>11.166666666666668</c:v>
                </c:pt>
                <c:pt idx="357">
                  <c:v>9.6944444444444446</c:v>
                </c:pt>
                <c:pt idx="358">
                  <c:v>8.2222222222222232</c:v>
                </c:pt>
                <c:pt idx="359">
                  <c:v>7.583333333333333</c:v>
                </c:pt>
                <c:pt idx="360">
                  <c:v>8.1388888888888893</c:v>
                </c:pt>
                <c:pt idx="361">
                  <c:v>9.1388888888888875</c:v>
                </c:pt>
                <c:pt idx="362">
                  <c:v>9.8888888888888893</c:v>
                </c:pt>
                <c:pt idx="363">
                  <c:v>10.194444444444445</c:v>
                </c:pt>
                <c:pt idx="364">
                  <c:v>10.444444444444445</c:v>
                </c:pt>
                <c:pt idx="365">
                  <c:v>10.944444444444445</c:v>
                </c:pt>
                <c:pt idx="366">
                  <c:v>11.805555555555555</c:v>
                </c:pt>
                <c:pt idx="367">
                  <c:v>12.916666666666666</c:v>
                </c:pt>
                <c:pt idx="368">
                  <c:v>13.944444444444445</c:v>
                </c:pt>
                <c:pt idx="369">
                  <c:v>14.666666666666666</c:v>
                </c:pt>
                <c:pt idx="370">
                  <c:v>15.083333333333332</c:v>
                </c:pt>
                <c:pt idx="371">
                  <c:v>15.25</c:v>
                </c:pt>
                <c:pt idx="372">
                  <c:v>15.25</c:v>
                </c:pt>
                <c:pt idx="373">
                  <c:v>15.194444444444445</c:v>
                </c:pt>
                <c:pt idx="374">
                  <c:v>15.027777777777779</c:v>
                </c:pt>
                <c:pt idx="375">
                  <c:v>14.777777777777779</c:v>
                </c:pt>
                <c:pt idx="376">
                  <c:v>14.472222222222221</c:v>
                </c:pt>
                <c:pt idx="377">
                  <c:v>14.083333333333334</c:v>
                </c:pt>
                <c:pt idx="378">
                  <c:v>13.638888888888889</c:v>
                </c:pt>
                <c:pt idx="379">
                  <c:v>13.166666666666666</c:v>
                </c:pt>
                <c:pt idx="380">
                  <c:v>12.555555555555555</c:v>
                </c:pt>
                <c:pt idx="381">
                  <c:v>11.611111111111111</c:v>
                </c:pt>
                <c:pt idx="382">
                  <c:v>10.138888888888889</c:v>
                </c:pt>
                <c:pt idx="383">
                  <c:v>8.6666666666666661</c:v>
                </c:pt>
                <c:pt idx="384">
                  <c:v>7.666666666666667</c:v>
                </c:pt>
                <c:pt idx="385">
                  <c:v>7.4722222222222214</c:v>
                </c:pt>
                <c:pt idx="386">
                  <c:v>7.583333333333333</c:v>
                </c:pt>
                <c:pt idx="387">
                  <c:v>7.6388888888888884</c:v>
                </c:pt>
                <c:pt idx="388">
                  <c:v>7.6111111111111107</c:v>
                </c:pt>
                <c:pt idx="389">
                  <c:v>7.5277777777777777</c:v>
                </c:pt>
                <c:pt idx="390">
                  <c:v>7.4166666666666661</c:v>
                </c:pt>
                <c:pt idx="391">
                  <c:v>7.4444444444444446</c:v>
                </c:pt>
                <c:pt idx="392">
                  <c:v>7.833333333333333</c:v>
                </c:pt>
                <c:pt idx="393">
                  <c:v>8.6388888888888893</c:v>
                </c:pt>
                <c:pt idx="394">
                  <c:v>9.6666666666666661</c:v>
                </c:pt>
                <c:pt idx="395">
                  <c:v>10.666666666666666</c:v>
                </c:pt>
                <c:pt idx="396">
                  <c:v>11.361111111111111</c:v>
                </c:pt>
                <c:pt idx="397">
                  <c:v>11.583333333333334</c:v>
                </c:pt>
                <c:pt idx="398">
                  <c:v>11.361111111111111</c:v>
                </c:pt>
                <c:pt idx="399">
                  <c:v>10.638888888888888</c:v>
                </c:pt>
                <c:pt idx="400">
                  <c:v>9.8055555555555554</c:v>
                </c:pt>
                <c:pt idx="401">
                  <c:v>9.5277777777777768</c:v>
                </c:pt>
                <c:pt idx="402">
                  <c:v>9.6111111111111107</c:v>
                </c:pt>
                <c:pt idx="403">
                  <c:v>10.083333333333332</c:v>
                </c:pt>
                <c:pt idx="404">
                  <c:v>10.972222222222221</c:v>
                </c:pt>
                <c:pt idx="405">
                  <c:v>11.611111111111111</c:v>
                </c:pt>
                <c:pt idx="406">
                  <c:v>11.805555555555555</c:v>
                </c:pt>
                <c:pt idx="407">
                  <c:v>11.638888888888888</c:v>
                </c:pt>
                <c:pt idx="408">
                  <c:v>11.138888888888889</c:v>
                </c:pt>
                <c:pt idx="409">
                  <c:v>10.166666666666666</c:v>
                </c:pt>
                <c:pt idx="410">
                  <c:v>8.6944444444444446</c:v>
                </c:pt>
                <c:pt idx="411">
                  <c:v>7.2222222222222223</c:v>
                </c:pt>
                <c:pt idx="412">
                  <c:v>5.7222222222222223</c:v>
                </c:pt>
                <c:pt idx="413">
                  <c:v>5.3055555555555562</c:v>
                </c:pt>
                <c:pt idx="414">
                  <c:v>5.4722222222222223</c:v>
                </c:pt>
                <c:pt idx="415">
                  <c:v>5.8611111111111116</c:v>
                </c:pt>
                <c:pt idx="416">
                  <c:v>6.1111111111111107</c:v>
                </c:pt>
                <c:pt idx="417">
                  <c:v>6.1388888888888893</c:v>
                </c:pt>
                <c:pt idx="418">
                  <c:v>5.9444444444444438</c:v>
                </c:pt>
                <c:pt idx="419">
                  <c:v>5.4444444444444446</c:v>
                </c:pt>
                <c:pt idx="420">
                  <c:v>5.083333333333333</c:v>
                </c:pt>
                <c:pt idx="421">
                  <c:v>5</c:v>
                </c:pt>
                <c:pt idx="422">
                  <c:v>5.083333333333333</c:v>
                </c:pt>
                <c:pt idx="423">
                  <c:v>5.1388888888888884</c:v>
                </c:pt>
                <c:pt idx="424">
                  <c:v>4.9722222222222214</c:v>
                </c:pt>
                <c:pt idx="425">
                  <c:v>4.166666666666667</c:v>
                </c:pt>
                <c:pt idx="426">
                  <c:v>2.75</c:v>
                </c:pt>
                <c:pt idx="427">
                  <c:v>1.2777777777777777</c:v>
                </c:pt>
                <c:pt idx="428">
                  <c:v>0.33333333333333331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99F-4998-B5C1-BD67C13B4406}"/>
            </c:ext>
          </c:extLst>
        </c:ser>
        <c:ser>
          <c:idx val="3"/>
          <c:order val="3"/>
          <c:tx>
            <c:v>Velocity Extra-High</c:v>
          </c:tx>
          <c:spPr>
            <a:ln w="254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WLTC_class_3!$C$1486:$C$1808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xVal>
          <c:yVal>
            <c:numRef>
              <c:f>WLTC_class_3!$E$1486:$E$1808</c:f>
              <c:numCache>
                <c:formatCode>General</c:formatCode>
                <c:ptCount val="323"/>
                <c:pt idx="0">
                  <c:v>0</c:v>
                </c:pt>
                <c:pt idx="1">
                  <c:v>0.61111111111111116</c:v>
                </c:pt>
                <c:pt idx="2">
                  <c:v>1.2222222222222223</c:v>
                </c:pt>
                <c:pt idx="3">
                  <c:v>1.75</c:v>
                </c:pt>
                <c:pt idx="4">
                  <c:v>2.1944444444444446</c:v>
                </c:pt>
                <c:pt idx="5">
                  <c:v>2.5555555555555554</c:v>
                </c:pt>
                <c:pt idx="6">
                  <c:v>2.8888888888888888</c:v>
                </c:pt>
                <c:pt idx="7">
                  <c:v>3.1944444444444442</c:v>
                </c:pt>
                <c:pt idx="8">
                  <c:v>3.5833333333333335</c:v>
                </c:pt>
                <c:pt idx="9">
                  <c:v>4.083333333333333</c:v>
                </c:pt>
                <c:pt idx="10">
                  <c:v>4.7222222222222223</c:v>
                </c:pt>
                <c:pt idx="11">
                  <c:v>5.5</c:v>
                </c:pt>
                <c:pt idx="12">
                  <c:v>6.416666666666667</c:v>
                </c:pt>
                <c:pt idx="13">
                  <c:v>7.4166666666666661</c:v>
                </c:pt>
                <c:pt idx="14">
                  <c:v>8.4722222222222214</c:v>
                </c:pt>
                <c:pt idx="15">
                  <c:v>9.4722222222222232</c:v>
                </c:pt>
                <c:pt idx="16">
                  <c:v>10.416666666666666</c:v>
                </c:pt>
                <c:pt idx="17">
                  <c:v>11.277777777777779</c:v>
                </c:pt>
                <c:pt idx="18">
                  <c:v>12.027777777777777</c:v>
                </c:pt>
                <c:pt idx="19">
                  <c:v>12.694444444444445</c:v>
                </c:pt>
                <c:pt idx="20">
                  <c:v>13.25</c:v>
                </c:pt>
                <c:pt idx="21">
                  <c:v>13.694444444444443</c:v>
                </c:pt>
                <c:pt idx="22">
                  <c:v>14.027777777777777</c:v>
                </c:pt>
                <c:pt idx="23">
                  <c:v>14.249999999999998</c:v>
                </c:pt>
                <c:pt idx="24">
                  <c:v>14.472222222222221</c:v>
                </c:pt>
                <c:pt idx="25">
                  <c:v>14.638888888888889</c:v>
                </c:pt>
                <c:pt idx="26">
                  <c:v>14.833333333333332</c:v>
                </c:pt>
                <c:pt idx="27">
                  <c:v>15</c:v>
                </c:pt>
                <c:pt idx="28">
                  <c:v>15.138888888888889</c:v>
                </c:pt>
                <c:pt idx="29">
                  <c:v>15.277777777777777</c:v>
                </c:pt>
                <c:pt idx="30">
                  <c:v>15.444444444444445</c:v>
                </c:pt>
                <c:pt idx="31">
                  <c:v>15.638888888888888</c:v>
                </c:pt>
                <c:pt idx="32">
                  <c:v>15.888888888888889</c:v>
                </c:pt>
                <c:pt idx="33">
                  <c:v>16.25</c:v>
                </c:pt>
                <c:pt idx="34">
                  <c:v>16.722222222222221</c:v>
                </c:pt>
                <c:pt idx="35">
                  <c:v>17.305555555555554</c:v>
                </c:pt>
                <c:pt idx="36">
                  <c:v>17.972222222222221</c:v>
                </c:pt>
                <c:pt idx="37">
                  <c:v>18.638888888888886</c:v>
                </c:pt>
                <c:pt idx="38">
                  <c:v>19.222222222222221</c:v>
                </c:pt>
                <c:pt idx="39">
                  <c:v>19.638888888888889</c:v>
                </c:pt>
                <c:pt idx="40">
                  <c:v>19.972222222222225</c:v>
                </c:pt>
                <c:pt idx="41">
                  <c:v>20.194444444444446</c:v>
                </c:pt>
                <c:pt idx="42">
                  <c:v>20.388888888888889</c:v>
                </c:pt>
                <c:pt idx="43">
                  <c:v>20.5</c:v>
                </c:pt>
                <c:pt idx="44">
                  <c:v>20.583333333333332</c:v>
                </c:pt>
                <c:pt idx="45">
                  <c:v>20.555555555555554</c:v>
                </c:pt>
                <c:pt idx="46">
                  <c:v>20.444444444444443</c:v>
                </c:pt>
                <c:pt idx="47">
                  <c:v>20.138888888888889</c:v>
                </c:pt>
                <c:pt idx="48">
                  <c:v>19.666666666666664</c:v>
                </c:pt>
                <c:pt idx="49">
                  <c:v>19.055555555555554</c:v>
                </c:pt>
                <c:pt idx="50">
                  <c:v>18.388888888888889</c:v>
                </c:pt>
                <c:pt idx="51">
                  <c:v>17.777777777777779</c:v>
                </c:pt>
                <c:pt idx="52">
                  <c:v>17.277777777777779</c:v>
                </c:pt>
                <c:pt idx="53">
                  <c:v>16.916666666666664</c:v>
                </c:pt>
                <c:pt idx="54">
                  <c:v>16.722222222222221</c:v>
                </c:pt>
                <c:pt idx="55">
                  <c:v>16.666666666666668</c:v>
                </c:pt>
                <c:pt idx="56">
                  <c:v>16.777777777777779</c:v>
                </c:pt>
                <c:pt idx="57">
                  <c:v>17.055555555555554</c:v>
                </c:pt>
                <c:pt idx="58">
                  <c:v>17.555555555555557</c:v>
                </c:pt>
                <c:pt idx="59">
                  <c:v>18.222222222222221</c:v>
                </c:pt>
                <c:pt idx="60">
                  <c:v>19</c:v>
                </c:pt>
                <c:pt idx="61">
                  <c:v>19.888888888888886</c:v>
                </c:pt>
                <c:pt idx="62">
                  <c:v>20.805555555555557</c:v>
                </c:pt>
                <c:pt idx="63">
                  <c:v>21.777777777777779</c:v>
                </c:pt>
                <c:pt idx="64">
                  <c:v>22.722222222222221</c:v>
                </c:pt>
                <c:pt idx="65">
                  <c:v>23.583333333333336</c:v>
                </c:pt>
                <c:pt idx="66">
                  <c:v>24.277777777777779</c:v>
                </c:pt>
                <c:pt idx="67">
                  <c:v>24.722222222222221</c:v>
                </c:pt>
                <c:pt idx="68">
                  <c:v>25</c:v>
                </c:pt>
                <c:pt idx="69">
                  <c:v>25.166666666666664</c:v>
                </c:pt>
                <c:pt idx="70">
                  <c:v>25.277777777777779</c:v>
                </c:pt>
                <c:pt idx="71">
                  <c:v>25.416666666666664</c:v>
                </c:pt>
                <c:pt idx="72">
                  <c:v>25.555555555555554</c:v>
                </c:pt>
                <c:pt idx="73">
                  <c:v>25.75</c:v>
                </c:pt>
                <c:pt idx="74">
                  <c:v>25.944444444444446</c:v>
                </c:pt>
                <c:pt idx="75">
                  <c:v>26.166666666666668</c:v>
                </c:pt>
                <c:pt idx="76">
                  <c:v>26.361111111111111</c:v>
                </c:pt>
                <c:pt idx="77">
                  <c:v>26.583333333333332</c:v>
                </c:pt>
                <c:pt idx="78">
                  <c:v>26.833333333333332</c:v>
                </c:pt>
                <c:pt idx="79">
                  <c:v>27.138888888888889</c:v>
                </c:pt>
                <c:pt idx="80">
                  <c:v>27.472222222222221</c:v>
                </c:pt>
                <c:pt idx="81">
                  <c:v>27.888888888888889</c:v>
                </c:pt>
                <c:pt idx="82">
                  <c:v>28.333333333333332</c:v>
                </c:pt>
                <c:pt idx="83">
                  <c:v>28.777777777777775</c:v>
                </c:pt>
                <c:pt idx="84">
                  <c:v>29.222222222222221</c:v>
                </c:pt>
                <c:pt idx="85">
                  <c:v>29.666666666666664</c:v>
                </c:pt>
                <c:pt idx="86">
                  <c:v>30.138888888888889</c:v>
                </c:pt>
                <c:pt idx="87">
                  <c:v>30.611111111111111</c:v>
                </c:pt>
                <c:pt idx="88">
                  <c:v>31.083333333333336</c:v>
                </c:pt>
                <c:pt idx="89">
                  <c:v>31.583333333333332</c:v>
                </c:pt>
                <c:pt idx="90">
                  <c:v>32.027777777777779</c:v>
                </c:pt>
                <c:pt idx="91">
                  <c:v>32.444444444444443</c:v>
                </c:pt>
                <c:pt idx="92">
                  <c:v>32.833333333333336</c:v>
                </c:pt>
                <c:pt idx="93">
                  <c:v>33.194444444444443</c:v>
                </c:pt>
                <c:pt idx="94">
                  <c:v>33.527777777777779</c:v>
                </c:pt>
                <c:pt idx="95">
                  <c:v>33.833333333333329</c:v>
                </c:pt>
                <c:pt idx="96">
                  <c:v>34.05555555555555</c:v>
                </c:pt>
                <c:pt idx="97">
                  <c:v>34.222222222222221</c:v>
                </c:pt>
                <c:pt idx="98">
                  <c:v>34.333333333333329</c:v>
                </c:pt>
                <c:pt idx="99">
                  <c:v>34.361111111111114</c:v>
                </c:pt>
                <c:pt idx="100">
                  <c:v>34.333333333333329</c:v>
                </c:pt>
                <c:pt idx="101">
                  <c:v>34.25</c:v>
                </c:pt>
                <c:pt idx="102">
                  <c:v>34.166666666666664</c:v>
                </c:pt>
                <c:pt idx="103">
                  <c:v>34.027777777777779</c:v>
                </c:pt>
                <c:pt idx="104">
                  <c:v>33.916666666666664</c:v>
                </c:pt>
                <c:pt idx="105">
                  <c:v>33.75</c:v>
                </c:pt>
                <c:pt idx="106">
                  <c:v>33.555555555555557</c:v>
                </c:pt>
                <c:pt idx="107">
                  <c:v>33.333333333333336</c:v>
                </c:pt>
                <c:pt idx="108">
                  <c:v>33.083333333333329</c:v>
                </c:pt>
                <c:pt idx="109">
                  <c:v>32.80555555555555</c:v>
                </c:pt>
                <c:pt idx="110">
                  <c:v>32.527777777777779</c:v>
                </c:pt>
                <c:pt idx="111">
                  <c:v>32.277777777777779</c:v>
                </c:pt>
                <c:pt idx="112">
                  <c:v>32.083333333333336</c:v>
                </c:pt>
                <c:pt idx="113">
                  <c:v>31.916666666666668</c:v>
                </c:pt>
                <c:pt idx="114">
                  <c:v>31.805555555555554</c:v>
                </c:pt>
                <c:pt idx="115">
                  <c:v>31.694444444444443</c:v>
                </c:pt>
                <c:pt idx="116">
                  <c:v>31.638888888888889</c:v>
                </c:pt>
                <c:pt idx="117">
                  <c:v>31.583333333333332</c:v>
                </c:pt>
                <c:pt idx="118">
                  <c:v>31.472222222222221</c:v>
                </c:pt>
                <c:pt idx="119">
                  <c:v>31.361111111111111</c:v>
                </c:pt>
                <c:pt idx="120">
                  <c:v>31.166666666666668</c:v>
                </c:pt>
                <c:pt idx="121">
                  <c:v>30.944444444444446</c:v>
                </c:pt>
                <c:pt idx="122">
                  <c:v>30.694444444444443</c:v>
                </c:pt>
                <c:pt idx="123">
                  <c:v>30.416666666666664</c:v>
                </c:pt>
                <c:pt idx="124">
                  <c:v>30.138888888888889</c:v>
                </c:pt>
                <c:pt idx="125">
                  <c:v>29.916666666666668</c:v>
                </c:pt>
                <c:pt idx="126">
                  <c:v>29.749999999999996</c:v>
                </c:pt>
                <c:pt idx="127">
                  <c:v>29.611111111111107</c:v>
                </c:pt>
                <c:pt idx="128">
                  <c:v>29.555555555555557</c:v>
                </c:pt>
                <c:pt idx="129">
                  <c:v>29.5</c:v>
                </c:pt>
                <c:pt idx="130">
                  <c:v>29.5</c:v>
                </c:pt>
                <c:pt idx="131">
                  <c:v>29.5</c:v>
                </c:pt>
                <c:pt idx="132">
                  <c:v>29.555555555555557</c:v>
                </c:pt>
                <c:pt idx="133">
                  <c:v>29.583333333333332</c:v>
                </c:pt>
                <c:pt idx="134">
                  <c:v>29.666666666666664</c:v>
                </c:pt>
                <c:pt idx="135">
                  <c:v>29.777777777777779</c:v>
                </c:pt>
                <c:pt idx="136">
                  <c:v>29.944444444444443</c:v>
                </c:pt>
                <c:pt idx="137">
                  <c:v>30.138888888888889</c:v>
                </c:pt>
                <c:pt idx="138">
                  <c:v>30.388888888888889</c:v>
                </c:pt>
                <c:pt idx="139">
                  <c:v>30.694444444444443</c:v>
                </c:pt>
                <c:pt idx="140">
                  <c:v>31.027777777777779</c:v>
                </c:pt>
                <c:pt idx="141">
                  <c:v>31.388888888888889</c:v>
                </c:pt>
                <c:pt idx="142">
                  <c:v>31.694444444444443</c:v>
                </c:pt>
                <c:pt idx="143">
                  <c:v>31.972222222222221</c:v>
                </c:pt>
                <c:pt idx="144">
                  <c:v>32.194444444444443</c:v>
                </c:pt>
                <c:pt idx="145">
                  <c:v>32.361111111111107</c:v>
                </c:pt>
                <c:pt idx="146">
                  <c:v>32.416666666666664</c:v>
                </c:pt>
                <c:pt idx="147">
                  <c:v>32.388888888888886</c:v>
                </c:pt>
                <c:pt idx="148">
                  <c:v>32.277777777777779</c:v>
                </c:pt>
                <c:pt idx="149">
                  <c:v>32</c:v>
                </c:pt>
                <c:pt idx="150">
                  <c:v>31.611111111111111</c:v>
                </c:pt>
                <c:pt idx="151">
                  <c:v>31.111111111111111</c:v>
                </c:pt>
                <c:pt idx="152">
                  <c:v>30.583333333333332</c:v>
                </c:pt>
                <c:pt idx="153">
                  <c:v>30.083333333333332</c:v>
                </c:pt>
                <c:pt idx="154">
                  <c:v>29.722222222222221</c:v>
                </c:pt>
                <c:pt idx="155">
                  <c:v>29.472222222222221</c:v>
                </c:pt>
                <c:pt idx="156">
                  <c:v>29.388888888888886</c:v>
                </c:pt>
                <c:pt idx="157">
                  <c:v>29.361111111111111</c:v>
                </c:pt>
                <c:pt idx="158">
                  <c:v>29.361111111111111</c:v>
                </c:pt>
                <c:pt idx="159">
                  <c:v>29.333333333333332</c:v>
                </c:pt>
                <c:pt idx="160">
                  <c:v>29.25</c:v>
                </c:pt>
                <c:pt idx="161">
                  <c:v>29.138888888888889</c:v>
                </c:pt>
                <c:pt idx="162">
                  <c:v>29</c:v>
                </c:pt>
                <c:pt idx="163">
                  <c:v>28.888888888888889</c:v>
                </c:pt>
                <c:pt idx="164">
                  <c:v>28.833333333333332</c:v>
                </c:pt>
                <c:pt idx="165">
                  <c:v>28.861111111111111</c:v>
                </c:pt>
                <c:pt idx="166">
                  <c:v>29</c:v>
                </c:pt>
                <c:pt idx="167">
                  <c:v>29.194444444444443</c:v>
                </c:pt>
                <c:pt idx="168">
                  <c:v>29.472222222222221</c:v>
                </c:pt>
                <c:pt idx="169">
                  <c:v>29.777777777777779</c:v>
                </c:pt>
                <c:pt idx="170">
                  <c:v>30.138888888888889</c:v>
                </c:pt>
                <c:pt idx="171">
                  <c:v>30.527777777777779</c:v>
                </c:pt>
                <c:pt idx="172">
                  <c:v>30.916666666666664</c:v>
                </c:pt>
                <c:pt idx="173">
                  <c:v>31.305555555555557</c:v>
                </c:pt>
                <c:pt idx="174">
                  <c:v>31.638888888888889</c:v>
                </c:pt>
                <c:pt idx="175">
                  <c:v>31.944444444444443</c:v>
                </c:pt>
                <c:pt idx="176">
                  <c:v>32.222222222222221</c:v>
                </c:pt>
                <c:pt idx="177">
                  <c:v>32.444444444444443</c:v>
                </c:pt>
                <c:pt idx="178">
                  <c:v>32.666666666666664</c:v>
                </c:pt>
                <c:pt idx="179">
                  <c:v>32.888888888888893</c:v>
                </c:pt>
                <c:pt idx="180">
                  <c:v>33.111111111111114</c:v>
                </c:pt>
                <c:pt idx="181">
                  <c:v>33.333333333333336</c:v>
                </c:pt>
                <c:pt idx="182">
                  <c:v>33.555555555555557</c:v>
                </c:pt>
                <c:pt idx="183">
                  <c:v>33.777777777777779</c:v>
                </c:pt>
                <c:pt idx="184">
                  <c:v>33.972222222222221</c:v>
                </c:pt>
                <c:pt idx="185">
                  <c:v>34.194444444444443</c:v>
                </c:pt>
                <c:pt idx="186">
                  <c:v>34.388888888888886</c:v>
                </c:pt>
                <c:pt idx="187">
                  <c:v>34.555555555555557</c:v>
                </c:pt>
                <c:pt idx="188">
                  <c:v>34.722222222222221</c:v>
                </c:pt>
                <c:pt idx="189">
                  <c:v>34.833333333333336</c:v>
                </c:pt>
                <c:pt idx="190">
                  <c:v>34.944444444444443</c:v>
                </c:pt>
                <c:pt idx="191">
                  <c:v>35.027777777777779</c:v>
                </c:pt>
                <c:pt idx="192">
                  <c:v>35.111111111111114</c:v>
                </c:pt>
                <c:pt idx="193">
                  <c:v>35.166666666666664</c:v>
                </c:pt>
                <c:pt idx="194">
                  <c:v>35.194444444444443</c:v>
                </c:pt>
                <c:pt idx="195">
                  <c:v>35.222222222222221</c:v>
                </c:pt>
                <c:pt idx="196">
                  <c:v>35.25</c:v>
                </c:pt>
                <c:pt idx="197">
                  <c:v>35.25</c:v>
                </c:pt>
                <c:pt idx="198">
                  <c:v>35.25</c:v>
                </c:pt>
                <c:pt idx="199">
                  <c:v>35.222222222222221</c:v>
                </c:pt>
                <c:pt idx="200">
                  <c:v>35.166666666666664</c:v>
                </c:pt>
                <c:pt idx="201">
                  <c:v>35.083333333333329</c:v>
                </c:pt>
                <c:pt idx="202">
                  <c:v>35</c:v>
                </c:pt>
                <c:pt idx="203">
                  <c:v>34.916666666666664</c:v>
                </c:pt>
                <c:pt idx="204">
                  <c:v>34.888888888888886</c:v>
                </c:pt>
                <c:pt idx="205">
                  <c:v>34.888888888888886</c:v>
                </c:pt>
                <c:pt idx="206">
                  <c:v>34.944444444444443</c:v>
                </c:pt>
                <c:pt idx="207">
                  <c:v>35.055555555555557</c:v>
                </c:pt>
                <c:pt idx="208">
                  <c:v>35.166666666666664</c:v>
                </c:pt>
                <c:pt idx="209">
                  <c:v>35.277777777777779</c:v>
                </c:pt>
                <c:pt idx="210">
                  <c:v>35.388888888888893</c:v>
                </c:pt>
                <c:pt idx="211">
                  <c:v>35.444444444444443</c:v>
                </c:pt>
                <c:pt idx="212">
                  <c:v>35.5</c:v>
                </c:pt>
                <c:pt idx="213">
                  <c:v>35.527777777777779</c:v>
                </c:pt>
                <c:pt idx="214">
                  <c:v>35.555555555555557</c:v>
                </c:pt>
                <c:pt idx="215">
                  <c:v>35.583333333333329</c:v>
                </c:pt>
                <c:pt idx="216">
                  <c:v>35.611111111111107</c:v>
                </c:pt>
                <c:pt idx="217">
                  <c:v>35.638888888888893</c:v>
                </c:pt>
                <c:pt idx="218">
                  <c:v>35.666666666666664</c:v>
                </c:pt>
                <c:pt idx="219">
                  <c:v>35.694444444444443</c:v>
                </c:pt>
                <c:pt idx="220">
                  <c:v>35.722222222222221</c:v>
                </c:pt>
                <c:pt idx="221">
                  <c:v>35.722222222222221</c:v>
                </c:pt>
                <c:pt idx="222">
                  <c:v>35.694444444444443</c:v>
                </c:pt>
                <c:pt idx="223">
                  <c:v>35.638888888888893</c:v>
                </c:pt>
                <c:pt idx="224">
                  <c:v>35.583333333333329</c:v>
                </c:pt>
                <c:pt idx="225">
                  <c:v>35.527777777777779</c:v>
                </c:pt>
                <c:pt idx="226">
                  <c:v>35.444444444444443</c:v>
                </c:pt>
                <c:pt idx="227">
                  <c:v>35.388888888888893</c:v>
                </c:pt>
                <c:pt idx="228">
                  <c:v>35.333333333333336</c:v>
                </c:pt>
                <c:pt idx="229">
                  <c:v>35.277777777777779</c:v>
                </c:pt>
                <c:pt idx="230">
                  <c:v>35.25</c:v>
                </c:pt>
                <c:pt idx="231">
                  <c:v>35.222222222222221</c:v>
                </c:pt>
                <c:pt idx="232">
                  <c:v>35.194444444444443</c:v>
                </c:pt>
                <c:pt idx="233">
                  <c:v>35.222222222222221</c:v>
                </c:pt>
                <c:pt idx="234">
                  <c:v>35.25</c:v>
                </c:pt>
                <c:pt idx="235">
                  <c:v>35.30555555555555</c:v>
                </c:pt>
                <c:pt idx="236">
                  <c:v>35.388888888888893</c:v>
                </c:pt>
                <c:pt idx="237">
                  <c:v>35.472222222222221</c:v>
                </c:pt>
                <c:pt idx="238">
                  <c:v>35.583333333333329</c:v>
                </c:pt>
                <c:pt idx="239">
                  <c:v>35.694444444444443</c:v>
                </c:pt>
                <c:pt idx="240">
                  <c:v>35.833333333333336</c:v>
                </c:pt>
                <c:pt idx="241">
                  <c:v>35.972222222222221</c:v>
                </c:pt>
                <c:pt idx="242">
                  <c:v>36.138888888888886</c:v>
                </c:pt>
                <c:pt idx="243">
                  <c:v>36.277777777777779</c:v>
                </c:pt>
                <c:pt idx="244">
                  <c:v>36.388888888888886</c:v>
                </c:pt>
                <c:pt idx="245">
                  <c:v>36.444444444444443</c:v>
                </c:pt>
                <c:pt idx="246">
                  <c:v>36.472222222222221</c:v>
                </c:pt>
                <c:pt idx="247">
                  <c:v>36.444444444444443</c:v>
                </c:pt>
                <c:pt idx="248">
                  <c:v>36.30555555555555</c:v>
                </c:pt>
                <c:pt idx="249">
                  <c:v>36.055555555555557</c:v>
                </c:pt>
                <c:pt idx="250">
                  <c:v>35.666666666666664</c:v>
                </c:pt>
                <c:pt idx="251">
                  <c:v>35.138888888888886</c:v>
                </c:pt>
                <c:pt idx="252">
                  <c:v>34.472222222222221</c:v>
                </c:pt>
                <c:pt idx="253">
                  <c:v>33.777777777777779</c:v>
                </c:pt>
                <c:pt idx="254">
                  <c:v>33.055555555555557</c:v>
                </c:pt>
                <c:pt idx="255">
                  <c:v>32.361111111111107</c:v>
                </c:pt>
                <c:pt idx="256">
                  <c:v>31.694444444444443</c:v>
                </c:pt>
                <c:pt idx="257">
                  <c:v>31.055555555555554</c:v>
                </c:pt>
                <c:pt idx="258">
                  <c:v>30.416666666666664</c:v>
                </c:pt>
                <c:pt idx="259">
                  <c:v>29.749999999999996</c:v>
                </c:pt>
                <c:pt idx="260">
                  <c:v>29.111111111111111</c:v>
                </c:pt>
                <c:pt idx="261">
                  <c:v>28.472222222222221</c:v>
                </c:pt>
                <c:pt idx="262">
                  <c:v>27.888888888888889</c:v>
                </c:pt>
                <c:pt idx="263">
                  <c:v>27.388888888888886</c:v>
                </c:pt>
                <c:pt idx="264">
                  <c:v>27</c:v>
                </c:pt>
                <c:pt idx="265">
                  <c:v>26.638888888888889</c:v>
                </c:pt>
                <c:pt idx="266">
                  <c:v>26.333333333333332</c:v>
                </c:pt>
                <c:pt idx="267">
                  <c:v>26.055555555555554</c:v>
                </c:pt>
                <c:pt idx="268">
                  <c:v>25.777777777777775</c:v>
                </c:pt>
                <c:pt idx="269">
                  <c:v>25.5</c:v>
                </c:pt>
                <c:pt idx="270">
                  <c:v>25.277777777777779</c:v>
                </c:pt>
                <c:pt idx="271">
                  <c:v>25.055555555555557</c:v>
                </c:pt>
                <c:pt idx="272">
                  <c:v>24.888888888888886</c:v>
                </c:pt>
                <c:pt idx="273">
                  <c:v>24.749999999999996</c:v>
                </c:pt>
                <c:pt idx="274">
                  <c:v>24.611111111111107</c:v>
                </c:pt>
                <c:pt idx="275">
                  <c:v>24.472222222222221</c:v>
                </c:pt>
                <c:pt idx="276">
                  <c:v>24.333333333333332</c:v>
                </c:pt>
                <c:pt idx="277">
                  <c:v>24.194444444444443</c:v>
                </c:pt>
                <c:pt idx="278">
                  <c:v>24.055555555555554</c:v>
                </c:pt>
                <c:pt idx="279">
                  <c:v>23.916666666666664</c:v>
                </c:pt>
                <c:pt idx="280">
                  <c:v>23.75</c:v>
                </c:pt>
                <c:pt idx="281">
                  <c:v>23.611111111111111</c:v>
                </c:pt>
                <c:pt idx="282">
                  <c:v>23.444444444444446</c:v>
                </c:pt>
                <c:pt idx="283">
                  <c:v>23.277777777777775</c:v>
                </c:pt>
                <c:pt idx="284">
                  <c:v>23.111111111111111</c:v>
                </c:pt>
                <c:pt idx="285">
                  <c:v>22.944444444444443</c:v>
                </c:pt>
                <c:pt idx="286">
                  <c:v>22.777777777777779</c:v>
                </c:pt>
                <c:pt idx="287">
                  <c:v>22.583333333333332</c:v>
                </c:pt>
                <c:pt idx="288">
                  <c:v>22.333333333333336</c:v>
                </c:pt>
                <c:pt idx="289">
                  <c:v>21.972222222222221</c:v>
                </c:pt>
                <c:pt idx="290">
                  <c:v>21.5</c:v>
                </c:pt>
                <c:pt idx="291">
                  <c:v>20.861111111111111</c:v>
                </c:pt>
                <c:pt idx="292">
                  <c:v>20.083333333333332</c:v>
                </c:pt>
                <c:pt idx="293">
                  <c:v>19.194444444444443</c:v>
                </c:pt>
                <c:pt idx="294">
                  <c:v>18.305555555555557</c:v>
                </c:pt>
                <c:pt idx="295">
                  <c:v>17.416666666666668</c:v>
                </c:pt>
                <c:pt idx="296">
                  <c:v>16.583333333333332</c:v>
                </c:pt>
                <c:pt idx="297">
                  <c:v>15.833333333333332</c:v>
                </c:pt>
                <c:pt idx="298">
                  <c:v>15.166666666666666</c:v>
                </c:pt>
                <c:pt idx="299">
                  <c:v>14.5</c:v>
                </c:pt>
                <c:pt idx="300">
                  <c:v>13.805555555555555</c:v>
                </c:pt>
                <c:pt idx="301">
                  <c:v>12.999999999999998</c:v>
                </c:pt>
                <c:pt idx="302">
                  <c:v>12.083333333333332</c:v>
                </c:pt>
                <c:pt idx="303">
                  <c:v>11.083333333333332</c:v>
                </c:pt>
                <c:pt idx="304">
                  <c:v>10.111111111111111</c:v>
                </c:pt>
                <c:pt idx="305">
                  <c:v>9.2222222222222232</c:v>
                </c:pt>
                <c:pt idx="306">
                  <c:v>8.4722222222222214</c:v>
                </c:pt>
                <c:pt idx="307">
                  <c:v>7.8611111111111107</c:v>
                </c:pt>
                <c:pt idx="308">
                  <c:v>7.3055555555555554</c:v>
                </c:pt>
                <c:pt idx="309">
                  <c:v>6.7777777777777768</c:v>
                </c:pt>
                <c:pt idx="310">
                  <c:v>6.25</c:v>
                </c:pt>
                <c:pt idx="311">
                  <c:v>5.6944444444444446</c:v>
                </c:pt>
                <c:pt idx="312">
                  <c:v>5.0555555555555554</c:v>
                </c:pt>
                <c:pt idx="313">
                  <c:v>4.3055555555555554</c:v>
                </c:pt>
                <c:pt idx="314">
                  <c:v>3.416666666666667</c:v>
                </c:pt>
                <c:pt idx="315">
                  <c:v>2.4166666666666665</c:v>
                </c:pt>
                <c:pt idx="316">
                  <c:v>1.4444444444444444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99F-4998-B5C1-BD67C13B44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429056"/>
        <c:axId val="347428576"/>
      </c:scatterChart>
      <c:valAx>
        <c:axId val="347429056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Elapsed Time (s)</a:t>
                </a:r>
              </a:p>
            </c:rich>
          </c:tx>
          <c:layout>
            <c:manualLayout>
              <c:xMode val="edge"/>
              <c:yMode val="edge"/>
              <c:x val="0.45712725603821996"/>
              <c:y val="0.8664941819405851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428576"/>
        <c:crosses val="autoZero"/>
        <c:crossBetween val="midCat"/>
      </c:valAx>
      <c:valAx>
        <c:axId val="34742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Velocity (m/s)</a:t>
                </a:r>
              </a:p>
            </c:rich>
          </c:tx>
          <c:layout>
            <c:manualLayout>
              <c:xMode val="edge"/>
              <c:yMode val="edge"/>
              <c:x val="9.3632958801498131E-3"/>
              <c:y val="0.3621378425768865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4290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u="sng"/>
              <a:t>A Graph Showing Resistive/Drag</a:t>
            </a:r>
            <a:r>
              <a:rPr lang="en-GB" sz="1800" u="sng" baseline="0"/>
              <a:t> Forces Against Elapsed Time</a:t>
            </a:r>
            <a:endParaRPr lang="en-GB" sz="1800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3808314283295234E-2"/>
          <c:y val="9.3237807943690298E-2"/>
          <c:w val="0.89528538771363242"/>
          <c:h val="0.78338321397608102"/>
        </c:manualLayout>
      </c:layout>
      <c:scatterChart>
        <c:scatterStyle val="smoothMarker"/>
        <c:varyColors val="0"/>
        <c:ser>
          <c:idx val="2"/>
          <c:order val="0"/>
          <c:tx>
            <c:v>Acceleration</c:v>
          </c:tx>
          <c:spPr>
            <a:ln w="127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42.916666666666671</c:v>
                </c:pt>
                <c:pt idx="12">
                  <c:v>364.79166666666663</c:v>
                </c:pt>
                <c:pt idx="13">
                  <c:v>1115.8333333333333</c:v>
                </c:pt>
                <c:pt idx="14">
                  <c:v>1759.5833333333337</c:v>
                </c:pt>
                <c:pt idx="15">
                  <c:v>1652.2916666666665</c:v>
                </c:pt>
                <c:pt idx="16">
                  <c:v>1502.083333333333</c:v>
                </c:pt>
                <c:pt idx="17">
                  <c:v>1845.4166666666665</c:v>
                </c:pt>
                <c:pt idx="18">
                  <c:v>1952.7083333333337</c:v>
                </c:pt>
                <c:pt idx="19">
                  <c:v>1244.5833333333335</c:v>
                </c:pt>
                <c:pt idx="20">
                  <c:v>450.62500000000028</c:v>
                </c:pt>
                <c:pt idx="21">
                  <c:v>171.6666666666668</c:v>
                </c:pt>
                <c:pt idx="22">
                  <c:v>150.20833333333317</c:v>
                </c:pt>
                <c:pt idx="23">
                  <c:v>171.6666666666668</c:v>
                </c:pt>
                <c:pt idx="24">
                  <c:v>429.16666666666669</c:v>
                </c:pt>
                <c:pt idx="25">
                  <c:v>600.83333333333269</c:v>
                </c:pt>
                <c:pt idx="26">
                  <c:v>708.12500000000011</c:v>
                </c:pt>
                <c:pt idx="27">
                  <c:v>1008.5416666666672</c:v>
                </c:pt>
                <c:pt idx="28">
                  <c:v>1072.9166666666665</c:v>
                </c:pt>
                <c:pt idx="29">
                  <c:v>1008.5416666666656</c:v>
                </c:pt>
                <c:pt idx="30">
                  <c:v>729.58333333333292</c:v>
                </c:pt>
                <c:pt idx="31">
                  <c:v>429.16666666666669</c:v>
                </c:pt>
                <c:pt idx="32">
                  <c:v>300.41666666666634</c:v>
                </c:pt>
                <c:pt idx="33">
                  <c:v>236.041666666667</c:v>
                </c:pt>
                <c:pt idx="34">
                  <c:v>128.75000000000028</c:v>
                </c:pt>
                <c:pt idx="35">
                  <c:v>-42.916666666665755</c:v>
                </c:pt>
                <c:pt idx="36">
                  <c:v>-386.24999999999937</c:v>
                </c:pt>
                <c:pt idx="37">
                  <c:v>-922.70833333333417</c:v>
                </c:pt>
                <c:pt idx="38">
                  <c:v>-1223.1250000000007</c:v>
                </c:pt>
                <c:pt idx="39">
                  <c:v>-1137.2916666666661</c:v>
                </c:pt>
                <c:pt idx="40">
                  <c:v>-1008.5416666666672</c:v>
                </c:pt>
                <c:pt idx="41">
                  <c:v>-1201.666666666667</c:v>
                </c:pt>
                <c:pt idx="42">
                  <c:v>-1544.9999999999989</c:v>
                </c:pt>
                <c:pt idx="43">
                  <c:v>-1459.1666666666667</c:v>
                </c:pt>
                <c:pt idx="44">
                  <c:v>-901.25000000000057</c:v>
                </c:pt>
                <c:pt idx="45">
                  <c:v>-386.25000000000017</c:v>
                </c:pt>
                <c:pt idx="46">
                  <c:v>-300.41666666666634</c:v>
                </c:pt>
                <c:pt idx="47">
                  <c:v>-429.16666666666669</c:v>
                </c:pt>
                <c:pt idx="48">
                  <c:v>-364.79166666666646</c:v>
                </c:pt>
                <c:pt idx="49">
                  <c:v>-128.74999999999955</c:v>
                </c:pt>
                <c:pt idx="50">
                  <c:v>-85.833333333333783</c:v>
                </c:pt>
                <c:pt idx="51">
                  <c:v>-450.62500000000028</c:v>
                </c:pt>
                <c:pt idx="52">
                  <c:v>-922.70833333333314</c:v>
                </c:pt>
                <c:pt idx="53">
                  <c:v>-772.49999999999989</c:v>
                </c:pt>
                <c:pt idx="54">
                  <c:v>-236.0416666666666</c:v>
                </c:pt>
                <c:pt idx="55">
                  <c:v>-21.458333333333258</c:v>
                </c:pt>
                <c:pt idx="56">
                  <c:v>0</c:v>
                </c:pt>
                <c:pt idx="57">
                  <c:v>64.375000000000142</c:v>
                </c:pt>
                <c:pt idx="58">
                  <c:v>128.74999999999991</c:v>
                </c:pt>
                <c:pt idx="59">
                  <c:v>514.99999999999966</c:v>
                </c:pt>
                <c:pt idx="60">
                  <c:v>579.37500000000023</c:v>
                </c:pt>
                <c:pt idx="61">
                  <c:v>257.50000000000023</c:v>
                </c:pt>
                <c:pt idx="62">
                  <c:v>193.12499999999969</c:v>
                </c:pt>
                <c:pt idx="63">
                  <c:v>257.50000000000023</c:v>
                </c:pt>
                <c:pt idx="64">
                  <c:v>343.3333333333336</c:v>
                </c:pt>
                <c:pt idx="65">
                  <c:v>214.58333333333334</c:v>
                </c:pt>
                <c:pt idx="66">
                  <c:v>128.74999999999955</c:v>
                </c:pt>
                <c:pt idx="67">
                  <c:v>472.0833333333332</c:v>
                </c:pt>
                <c:pt idx="68">
                  <c:v>1030.0000000000002</c:v>
                </c:pt>
                <c:pt idx="69">
                  <c:v>1330.4166666666663</c:v>
                </c:pt>
                <c:pt idx="70">
                  <c:v>1416.2500000000002</c:v>
                </c:pt>
                <c:pt idx="71">
                  <c:v>1308.9583333333337</c:v>
                </c:pt>
                <c:pt idx="72">
                  <c:v>987.08333333333292</c:v>
                </c:pt>
                <c:pt idx="73">
                  <c:v>622.29166666666629</c:v>
                </c:pt>
                <c:pt idx="74">
                  <c:v>429.16666666666669</c:v>
                </c:pt>
                <c:pt idx="75">
                  <c:v>407.70833333333297</c:v>
                </c:pt>
                <c:pt idx="76">
                  <c:v>450.62500000000028</c:v>
                </c:pt>
                <c:pt idx="77">
                  <c:v>407.70833333333297</c:v>
                </c:pt>
                <c:pt idx="78">
                  <c:v>214.58333333333334</c:v>
                </c:pt>
                <c:pt idx="79">
                  <c:v>-64.374999999999389</c:v>
                </c:pt>
                <c:pt idx="80">
                  <c:v>-214.58333333333334</c:v>
                </c:pt>
                <c:pt idx="81">
                  <c:v>-364.79166666666725</c:v>
                </c:pt>
                <c:pt idx="82">
                  <c:v>-321.87499999999994</c:v>
                </c:pt>
                <c:pt idx="83">
                  <c:v>-128.74999999999878</c:v>
                </c:pt>
                <c:pt idx="84">
                  <c:v>-236.041666666667</c:v>
                </c:pt>
                <c:pt idx="85">
                  <c:v>-300.41666666666788</c:v>
                </c:pt>
                <c:pt idx="86">
                  <c:v>-278.95833333333275</c:v>
                </c:pt>
                <c:pt idx="87">
                  <c:v>-236.04166666666544</c:v>
                </c:pt>
                <c:pt idx="88">
                  <c:v>-579.37500000000057</c:v>
                </c:pt>
                <c:pt idx="89">
                  <c:v>-1480.6250000000005</c:v>
                </c:pt>
                <c:pt idx="90">
                  <c:v>-2124.3749999999995</c:v>
                </c:pt>
                <c:pt idx="91">
                  <c:v>-2210.2083333333335</c:v>
                </c:pt>
                <c:pt idx="92">
                  <c:v>-1673.7500000000002</c:v>
                </c:pt>
                <c:pt idx="93">
                  <c:v>-1072.9166666666665</c:v>
                </c:pt>
                <c:pt idx="94">
                  <c:v>-1094.3749999999998</c:v>
                </c:pt>
                <c:pt idx="95">
                  <c:v>-1330.4166666666667</c:v>
                </c:pt>
                <c:pt idx="96">
                  <c:v>-1180.2083333333333</c:v>
                </c:pt>
                <c:pt idx="97">
                  <c:v>-772.49999999999989</c:v>
                </c:pt>
                <c:pt idx="98">
                  <c:v>-772.5</c:v>
                </c:pt>
                <c:pt idx="99">
                  <c:v>-472.08333333333337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42.916666666666671</c:v>
                </c:pt>
                <c:pt idx="138">
                  <c:v>407.70833333333337</c:v>
                </c:pt>
                <c:pt idx="139">
                  <c:v>1266.0416666666665</c:v>
                </c:pt>
                <c:pt idx="140">
                  <c:v>2102.9166666666665</c:v>
                </c:pt>
                <c:pt idx="141">
                  <c:v>2210.208333333333</c:v>
                </c:pt>
                <c:pt idx="142">
                  <c:v>1544.9999999999998</c:v>
                </c:pt>
                <c:pt idx="143">
                  <c:v>751.04166666666663</c:v>
                </c:pt>
                <c:pt idx="144">
                  <c:v>407.70833333333377</c:v>
                </c:pt>
                <c:pt idx="145">
                  <c:v>622.29166666666708</c:v>
                </c:pt>
                <c:pt idx="146">
                  <c:v>987.08333333333292</c:v>
                </c:pt>
                <c:pt idx="147">
                  <c:v>1051.458333333333</c:v>
                </c:pt>
                <c:pt idx="148">
                  <c:v>815.41666666666686</c:v>
                </c:pt>
                <c:pt idx="149">
                  <c:v>450.62500000000028</c:v>
                </c:pt>
                <c:pt idx="150">
                  <c:v>42.916666666666515</c:v>
                </c:pt>
                <c:pt idx="151">
                  <c:v>-557.91666666666697</c:v>
                </c:pt>
                <c:pt idx="152">
                  <c:v>-1459.1666666666658</c:v>
                </c:pt>
                <c:pt idx="153">
                  <c:v>-2124.3749999999995</c:v>
                </c:pt>
                <c:pt idx="154">
                  <c:v>-1995.6250000000002</c:v>
                </c:pt>
                <c:pt idx="155">
                  <c:v>-1137.2916666666667</c:v>
                </c:pt>
                <c:pt idx="156">
                  <c:v>-150.20833333333354</c:v>
                </c:pt>
                <c:pt idx="157">
                  <c:v>450.62499999999994</c:v>
                </c:pt>
                <c:pt idx="158">
                  <c:v>987.08333333333326</c:v>
                </c:pt>
                <c:pt idx="159">
                  <c:v>1287.5000000000005</c:v>
                </c:pt>
                <c:pt idx="160">
                  <c:v>1330.4166666666663</c:v>
                </c:pt>
                <c:pt idx="161">
                  <c:v>1158.7499999999995</c:v>
                </c:pt>
                <c:pt idx="162">
                  <c:v>901.25000000000057</c:v>
                </c:pt>
                <c:pt idx="163">
                  <c:v>858.33333333333337</c:v>
                </c:pt>
                <c:pt idx="164">
                  <c:v>751.04166666666663</c:v>
                </c:pt>
                <c:pt idx="165">
                  <c:v>557.91666666666697</c:v>
                </c:pt>
                <c:pt idx="166">
                  <c:v>450.62500000000028</c:v>
                </c:pt>
                <c:pt idx="167">
                  <c:v>665.2083333333336</c:v>
                </c:pt>
                <c:pt idx="168">
                  <c:v>858.33333333333337</c:v>
                </c:pt>
                <c:pt idx="169">
                  <c:v>600.83333333333269</c:v>
                </c:pt>
                <c:pt idx="170">
                  <c:v>42.916666666665755</c:v>
                </c:pt>
                <c:pt idx="171">
                  <c:v>-622.29166666666629</c:v>
                </c:pt>
                <c:pt idx="172">
                  <c:v>-1373.3333333333328</c:v>
                </c:pt>
                <c:pt idx="173">
                  <c:v>-1716.6666666666667</c:v>
                </c:pt>
                <c:pt idx="174">
                  <c:v>-1223.1249999999998</c:v>
                </c:pt>
                <c:pt idx="175">
                  <c:v>-429.16666666666669</c:v>
                </c:pt>
                <c:pt idx="176">
                  <c:v>128.74999999999955</c:v>
                </c:pt>
                <c:pt idx="177">
                  <c:v>579.37499999999977</c:v>
                </c:pt>
                <c:pt idx="178">
                  <c:v>708.12500000000011</c:v>
                </c:pt>
                <c:pt idx="179">
                  <c:v>386.25000000000017</c:v>
                </c:pt>
                <c:pt idx="180">
                  <c:v>64.375000000000142</c:v>
                </c:pt>
                <c:pt idx="181">
                  <c:v>-85.833333333333783</c:v>
                </c:pt>
                <c:pt idx="182">
                  <c:v>-257.49999999999983</c:v>
                </c:pt>
                <c:pt idx="183">
                  <c:v>-665.2083333333328</c:v>
                </c:pt>
                <c:pt idx="184">
                  <c:v>-1008.5416666666665</c:v>
                </c:pt>
                <c:pt idx="185">
                  <c:v>-1094.3750000000002</c:v>
                </c:pt>
                <c:pt idx="186">
                  <c:v>-1008.5416666666672</c:v>
                </c:pt>
                <c:pt idx="187">
                  <c:v>-836.87499999999955</c:v>
                </c:pt>
                <c:pt idx="188">
                  <c:v>-686.6666666666664</c:v>
                </c:pt>
                <c:pt idx="189">
                  <c:v>-557.91666666666697</c:v>
                </c:pt>
                <c:pt idx="190">
                  <c:v>-429.16666666666669</c:v>
                </c:pt>
                <c:pt idx="191">
                  <c:v>-343.3333333333332</c:v>
                </c:pt>
                <c:pt idx="192">
                  <c:v>-257.49999999999983</c:v>
                </c:pt>
                <c:pt idx="193">
                  <c:v>-150.20833333333354</c:v>
                </c:pt>
                <c:pt idx="194">
                  <c:v>-107.29166666666667</c:v>
                </c:pt>
                <c:pt idx="195">
                  <c:v>-42.916666666666515</c:v>
                </c:pt>
                <c:pt idx="196">
                  <c:v>0</c:v>
                </c:pt>
                <c:pt idx="197">
                  <c:v>0</c:v>
                </c:pt>
                <c:pt idx="198">
                  <c:v>107.29166666666667</c:v>
                </c:pt>
                <c:pt idx="199">
                  <c:v>214.58333333333334</c:v>
                </c:pt>
                <c:pt idx="200">
                  <c:v>321.87499999999994</c:v>
                </c:pt>
                <c:pt idx="201">
                  <c:v>429.16666666666669</c:v>
                </c:pt>
                <c:pt idx="202">
                  <c:v>536.45833333333326</c:v>
                </c:pt>
                <c:pt idx="203">
                  <c:v>858.33333333333337</c:v>
                </c:pt>
                <c:pt idx="204">
                  <c:v>1008.5416666666665</c:v>
                </c:pt>
                <c:pt idx="205">
                  <c:v>1030.0000000000002</c:v>
                </c:pt>
                <c:pt idx="206">
                  <c:v>1223.1249999999998</c:v>
                </c:pt>
                <c:pt idx="207">
                  <c:v>1244.5833333333335</c:v>
                </c:pt>
                <c:pt idx="208">
                  <c:v>1094.3750000000002</c:v>
                </c:pt>
                <c:pt idx="209">
                  <c:v>1201.666666666667</c:v>
                </c:pt>
                <c:pt idx="210">
                  <c:v>1180.2083333333333</c:v>
                </c:pt>
                <c:pt idx="211">
                  <c:v>858.33333333333337</c:v>
                </c:pt>
                <c:pt idx="212">
                  <c:v>643.74999999999989</c:v>
                </c:pt>
                <c:pt idx="213">
                  <c:v>514.99999999999966</c:v>
                </c:pt>
                <c:pt idx="214">
                  <c:v>557.91666666666697</c:v>
                </c:pt>
                <c:pt idx="215">
                  <c:v>729.58333333333292</c:v>
                </c:pt>
                <c:pt idx="216">
                  <c:v>858.33333333333337</c:v>
                </c:pt>
                <c:pt idx="217">
                  <c:v>858.33333333333337</c:v>
                </c:pt>
                <c:pt idx="218">
                  <c:v>751.04166666666663</c:v>
                </c:pt>
                <c:pt idx="219">
                  <c:v>600.83333333333269</c:v>
                </c:pt>
                <c:pt idx="220">
                  <c:v>450.62500000000028</c:v>
                </c:pt>
                <c:pt idx="221">
                  <c:v>278.95833333333422</c:v>
                </c:pt>
                <c:pt idx="222">
                  <c:v>171.66666666666606</c:v>
                </c:pt>
                <c:pt idx="223">
                  <c:v>150.2083333333324</c:v>
                </c:pt>
                <c:pt idx="224">
                  <c:v>150.20833333333394</c:v>
                </c:pt>
                <c:pt idx="225">
                  <c:v>214.58333333333334</c:v>
                </c:pt>
                <c:pt idx="226">
                  <c:v>236.04166666666544</c:v>
                </c:pt>
                <c:pt idx="227">
                  <c:v>214.58333333333334</c:v>
                </c:pt>
                <c:pt idx="228">
                  <c:v>193.12500000000119</c:v>
                </c:pt>
                <c:pt idx="229">
                  <c:v>150.20833333333394</c:v>
                </c:pt>
                <c:pt idx="230">
                  <c:v>64.374999999999389</c:v>
                </c:pt>
                <c:pt idx="231">
                  <c:v>-64.374999999999389</c:v>
                </c:pt>
                <c:pt idx="232">
                  <c:v>-343.3333333333336</c:v>
                </c:pt>
                <c:pt idx="233">
                  <c:v>-708.12500000000091</c:v>
                </c:pt>
                <c:pt idx="234">
                  <c:v>-836.87499999999955</c:v>
                </c:pt>
                <c:pt idx="235">
                  <c:v>-665.2083333333336</c:v>
                </c:pt>
                <c:pt idx="236">
                  <c:v>-386.24999999999937</c:v>
                </c:pt>
                <c:pt idx="237">
                  <c:v>-300.41666666666634</c:v>
                </c:pt>
                <c:pt idx="238">
                  <c:v>-493.5416666666676</c:v>
                </c:pt>
                <c:pt idx="239">
                  <c:v>-879.79166666666697</c:v>
                </c:pt>
                <c:pt idx="240">
                  <c:v>-1158.7499999999995</c:v>
                </c:pt>
                <c:pt idx="241">
                  <c:v>-1029.9999999999993</c:v>
                </c:pt>
                <c:pt idx="242">
                  <c:v>-965.625</c:v>
                </c:pt>
                <c:pt idx="243">
                  <c:v>-1051.458333333333</c:v>
                </c:pt>
                <c:pt idx="244">
                  <c:v>-1008.5416666666672</c:v>
                </c:pt>
                <c:pt idx="245">
                  <c:v>-1201.666666666667</c:v>
                </c:pt>
                <c:pt idx="246">
                  <c:v>-1544.9999999999989</c:v>
                </c:pt>
                <c:pt idx="247">
                  <c:v>-1459.1666666666667</c:v>
                </c:pt>
                <c:pt idx="248">
                  <c:v>-901.25000000000057</c:v>
                </c:pt>
                <c:pt idx="249">
                  <c:v>-386.25000000000017</c:v>
                </c:pt>
                <c:pt idx="250">
                  <c:v>-300.41666666666634</c:v>
                </c:pt>
                <c:pt idx="251">
                  <c:v>-429.16666666666669</c:v>
                </c:pt>
                <c:pt idx="252">
                  <c:v>-364.79166666666646</c:v>
                </c:pt>
                <c:pt idx="253">
                  <c:v>-128.74999999999955</c:v>
                </c:pt>
                <c:pt idx="254">
                  <c:v>-85.833333333333783</c:v>
                </c:pt>
                <c:pt idx="255">
                  <c:v>-450.62500000000028</c:v>
                </c:pt>
                <c:pt idx="256">
                  <c:v>-622.29166666666629</c:v>
                </c:pt>
                <c:pt idx="257">
                  <c:v>-64.374999999999773</c:v>
                </c:pt>
                <c:pt idx="258">
                  <c:v>729.58333333333292</c:v>
                </c:pt>
                <c:pt idx="259">
                  <c:v>1115.8333333333335</c:v>
                </c:pt>
                <c:pt idx="260">
                  <c:v>1137.2916666666667</c:v>
                </c:pt>
                <c:pt idx="261">
                  <c:v>1094.3749999999995</c:v>
                </c:pt>
                <c:pt idx="262">
                  <c:v>1180.2083333333333</c:v>
                </c:pt>
                <c:pt idx="263">
                  <c:v>1459.1666666666667</c:v>
                </c:pt>
                <c:pt idx="264">
                  <c:v>1587.9166666666672</c:v>
                </c:pt>
                <c:pt idx="265">
                  <c:v>1394.7916666666667</c:v>
                </c:pt>
                <c:pt idx="266">
                  <c:v>1008.5416666666656</c:v>
                </c:pt>
                <c:pt idx="267">
                  <c:v>836.87499999999955</c:v>
                </c:pt>
                <c:pt idx="268">
                  <c:v>772.50000000000034</c:v>
                </c:pt>
                <c:pt idx="269">
                  <c:v>643.74999999999989</c:v>
                </c:pt>
                <c:pt idx="270">
                  <c:v>343.3333333333336</c:v>
                </c:pt>
                <c:pt idx="271">
                  <c:v>-64.374999999999389</c:v>
                </c:pt>
                <c:pt idx="272">
                  <c:v>-150.20833333333394</c:v>
                </c:pt>
                <c:pt idx="273">
                  <c:v>-407.70833333333297</c:v>
                </c:pt>
                <c:pt idx="274">
                  <c:v>-965.625</c:v>
                </c:pt>
                <c:pt idx="275">
                  <c:v>-1223.1250000000007</c:v>
                </c:pt>
                <c:pt idx="276">
                  <c:v>-1373.3333333333328</c:v>
                </c:pt>
                <c:pt idx="277">
                  <c:v>-1523.541666666667</c:v>
                </c:pt>
                <c:pt idx="278">
                  <c:v>-1909.7916666666663</c:v>
                </c:pt>
                <c:pt idx="279">
                  <c:v>-2038.5416666666665</c:v>
                </c:pt>
                <c:pt idx="280">
                  <c:v>-1137.2916666666667</c:v>
                </c:pt>
                <c:pt idx="281">
                  <c:v>321.87499999999994</c:v>
                </c:pt>
                <c:pt idx="282">
                  <c:v>1373.3333333333337</c:v>
                </c:pt>
                <c:pt idx="283">
                  <c:v>1566.4583333333337</c:v>
                </c:pt>
                <c:pt idx="284">
                  <c:v>1609.3750000000002</c:v>
                </c:pt>
                <c:pt idx="285">
                  <c:v>1544.9999999999998</c:v>
                </c:pt>
                <c:pt idx="286">
                  <c:v>1416.2500000000002</c:v>
                </c:pt>
                <c:pt idx="287">
                  <c:v>1416.2500000000002</c:v>
                </c:pt>
                <c:pt idx="288">
                  <c:v>1416.2499999999986</c:v>
                </c:pt>
                <c:pt idx="289">
                  <c:v>1115.8333333333339</c:v>
                </c:pt>
                <c:pt idx="290">
                  <c:v>536.45833333333326</c:v>
                </c:pt>
                <c:pt idx="291">
                  <c:v>0</c:v>
                </c:pt>
                <c:pt idx="292">
                  <c:v>-364.79166666666578</c:v>
                </c:pt>
                <c:pt idx="293">
                  <c:v>-407.70833333333456</c:v>
                </c:pt>
                <c:pt idx="294">
                  <c:v>-278.95833333333422</c:v>
                </c:pt>
                <c:pt idx="295">
                  <c:v>-128.74999999999878</c:v>
                </c:pt>
                <c:pt idx="296">
                  <c:v>0</c:v>
                </c:pt>
                <c:pt idx="297">
                  <c:v>85.83333333333303</c:v>
                </c:pt>
                <c:pt idx="298">
                  <c:v>107.29166666666667</c:v>
                </c:pt>
                <c:pt idx="299">
                  <c:v>42.916666666665755</c:v>
                </c:pt>
                <c:pt idx="300">
                  <c:v>-42.916666666665755</c:v>
                </c:pt>
                <c:pt idx="301">
                  <c:v>-150.2083333333324</c:v>
                </c:pt>
                <c:pt idx="302">
                  <c:v>-278.95833333333422</c:v>
                </c:pt>
                <c:pt idx="303">
                  <c:v>-386.25000000000097</c:v>
                </c:pt>
                <c:pt idx="304">
                  <c:v>-536.45833333333326</c:v>
                </c:pt>
                <c:pt idx="305">
                  <c:v>-643.74999999999989</c:v>
                </c:pt>
                <c:pt idx="306">
                  <c:v>-536.45833333333326</c:v>
                </c:pt>
                <c:pt idx="307">
                  <c:v>-321.87499999999994</c:v>
                </c:pt>
                <c:pt idx="308">
                  <c:v>-150.2083333333324</c:v>
                </c:pt>
                <c:pt idx="309">
                  <c:v>-128.74999999999878</c:v>
                </c:pt>
                <c:pt idx="310">
                  <c:v>-193.12499999999969</c:v>
                </c:pt>
                <c:pt idx="311">
                  <c:v>-257.50000000000057</c:v>
                </c:pt>
                <c:pt idx="312">
                  <c:v>-386.25000000000097</c:v>
                </c:pt>
                <c:pt idx="313">
                  <c:v>-536.45833333333326</c:v>
                </c:pt>
                <c:pt idx="314">
                  <c:v>-643.74999999999989</c:v>
                </c:pt>
                <c:pt idx="315">
                  <c:v>-643.74999999999989</c:v>
                </c:pt>
                <c:pt idx="316">
                  <c:v>-579.37499999999977</c:v>
                </c:pt>
                <c:pt idx="317">
                  <c:v>-643.74999999999989</c:v>
                </c:pt>
                <c:pt idx="318">
                  <c:v>-793.95833333333303</c:v>
                </c:pt>
                <c:pt idx="319">
                  <c:v>-836.87499999999955</c:v>
                </c:pt>
                <c:pt idx="320">
                  <c:v>-514.99999999999966</c:v>
                </c:pt>
                <c:pt idx="321">
                  <c:v>-257.50000000000057</c:v>
                </c:pt>
                <c:pt idx="322">
                  <c:v>-150.20833333333394</c:v>
                </c:pt>
                <c:pt idx="323">
                  <c:v>-128.74999999999955</c:v>
                </c:pt>
                <c:pt idx="324">
                  <c:v>-214.58333333333334</c:v>
                </c:pt>
                <c:pt idx="325">
                  <c:v>-85.833333333333783</c:v>
                </c:pt>
                <c:pt idx="326">
                  <c:v>-64.374999999999389</c:v>
                </c:pt>
                <c:pt idx="327">
                  <c:v>-128.74999999999955</c:v>
                </c:pt>
                <c:pt idx="328">
                  <c:v>-665.2083333333336</c:v>
                </c:pt>
                <c:pt idx="329">
                  <c:v>-1244.5833333333335</c:v>
                </c:pt>
                <c:pt idx="330">
                  <c:v>-772.50000000000034</c:v>
                </c:pt>
                <c:pt idx="331">
                  <c:v>-171.6666666666668</c:v>
                </c:pt>
                <c:pt idx="332">
                  <c:v>-214.58333333333294</c:v>
                </c:pt>
                <c:pt idx="333">
                  <c:v>-236.0416666666666</c:v>
                </c:pt>
                <c:pt idx="334">
                  <c:v>-193.12500000000009</c:v>
                </c:pt>
                <c:pt idx="335">
                  <c:v>-236.0416666666666</c:v>
                </c:pt>
                <c:pt idx="336">
                  <c:v>-150.20833333333317</c:v>
                </c:pt>
                <c:pt idx="337">
                  <c:v>0</c:v>
                </c:pt>
                <c:pt idx="338">
                  <c:v>236.0416666666666</c:v>
                </c:pt>
                <c:pt idx="339">
                  <c:v>708.12500000000011</c:v>
                </c:pt>
                <c:pt idx="340">
                  <c:v>1223.1250000000002</c:v>
                </c:pt>
                <c:pt idx="341">
                  <c:v>1351.8750000000002</c:v>
                </c:pt>
                <c:pt idx="342">
                  <c:v>836.87499999999955</c:v>
                </c:pt>
                <c:pt idx="343">
                  <c:v>257.49999999999983</c:v>
                </c:pt>
                <c:pt idx="344">
                  <c:v>107.29166666666667</c:v>
                </c:pt>
                <c:pt idx="345">
                  <c:v>236.0416666666662</c:v>
                </c:pt>
                <c:pt idx="346">
                  <c:v>236.041666666667</c:v>
                </c:pt>
                <c:pt idx="347">
                  <c:v>150.20833333333394</c:v>
                </c:pt>
                <c:pt idx="348">
                  <c:v>236.0416666666662</c:v>
                </c:pt>
                <c:pt idx="349">
                  <c:v>214.58333333333334</c:v>
                </c:pt>
                <c:pt idx="350">
                  <c:v>107.29166666666667</c:v>
                </c:pt>
                <c:pt idx="351">
                  <c:v>0</c:v>
                </c:pt>
                <c:pt idx="352">
                  <c:v>-42.916666666666515</c:v>
                </c:pt>
                <c:pt idx="353">
                  <c:v>-42.916666666667275</c:v>
                </c:pt>
                <c:pt idx="354">
                  <c:v>-21.458333333333638</c:v>
                </c:pt>
                <c:pt idx="355">
                  <c:v>42.916666666667275</c:v>
                </c:pt>
                <c:pt idx="356">
                  <c:v>64.375000000000142</c:v>
                </c:pt>
                <c:pt idx="357">
                  <c:v>-21.458333333333638</c:v>
                </c:pt>
                <c:pt idx="358">
                  <c:v>-278.95833333333348</c:v>
                </c:pt>
                <c:pt idx="359">
                  <c:v>-643.74999999999989</c:v>
                </c:pt>
                <c:pt idx="360">
                  <c:v>-793.95833333333303</c:v>
                </c:pt>
                <c:pt idx="361">
                  <c:v>-665.2083333333336</c:v>
                </c:pt>
                <c:pt idx="362">
                  <c:v>-450.62499999999949</c:v>
                </c:pt>
                <c:pt idx="363">
                  <c:v>-257.49999999999983</c:v>
                </c:pt>
                <c:pt idx="364">
                  <c:v>-85.833333333333783</c:v>
                </c:pt>
                <c:pt idx="365">
                  <c:v>21.458333333333638</c:v>
                </c:pt>
                <c:pt idx="366">
                  <c:v>107.29166666666667</c:v>
                </c:pt>
                <c:pt idx="367">
                  <c:v>278.95833333333348</c:v>
                </c:pt>
                <c:pt idx="368">
                  <c:v>493.5416666666668</c:v>
                </c:pt>
                <c:pt idx="369">
                  <c:v>472.0833333333332</c:v>
                </c:pt>
                <c:pt idx="370">
                  <c:v>214.58333333333334</c:v>
                </c:pt>
                <c:pt idx="371">
                  <c:v>-107.29166666666667</c:v>
                </c:pt>
                <c:pt idx="372">
                  <c:v>-686.6666666666664</c:v>
                </c:pt>
                <c:pt idx="373">
                  <c:v>-1308.9583333333337</c:v>
                </c:pt>
                <c:pt idx="374">
                  <c:v>-1480.625</c:v>
                </c:pt>
                <c:pt idx="375">
                  <c:v>-1244.583333333333</c:v>
                </c:pt>
                <c:pt idx="376">
                  <c:v>-901.25000000000023</c:v>
                </c:pt>
                <c:pt idx="377">
                  <c:v>-643.74999999999989</c:v>
                </c:pt>
                <c:pt idx="378">
                  <c:v>-472.0833333333332</c:v>
                </c:pt>
                <c:pt idx="379">
                  <c:v>-364.79166666666669</c:v>
                </c:pt>
                <c:pt idx="380">
                  <c:v>-407.70833333333343</c:v>
                </c:pt>
                <c:pt idx="381">
                  <c:v>-493.54166666666663</c:v>
                </c:pt>
                <c:pt idx="382">
                  <c:v>-514.99999999999989</c:v>
                </c:pt>
                <c:pt idx="383">
                  <c:v>-557.91666666666674</c:v>
                </c:pt>
                <c:pt idx="384">
                  <c:v>-600.83333333333337</c:v>
                </c:pt>
                <c:pt idx="385">
                  <c:v>-493.54166666666663</c:v>
                </c:pt>
                <c:pt idx="386">
                  <c:v>-193.125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107.29166666666667</c:v>
                </c:pt>
                <c:pt idx="392">
                  <c:v>450.62500000000006</c:v>
                </c:pt>
                <c:pt idx="393">
                  <c:v>922.70833333333326</c:v>
                </c:pt>
                <c:pt idx="394">
                  <c:v>1330.416666666667</c:v>
                </c:pt>
                <c:pt idx="395">
                  <c:v>1609.3750000000002</c:v>
                </c:pt>
                <c:pt idx="396">
                  <c:v>1781.041666666667</c:v>
                </c:pt>
                <c:pt idx="397">
                  <c:v>1845.4166666666663</c:v>
                </c:pt>
                <c:pt idx="398">
                  <c:v>1630.8333333333326</c:v>
                </c:pt>
                <c:pt idx="399">
                  <c:v>1008.5416666666672</c:v>
                </c:pt>
                <c:pt idx="400">
                  <c:v>300.41666666666708</c:v>
                </c:pt>
                <c:pt idx="401">
                  <c:v>-150.20833333333394</c:v>
                </c:pt>
                <c:pt idx="402">
                  <c:v>-493.5416666666668</c:v>
                </c:pt>
                <c:pt idx="403">
                  <c:v>-708.12499999999932</c:v>
                </c:pt>
                <c:pt idx="404">
                  <c:v>-665.2083333333336</c:v>
                </c:pt>
                <c:pt idx="405">
                  <c:v>-622.29166666666708</c:v>
                </c:pt>
                <c:pt idx="406">
                  <c:v>-686.6666666666664</c:v>
                </c:pt>
                <c:pt idx="407">
                  <c:v>-729.58333333333292</c:v>
                </c:pt>
                <c:pt idx="408">
                  <c:v>-600.83333333333348</c:v>
                </c:pt>
                <c:pt idx="409">
                  <c:v>-300.41666666666674</c:v>
                </c:pt>
                <c:pt idx="410">
                  <c:v>-42.916666666666515</c:v>
                </c:pt>
                <c:pt idx="411">
                  <c:v>64.374999999999773</c:v>
                </c:pt>
                <c:pt idx="412">
                  <c:v>107.29166666666667</c:v>
                </c:pt>
                <c:pt idx="413">
                  <c:v>150.20833333333354</c:v>
                </c:pt>
                <c:pt idx="414">
                  <c:v>300.41666666666674</c:v>
                </c:pt>
                <c:pt idx="415">
                  <c:v>536.45833333333292</c:v>
                </c:pt>
                <c:pt idx="416">
                  <c:v>600.83333333333303</c:v>
                </c:pt>
                <c:pt idx="417">
                  <c:v>364.79166666666725</c:v>
                </c:pt>
                <c:pt idx="418">
                  <c:v>21.458333333333638</c:v>
                </c:pt>
                <c:pt idx="419">
                  <c:v>-321.87499999999994</c:v>
                </c:pt>
                <c:pt idx="420">
                  <c:v>-472.0833333333332</c:v>
                </c:pt>
                <c:pt idx="421">
                  <c:v>-300.41666666666708</c:v>
                </c:pt>
                <c:pt idx="422">
                  <c:v>-42.916666666667275</c:v>
                </c:pt>
                <c:pt idx="423">
                  <c:v>214.58333333333334</c:v>
                </c:pt>
                <c:pt idx="424">
                  <c:v>579.37500000000057</c:v>
                </c:pt>
                <c:pt idx="425">
                  <c:v>1158.7500000000005</c:v>
                </c:pt>
                <c:pt idx="426">
                  <c:v>1781.0416666666661</c:v>
                </c:pt>
                <c:pt idx="427">
                  <c:v>1931.25</c:v>
                </c:pt>
                <c:pt idx="428">
                  <c:v>1287.4999999999998</c:v>
                </c:pt>
                <c:pt idx="429">
                  <c:v>407.70833333333297</c:v>
                </c:pt>
                <c:pt idx="430">
                  <c:v>-128.75000000000028</c:v>
                </c:pt>
                <c:pt idx="431">
                  <c:v>-343.3333333333336</c:v>
                </c:pt>
                <c:pt idx="432">
                  <c:v>-321.87499999999926</c:v>
                </c:pt>
                <c:pt idx="433">
                  <c:v>-171.66666666666606</c:v>
                </c:pt>
                <c:pt idx="434">
                  <c:v>-150.20833333333317</c:v>
                </c:pt>
                <c:pt idx="435">
                  <c:v>-407.70833333333377</c:v>
                </c:pt>
                <c:pt idx="436">
                  <c:v>-836.87500000000045</c:v>
                </c:pt>
                <c:pt idx="437">
                  <c:v>-1330.4166666666663</c:v>
                </c:pt>
                <c:pt idx="438">
                  <c:v>-1823.9583333333335</c:v>
                </c:pt>
                <c:pt idx="439">
                  <c:v>-2167.2916666666665</c:v>
                </c:pt>
                <c:pt idx="440">
                  <c:v>-2253.125</c:v>
                </c:pt>
                <c:pt idx="441">
                  <c:v>-1952.7083333333337</c:v>
                </c:pt>
                <c:pt idx="442">
                  <c:v>-1373.3333333333335</c:v>
                </c:pt>
                <c:pt idx="443">
                  <c:v>-772.49999999999989</c:v>
                </c:pt>
                <c:pt idx="444">
                  <c:v>-278.95833333333331</c:v>
                </c:pt>
                <c:pt idx="445">
                  <c:v>-42.916666666666671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107.29166666666667</c:v>
                </c:pt>
                <c:pt idx="512">
                  <c:v>536.45833333333326</c:v>
                </c:pt>
                <c:pt idx="513">
                  <c:v>1308.958333333333</c:v>
                </c:pt>
                <c:pt idx="514">
                  <c:v>1995.6250000000002</c:v>
                </c:pt>
                <c:pt idx="515">
                  <c:v>2188.75</c:v>
                </c:pt>
                <c:pt idx="516">
                  <c:v>1866.8749999999998</c:v>
                </c:pt>
                <c:pt idx="517">
                  <c:v>1094.3749999999995</c:v>
                </c:pt>
                <c:pt idx="518">
                  <c:v>300.41666666666634</c:v>
                </c:pt>
                <c:pt idx="519">
                  <c:v>-128.74999999999955</c:v>
                </c:pt>
                <c:pt idx="520">
                  <c:v>-343.33333333333286</c:v>
                </c:pt>
                <c:pt idx="521">
                  <c:v>-450.62500000000028</c:v>
                </c:pt>
                <c:pt idx="522">
                  <c:v>-536.45833333333326</c:v>
                </c:pt>
                <c:pt idx="523">
                  <c:v>-793.95833333333303</c:v>
                </c:pt>
                <c:pt idx="524">
                  <c:v>-1266.0416666666665</c:v>
                </c:pt>
                <c:pt idx="525">
                  <c:v>-1695.2083333333335</c:v>
                </c:pt>
                <c:pt idx="526">
                  <c:v>-1695.2083333333335</c:v>
                </c:pt>
                <c:pt idx="527">
                  <c:v>-1201.6666666666665</c:v>
                </c:pt>
                <c:pt idx="528">
                  <c:v>-643.74999999999989</c:v>
                </c:pt>
                <c:pt idx="529">
                  <c:v>-429.16666666666669</c:v>
                </c:pt>
                <c:pt idx="530">
                  <c:v>-214.58333333333334</c:v>
                </c:pt>
                <c:pt idx="531">
                  <c:v>0</c:v>
                </c:pt>
                <c:pt idx="532">
                  <c:v>42.916666666666671</c:v>
                </c:pt>
                <c:pt idx="533">
                  <c:v>257.5</c:v>
                </c:pt>
                <c:pt idx="534">
                  <c:v>643.74999999999989</c:v>
                </c:pt>
                <c:pt idx="535">
                  <c:v>858.33333333333337</c:v>
                </c:pt>
                <c:pt idx="536">
                  <c:v>1072.9166666666665</c:v>
                </c:pt>
                <c:pt idx="537">
                  <c:v>1673.7499999999998</c:v>
                </c:pt>
                <c:pt idx="538">
                  <c:v>2274.5833333333335</c:v>
                </c:pt>
                <c:pt idx="539">
                  <c:v>2167.291666666667</c:v>
                </c:pt>
                <c:pt idx="540">
                  <c:v>1223.1249999999998</c:v>
                </c:pt>
                <c:pt idx="541">
                  <c:v>300.41666666666634</c:v>
                </c:pt>
                <c:pt idx="542">
                  <c:v>-42.916666666666515</c:v>
                </c:pt>
                <c:pt idx="543">
                  <c:v>-193.12499999999969</c:v>
                </c:pt>
                <c:pt idx="544">
                  <c:v>-429.16666666666669</c:v>
                </c:pt>
                <c:pt idx="545">
                  <c:v>-751.04166666666663</c:v>
                </c:pt>
                <c:pt idx="546">
                  <c:v>-815.41666666666686</c:v>
                </c:pt>
                <c:pt idx="547">
                  <c:v>-622.29166666666708</c:v>
                </c:pt>
                <c:pt idx="548">
                  <c:v>-472.0833333333332</c:v>
                </c:pt>
                <c:pt idx="549">
                  <c:v>-386.24999999999972</c:v>
                </c:pt>
                <c:pt idx="550">
                  <c:v>-343.3333333333336</c:v>
                </c:pt>
                <c:pt idx="551">
                  <c:v>-236.0416666666666</c:v>
                </c:pt>
                <c:pt idx="552">
                  <c:v>-214.58333333333334</c:v>
                </c:pt>
                <c:pt idx="553">
                  <c:v>-214.58333333333334</c:v>
                </c:pt>
                <c:pt idx="554">
                  <c:v>-128.74999999999991</c:v>
                </c:pt>
                <c:pt idx="555">
                  <c:v>-42.916666666666892</c:v>
                </c:pt>
                <c:pt idx="556">
                  <c:v>42.916666666666892</c:v>
                </c:pt>
                <c:pt idx="557">
                  <c:v>150.20833333333354</c:v>
                </c:pt>
                <c:pt idx="558">
                  <c:v>257.49999999999983</c:v>
                </c:pt>
                <c:pt idx="559">
                  <c:v>579.37499999999977</c:v>
                </c:pt>
                <c:pt idx="560">
                  <c:v>536.45833333333326</c:v>
                </c:pt>
                <c:pt idx="561">
                  <c:v>107.29166666666667</c:v>
                </c:pt>
                <c:pt idx="562">
                  <c:v>0</c:v>
                </c:pt>
                <c:pt idx="563">
                  <c:v>-343.3333333333332</c:v>
                </c:pt>
                <c:pt idx="564">
                  <c:v>-1480.625</c:v>
                </c:pt>
                <c:pt idx="565">
                  <c:v>-2274.5833333333335</c:v>
                </c:pt>
                <c:pt idx="566">
                  <c:v>-2167.2916666666665</c:v>
                </c:pt>
                <c:pt idx="567">
                  <c:v>-1030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214.58333333333334</c:v>
                </c:pt>
                <c:pt idx="601">
                  <c:v>450.62500000000006</c:v>
                </c:pt>
                <c:pt idx="602">
                  <c:v>815.41666666666674</c:v>
                </c:pt>
                <c:pt idx="603">
                  <c:v>1502.0833333333333</c:v>
                </c:pt>
                <c:pt idx="604">
                  <c:v>2017.083333333333</c:v>
                </c:pt>
                <c:pt idx="605">
                  <c:v>2296.041666666667</c:v>
                </c:pt>
                <c:pt idx="606">
                  <c:v>2424.7916666666665</c:v>
                </c:pt>
                <c:pt idx="607">
                  <c:v>2296.0416666666665</c:v>
                </c:pt>
                <c:pt idx="608">
                  <c:v>1995.6249999999993</c:v>
                </c:pt>
                <c:pt idx="609">
                  <c:v>1781.0416666666661</c:v>
                </c:pt>
                <c:pt idx="610">
                  <c:v>1738.1250000000005</c:v>
                </c:pt>
                <c:pt idx="611">
                  <c:v>1630.8333333333337</c:v>
                </c:pt>
                <c:pt idx="612">
                  <c:v>1158.7499999999995</c:v>
                </c:pt>
                <c:pt idx="613">
                  <c:v>493.5416666666676</c:v>
                </c:pt>
                <c:pt idx="614">
                  <c:v>42.916666666667275</c:v>
                </c:pt>
                <c:pt idx="615">
                  <c:v>-64.375000000000924</c:v>
                </c:pt>
                <c:pt idx="616">
                  <c:v>-64.374999999999389</c:v>
                </c:pt>
                <c:pt idx="617">
                  <c:v>-128.75000000000028</c:v>
                </c:pt>
                <c:pt idx="618">
                  <c:v>-257.50000000000057</c:v>
                </c:pt>
                <c:pt idx="619">
                  <c:v>-407.70833333333297</c:v>
                </c:pt>
                <c:pt idx="620">
                  <c:v>-450.62500000000028</c:v>
                </c:pt>
                <c:pt idx="621">
                  <c:v>-321.87499999999994</c:v>
                </c:pt>
                <c:pt idx="622">
                  <c:v>-128.75000000000028</c:v>
                </c:pt>
                <c:pt idx="623">
                  <c:v>21.458333333333638</c:v>
                </c:pt>
                <c:pt idx="624">
                  <c:v>171.66666666666757</c:v>
                </c:pt>
                <c:pt idx="625">
                  <c:v>257.50000000000057</c:v>
                </c:pt>
                <c:pt idx="626">
                  <c:v>193.12499999999969</c:v>
                </c:pt>
                <c:pt idx="627">
                  <c:v>64.374999999999389</c:v>
                </c:pt>
                <c:pt idx="628">
                  <c:v>0</c:v>
                </c:pt>
                <c:pt idx="629">
                  <c:v>21.458333333333638</c:v>
                </c:pt>
                <c:pt idx="630">
                  <c:v>150.20833333333394</c:v>
                </c:pt>
                <c:pt idx="631">
                  <c:v>343.3333333333336</c:v>
                </c:pt>
                <c:pt idx="632">
                  <c:v>472.0833333333324</c:v>
                </c:pt>
                <c:pt idx="633">
                  <c:v>557.91666666666549</c:v>
                </c:pt>
                <c:pt idx="634">
                  <c:v>579.37500000000057</c:v>
                </c:pt>
                <c:pt idx="635">
                  <c:v>493.5416666666676</c:v>
                </c:pt>
                <c:pt idx="636">
                  <c:v>300.41666666666634</c:v>
                </c:pt>
                <c:pt idx="637">
                  <c:v>85.83333333333303</c:v>
                </c:pt>
                <c:pt idx="638">
                  <c:v>-21.458333333333638</c:v>
                </c:pt>
                <c:pt idx="639">
                  <c:v>-64.374999999999389</c:v>
                </c:pt>
                <c:pt idx="640">
                  <c:v>-64.374999999999389</c:v>
                </c:pt>
                <c:pt idx="641">
                  <c:v>85.83333333333303</c:v>
                </c:pt>
                <c:pt idx="642">
                  <c:v>364.79166666666578</c:v>
                </c:pt>
                <c:pt idx="643">
                  <c:v>450.62500000000028</c:v>
                </c:pt>
                <c:pt idx="644">
                  <c:v>257.50000000000057</c:v>
                </c:pt>
                <c:pt idx="645">
                  <c:v>150.2083333333324</c:v>
                </c:pt>
                <c:pt idx="646">
                  <c:v>171.66666666666606</c:v>
                </c:pt>
                <c:pt idx="647">
                  <c:v>171.66666666666757</c:v>
                </c:pt>
                <c:pt idx="648">
                  <c:v>128.75000000000028</c:v>
                </c:pt>
                <c:pt idx="649">
                  <c:v>21.458333333332114</c:v>
                </c:pt>
                <c:pt idx="650">
                  <c:v>-193.12499999999969</c:v>
                </c:pt>
                <c:pt idx="651">
                  <c:v>-557.91666666666549</c:v>
                </c:pt>
                <c:pt idx="652">
                  <c:v>-836.87499999999955</c:v>
                </c:pt>
                <c:pt idx="653">
                  <c:v>-879.79166666666697</c:v>
                </c:pt>
                <c:pt idx="654">
                  <c:v>-1051.458333333333</c:v>
                </c:pt>
                <c:pt idx="655">
                  <c:v>-1480.6249999999998</c:v>
                </c:pt>
                <c:pt idx="656">
                  <c:v>-1716.6666666666667</c:v>
                </c:pt>
                <c:pt idx="657">
                  <c:v>-1437.7083333333339</c:v>
                </c:pt>
                <c:pt idx="658">
                  <c:v>-1051.4583333333346</c:v>
                </c:pt>
                <c:pt idx="659">
                  <c:v>-1180.2083333333333</c:v>
                </c:pt>
                <c:pt idx="660">
                  <c:v>-1781.0416666666661</c:v>
                </c:pt>
                <c:pt idx="661">
                  <c:v>-2210.2083333333335</c:v>
                </c:pt>
                <c:pt idx="662">
                  <c:v>-2274.583333333333</c:v>
                </c:pt>
                <c:pt idx="663">
                  <c:v>-1630.8333333333335</c:v>
                </c:pt>
                <c:pt idx="664">
                  <c:v>-729.58333333333337</c:v>
                </c:pt>
                <c:pt idx="665">
                  <c:v>-128.74999999999991</c:v>
                </c:pt>
                <c:pt idx="666">
                  <c:v>429.16666666666669</c:v>
                </c:pt>
                <c:pt idx="667">
                  <c:v>1394.7916666666667</c:v>
                </c:pt>
                <c:pt idx="668">
                  <c:v>1974.1666666666665</c:v>
                </c:pt>
                <c:pt idx="669">
                  <c:v>1931.25</c:v>
                </c:pt>
                <c:pt idx="670">
                  <c:v>1888.3333333333335</c:v>
                </c:pt>
                <c:pt idx="671">
                  <c:v>1287.4999999999998</c:v>
                </c:pt>
                <c:pt idx="672">
                  <c:v>858.33333333333337</c:v>
                </c:pt>
                <c:pt idx="673">
                  <c:v>858.33333333333337</c:v>
                </c:pt>
                <c:pt idx="674">
                  <c:v>858.33333333333337</c:v>
                </c:pt>
                <c:pt idx="675">
                  <c:v>493.541666666666</c:v>
                </c:pt>
                <c:pt idx="676">
                  <c:v>107.29166666666667</c:v>
                </c:pt>
                <c:pt idx="677">
                  <c:v>-278.95833333333275</c:v>
                </c:pt>
                <c:pt idx="678">
                  <c:v>-1029.9999999999993</c:v>
                </c:pt>
                <c:pt idx="679">
                  <c:v>-1544.9999999999998</c:v>
                </c:pt>
                <c:pt idx="680">
                  <c:v>-1845.416666666667</c:v>
                </c:pt>
                <c:pt idx="681">
                  <c:v>-1931.25</c:v>
                </c:pt>
                <c:pt idx="682">
                  <c:v>-1287.4999999999998</c:v>
                </c:pt>
                <c:pt idx="683">
                  <c:v>-836.87500000000045</c:v>
                </c:pt>
                <c:pt idx="684">
                  <c:v>-472.083333333334</c:v>
                </c:pt>
                <c:pt idx="685">
                  <c:v>515.00000000000045</c:v>
                </c:pt>
                <c:pt idx="686">
                  <c:v>1072.9166666666665</c:v>
                </c:pt>
                <c:pt idx="687">
                  <c:v>987.08333333333292</c:v>
                </c:pt>
                <c:pt idx="688">
                  <c:v>965.625</c:v>
                </c:pt>
                <c:pt idx="689">
                  <c:v>944.16666666666708</c:v>
                </c:pt>
                <c:pt idx="690">
                  <c:v>536.45833333333326</c:v>
                </c:pt>
                <c:pt idx="691">
                  <c:v>171.6666666666668</c:v>
                </c:pt>
                <c:pt idx="692">
                  <c:v>193.12500000000048</c:v>
                </c:pt>
                <c:pt idx="693">
                  <c:v>343.3333333333336</c:v>
                </c:pt>
                <c:pt idx="694">
                  <c:v>300.41666666666708</c:v>
                </c:pt>
                <c:pt idx="695">
                  <c:v>-64.375000000000924</c:v>
                </c:pt>
                <c:pt idx="696">
                  <c:v>-1051.4583333333337</c:v>
                </c:pt>
                <c:pt idx="697">
                  <c:v>-1416.2499999999993</c:v>
                </c:pt>
                <c:pt idx="698">
                  <c:v>-1115.833333333333</c:v>
                </c:pt>
                <c:pt idx="699">
                  <c:v>-858.33333333333337</c:v>
                </c:pt>
                <c:pt idx="700">
                  <c:v>-407.70833333333377</c:v>
                </c:pt>
                <c:pt idx="701">
                  <c:v>-171.6666666666668</c:v>
                </c:pt>
                <c:pt idx="702">
                  <c:v>-42.916666666666515</c:v>
                </c:pt>
                <c:pt idx="703">
                  <c:v>-21.458333333333638</c:v>
                </c:pt>
                <c:pt idx="704">
                  <c:v>-236.041666666667</c:v>
                </c:pt>
                <c:pt idx="705">
                  <c:v>-643.74999999999989</c:v>
                </c:pt>
                <c:pt idx="706">
                  <c:v>-1029.9999999999998</c:v>
                </c:pt>
                <c:pt idx="707">
                  <c:v>-1094.3749999999995</c:v>
                </c:pt>
                <c:pt idx="708">
                  <c:v>-665.20833333333314</c:v>
                </c:pt>
                <c:pt idx="709">
                  <c:v>85.83333333333303</c:v>
                </c:pt>
                <c:pt idx="710">
                  <c:v>1094.3750000000002</c:v>
                </c:pt>
                <c:pt idx="711">
                  <c:v>1695.2083333333339</c:v>
                </c:pt>
                <c:pt idx="712">
                  <c:v>1008.5416666666665</c:v>
                </c:pt>
                <c:pt idx="713">
                  <c:v>21.458333333332877</c:v>
                </c:pt>
                <c:pt idx="714">
                  <c:v>-708.12500000000011</c:v>
                </c:pt>
                <c:pt idx="715">
                  <c:v>-1566.4583333333328</c:v>
                </c:pt>
                <c:pt idx="716">
                  <c:v>-1394.7916666666667</c:v>
                </c:pt>
                <c:pt idx="717">
                  <c:v>-407.70833333333343</c:v>
                </c:pt>
                <c:pt idx="718">
                  <c:v>214.58333333333334</c:v>
                </c:pt>
                <c:pt idx="719">
                  <c:v>858.33333333333337</c:v>
                </c:pt>
                <c:pt idx="720">
                  <c:v>1180.2083333333333</c:v>
                </c:pt>
                <c:pt idx="721">
                  <c:v>987.0833333333336</c:v>
                </c:pt>
                <c:pt idx="722">
                  <c:v>858.33333333333337</c:v>
                </c:pt>
                <c:pt idx="723">
                  <c:v>729.58333333333292</c:v>
                </c:pt>
                <c:pt idx="724">
                  <c:v>879.79166666666697</c:v>
                </c:pt>
                <c:pt idx="725">
                  <c:v>1266.0416666666663</c:v>
                </c:pt>
                <c:pt idx="726">
                  <c:v>1759.5833333333321</c:v>
                </c:pt>
                <c:pt idx="727">
                  <c:v>1695.208333333333</c:v>
                </c:pt>
                <c:pt idx="728">
                  <c:v>1158.7500000000011</c:v>
                </c:pt>
                <c:pt idx="729">
                  <c:v>815.41666666666754</c:v>
                </c:pt>
                <c:pt idx="730">
                  <c:v>364.79166666666578</c:v>
                </c:pt>
                <c:pt idx="731">
                  <c:v>85.83333333333303</c:v>
                </c:pt>
                <c:pt idx="732">
                  <c:v>64.375000000000924</c:v>
                </c:pt>
                <c:pt idx="733">
                  <c:v>85.83333333333303</c:v>
                </c:pt>
                <c:pt idx="734">
                  <c:v>107.29166666666667</c:v>
                </c:pt>
                <c:pt idx="735">
                  <c:v>150.20833333333394</c:v>
                </c:pt>
                <c:pt idx="736">
                  <c:v>214.58333333333334</c:v>
                </c:pt>
                <c:pt idx="737">
                  <c:v>193.12499999999969</c:v>
                </c:pt>
                <c:pt idx="738">
                  <c:v>85.83333333333303</c:v>
                </c:pt>
                <c:pt idx="739">
                  <c:v>278.95833333333275</c:v>
                </c:pt>
                <c:pt idx="740">
                  <c:v>493.541666666666</c:v>
                </c:pt>
                <c:pt idx="741">
                  <c:v>407.70833333333456</c:v>
                </c:pt>
                <c:pt idx="742">
                  <c:v>193.12499999999969</c:v>
                </c:pt>
                <c:pt idx="743">
                  <c:v>42.916666666665755</c:v>
                </c:pt>
                <c:pt idx="744">
                  <c:v>21.458333333333638</c:v>
                </c:pt>
                <c:pt idx="745">
                  <c:v>21.458333333333638</c:v>
                </c:pt>
                <c:pt idx="746">
                  <c:v>107.29166666666667</c:v>
                </c:pt>
                <c:pt idx="747">
                  <c:v>236.041666666667</c:v>
                </c:pt>
                <c:pt idx="748">
                  <c:v>321.87499999999994</c:v>
                </c:pt>
                <c:pt idx="749">
                  <c:v>257.49999999999909</c:v>
                </c:pt>
                <c:pt idx="750">
                  <c:v>85.83333333333303</c:v>
                </c:pt>
                <c:pt idx="751">
                  <c:v>-21.458333333332114</c:v>
                </c:pt>
                <c:pt idx="752">
                  <c:v>-107.29166666666667</c:v>
                </c:pt>
                <c:pt idx="753">
                  <c:v>-257.50000000000057</c:v>
                </c:pt>
                <c:pt idx="754">
                  <c:v>-364.79166666666578</c:v>
                </c:pt>
                <c:pt idx="755">
                  <c:v>-472.083333333334</c:v>
                </c:pt>
                <c:pt idx="756">
                  <c:v>-836.87499999999955</c:v>
                </c:pt>
                <c:pt idx="757">
                  <c:v>-1502.0833333333333</c:v>
                </c:pt>
                <c:pt idx="758">
                  <c:v>-2060.0000000000005</c:v>
                </c:pt>
                <c:pt idx="759">
                  <c:v>-2210.2083333333326</c:v>
                </c:pt>
                <c:pt idx="760">
                  <c:v>-2231.666666666667</c:v>
                </c:pt>
                <c:pt idx="761">
                  <c:v>-2274.5833333333335</c:v>
                </c:pt>
                <c:pt idx="762">
                  <c:v>-2017.083333333333</c:v>
                </c:pt>
                <c:pt idx="763">
                  <c:v>-1373.3333333333328</c:v>
                </c:pt>
                <c:pt idx="764">
                  <c:v>-321.87499999999994</c:v>
                </c:pt>
                <c:pt idx="765">
                  <c:v>858.33333333333337</c:v>
                </c:pt>
                <c:pt idx="766">
                  <c:v>1351.8750000000002</c:v>
                </c:pt>
                <c:pt idx="767">
                  <c:v>1373.3333333333328</c:v>
                </c:pt>
                <c:pt idx="768">
                  <c:v>1394.7916666666667</c:v>
                </c:pt>
                <c:pt idx="769">
                  <c:v>1652.2916666666674</c:v>
                </c:pt>
                <c:pt idx="770">
                  <c:v>2081.4583333333326</c:v>
                </c:pt>
                <c:pt idx="771">
                  <c:v>2102.9166666666661</c:v>
                </c:pt>
                <c:pt idx="772">
                  <c:v>1974.1666666666672</c:v>
                </c:pt>
                <c:pt idx="773">
                  <c:v>1630.8333333333337</c:v>
                </c:pt>
                <c:pt idx="774">
                  <c:v>1373.3333333333328</c:v>
                </c:pt>
                <c:pt idx="775">
                  <c:v>1416.2500000000002</c:v>
                </c:pt>
                <c:pt idx="776">
                  <c:v>1158.7499999999995</c:v>
                </c:pt>
                <c:pt idx="777">
                  <c:v>858.33333333333337</c:v>
                </c:pt>
                <c:pt idx="778">
                  <c:v>751.04166666666663</c:v>
                </c:pt>
                <c:pt idx="779">
                  <c:v>643.74999999999989</c:v>
                </c:pt>
                <c:pt idx="780">
                  <c:v>493.5416666666676</c:v>
                </c:pt>
                <c:pt idx="781">
                  <c:v>364.79166666666578</c:v>
                </c:pt>
                <c:pt idx="782">
                  <c:v>257.49999999999909</c:v>
                </c:pt>
                <c:pt idx="783">
                  <c:v>171.66666666666757</c:v>
                </c:pt>
                <c:pt idx="784">
                  <c:v>150.20833333333394</c:v>
                </c:pt>
                <c:pt idx="785">
                  <c:v>236.041666666667</c:v>
                </c:pt>
                <c:pt idx="786">
                  <c:v>257.50000000000057</c:v>
                </c:pt>
                <c:pt idx="787">
                  <c:v>128.74999999999878</c:v>
                </c:pt>
                <c:pt idx="788">
                  <c:v>21.458333333332114</c:v>
                </c:pt>
                <c:pt idx="789">
                  <c:v>21.458333333335162</c:v>
                </c:pt>
                <c:pt idx="790">
                  <c:v>85.833333333334551</c:v>
                </c:pt>
                <c:pt idx="791">
                  <c:v>128.74999999999878</c:v>
                </c:pt>
                <c:pt idx="792">
                  <c:v>-21.458333333335162</c:v>
                </c:pt>
                <c:pt idx="793">
                  <c:v>-536.45833333333326</c:v>
                </c:pt>
                <c:pt idx="794">
                  <c:v>-1266.0416666666647</c:v>
                </c:pt>
                <c:pt idx="795">
                  <c:v>-1909.7916666666663</c:v>
                </c:pt>
                <c:pt idx="796">
                  <c:v>-2231.6666666666679</c:v>
                </c:pt>
                <c:pt idx="797">
                  <c:v>-2081.4583333333339</c:v>
                </c:pt>
                <c:pt idx="798">
                  <c:v>-1502.0833333333333</c:v>
                </c:pt>
                <c:pt idx="799">
                  <c:v>-751.04166666666663</c:v>
                </c:pt>
                <c:pt idx="800">
                  <c:v>-214.58333333333334</c:v>
                </c:pt>
                <c:pt idx="801">
                  <c:v>150.20833333333394</c:v>
                </c:pt>
                <c:pt idx="802">
                  <c:v>729.58333333333451</c:v>
                </c:pt>
                <c:pt idx="803">
                  <c:v>1351.8749999999993</c:v>
                </c:pt>
                <c:pt idx="804">
                  <c:v>1437.7083333333323</c:v>
                </c:pt>
                <c:pt idx="805">
                  <c:v>922.70833333333417</c:v>
                </c:pt>
                <c:pt idx="806">
                  <c:v>343.3333333333336</c:v>
                </c:pt>
                <c:pt idx="807">
                  <c:v>-42.916666666667275</c:v>
                </c:pt>
                <c:pt idx="808">
                  <c:v>-364.79166666666725</c:v>
                </c:pt>
                <c:pt idx="809">
                  <c:v>-600.83333333333269</c:v>
                </c:pt>
                <c:pt idx="810">
                  <c:v>-836.87499999999955</c:v>
                </c:pt>
                <c:pt idx="811">
                  <c:v>-1287.4999999999998</c:v>
                </c:pt>
                <c:pt idx="812">
                  <c:v>-1652.2916666666656</c:v>
                </c:pt>
                <c:pt idx="813">
                  <c:v>-1759.5833333333339</c:v>
                </c:pt>
                <c:pt idx="814">
                  <c:v>-1845.416666666667</c:v>
                </c:pt>
                <c:pt idx="815">
                  <c:v>-1974.1666666666665</c:v>
                </c:pt>
                <c:pt idx="816">
                  <c:v>-1974.1666666666672</c:v>
                </c:pt>
                <c:pt idx="817">
                  <c:v>-1781.041666666667</c:v>
                </c:pt>
                <c:pt idx="818">
                  <c:v>-1051.458333333333</c:v>
                </c:pt>
                <c:pt idx="819">
                  <c:v>0</c:v>
                </c:pt>
                <c:pt idx="820">
                  <c:v>944.1666666666664</c:v>
                </c:pt>
                <c:pt idx="821">
                  <c:v>1459.1666666666667</c:v>
                </c:pt>
                <c:pt idx="822">
                  <c:v>1394.7916666666667</c:v>
                </c:pt>
                <c:pt idx="823">
                  <c:v>1287.4999999999998</c:v>
                </c:pt>
                <c:pt idx="824">
                  <c:v>1094.3750000000002</c:v>
                </c:pt>
                <c:pt idx="825">
                  <c:v>922.70833333333348</c:v>
                </c:pt>
                <c:pt idx="826">
                  <c:v>879.79166666666697</c:v>
                </c:pt>
                <c:pt idx="827">
                  <c:v>815.41666666666595</c:v>
                </c:pt>
                <c:pt idx="828">
                  <c:v>922.70833333333258</c:v>
                </c:pt>
                <c:pt idx="829">
                  <c:v>1094.3750000000002</c:v>
                </c:pt>
                <c:pt idx="830">
                  <c:v>1051.458333333333</c:v>
                </c:pt>
                <c:pt idx="831">
                  <c:v>793.95833333333394</c:v>
                </c:pt>
                <c:pt idx="832">
                  <c:v>407.70833333333456</c:v>
                </c:pt>
                <c:pt idx="833">
                  <c:v>214.58333333333334</c:v>
                </c:pt>
                <c:pt idx="834">
                  <c:v>236.04166666666544</c:v>
                </c:pt>
                <c:pt idx="835">
                  <c:v>236.04166666666544</c:v>
                </c:pt>
                <c:pt idx="836">
                  <c:v>193.12500000000119</c:v>
                </c:pt>
                <c:pt idx="837">
                  <c:v>236.041666666667</c:v>
                </c:pt>
                <c:pt idx="838">
                  <c:v>343.33333333333212</c:v>
                </c:pt>
                <c:pt idx="839">
                  <c:v>343.3333333333336</c:v>
                </c:pt>
                <c:pt idx="840">
                  <c:v>321.87499999999994</c:v>
                </c:pt>
                <c:pt idx="841">
                  <c:v>429.16666666666669</c:v>
                </c:pt>
                <c:pt idx="842">
                  <c:v>515.00000000000114</c:v>
                </c:pt>
                <c:pt idx="843">
                  <c:v>429.16666666666669</c:v>
                </c:pt>
                <c:pt idx="844">
                  <c:v>236.04166666666544</c:v>
                </c:pt>
                <c:pt idx="845">
                  <c:v>107.29166666666667</c:v>
                </c:pt>
                <c:pt idx="846">
                  <c:v>85.833333333334551</c:v>
                </c:pt>
                <c:pt idx="847">
                  <c:v>150.20833333333394</c:v>
                </c:pt>
                <c:pt idx="848">
                  <c:v>321.87499999999994</c:v>
                </c:pt>
                <c:pt idx="849">
                  <c:v>514.99999999999966</c:v>
                </c:pt>
                <c:pt idx="850">
                  <c:v>514.99999999999966</c:v>
                </c:pt>
                <c:pt idx="851">
                  <c:v>343.3333333333336</c:v>
                </c:pt>
                <c:pt idx="852">
                  <c:v>257.49999999999909</c:v>
                </c:pt>
                <c:pt idx="853">
                  <c:v>257.49999999999909</c:v>
                </c:pt>
                <c:pt idx="854">
                  <c:v>214.58333333333334</c:v>
                </c:pt>
                <c:pt idx="855">
                  <c:v>107.29166666666667</c:v>
                </c:pt>
                <c:pt idx="856">
                  <c:v>42.916666666667275</c:v>
                </c:pt>
                <c:pt idx="857">
                  <c:v>236.041666666667</c:v>
                </c:pt>
                <c:pt idx="858">
                  <c:v>493.541666666666</c:v>
                </c:pt>
                <c:pt idx="859">
                  <c:v>493.541666666666</c:v>
                </c:pt>
                <c:pt idx="860">
                  <c:v>343.33333333333513</c:v>
                </c:pt>
                <c:pt idx="861">
                  <c:v>429.16666666666669</c:v>
                </c:pt>
                <c:pt idx="862">
                  <c:v>793.95833333333087</c:v>
                </c:pt>
                <c:pt idx="863">
                  <c:v>751.04166666666663</c:v>
                </c:pt>
                <c:pt idx="864">
                  <c:v>364.79166666666725</c:v>
                </c:pt>
                <c:pt idx="865">
                  <c:v>236.04166666666848</c:v>
                </c:pt>
                <c:pt idx="866">
                  <c:v>386.24999999999937</c:v>
                </c:pt>
                <c:pt idx="867">
                  <c:v>557.91666666666549</c:v>
                </c:pt>
                <c:pt idx="868">
                  <c:v>429.16666666666669</c:v>
                </c:pt>
                <c:pt idx="869">
                  <c:v>107.29166666666667</c:v>
                </c:pt>
                <c:pt idx="870">
                  <c:v>-85.83333333333151</c:v>
                </c:pt>
                <c:pt idx="871">
                  <c:v>-150.20833333333394</c:v>
                </c:pt>
                <c:pt idx="872">
                  <c:v>-171.66666666666606</c:v>
                </c:pt>
                <c:pt idx="873">
                  <c:v>-214.58333333333334</c:v>
                </c:pt>
                <c:pt idx="874">
                  <c:v>-321.87499999999994</c:v>
                </c:pt>
                <c:pt idx="875">
                  <c:v>-450.62499999999875</c:v>
                </c:pt>
                <c:pt idx="876">
                  <c:v>-557.91666666666845</c:v>
                </c:pt>
                <c:pt idx="877">
                  <c:v>-493.541666666666</c:v>
                </c:pt>
                <c:pt idx="878">
                  <c:v>-278.95833333333275</c:v>
                </c:pt>
                <c:pt idx="879">
                  <c:v>-85.833333333334551</c:v>
                </c:pt>
                <c:pt idx="880">
                  <c:v>-214.58333333333334</c:v>
                </c:pt>
                <c:pt idx="881">
                  <c:v>-429.16666666666669</c:v>
                </c:pt>
                <c:pt idx="882">
                  <c:v>-214.58333333333334</c:v>
                </c:pt>
                <c:pt idx="883">
                  <c:v>0</c:v>
                </c:pt>
                <c:pt idx="884">
                  <c:v>21.458333333332114</c:v>
                </c:pt>
                <c:pt idx="885">
                  <c:v>85.833333333334551</c:v>
                </c:pt>
                <c:pt idx="886">
                  <c:v>107.29166666666667</c:v>
                </c:pt>
                <c:pt idx="887">
                  <c:v>64.374999999999389</c:v>
                </c:pt>
                <c:pt idx="888">
                  <c:v>-21.458333333332114</c:v>
                </c:pt>
                <c:pt idx="889">
                  <c:v>-128.75000000000185</c:v>
                </c:pt>
                <c:pt idx="890">
                  <c:v>-257.50000000000057</c:v>
                </c:pt>
                <c:pt idx="891">
                  <c:v>-407.70833333333144</c:v>
                </c:pt>
                <c:pt idx="892">
                  <c:v>-536.45833333333326</c:v>
                </c:pt>
                <c:pt idx="893">
                  <c:v>-557.91666666666697</c:v>
                </c:pt>
                <c:pt idx="894">
                  <c:v>-472.0833333333324</c:v>
                </c:pt>
                <c:pt idx="895">
                  <c:v>-321.87499999999994</c:v>
                </c:pt>
                <c:pt idx="896">
                  <c:v>-150.20833333333394</c:v>
                </c:pt>
                <c:pt idx="897">
                  <c:v>-42.916666666667275</c:v>
                </c:pt>
                <c:pt idx="898">
                  <c:v>-21.458333333333638</c:v>
                </c:pt>
                <c:pt idx="899">
                  <c:v>-85.83333333333303</c:v>
                </c:pt>
                <c:pt idx="900">
                  <c:v>-193.12499999999969</c:v>
                </c:pt>
                <c:pt idx="901">
                  <c:v>-386.24999999999937</c:v>
                </c:pt>
                <c:pt idx="902">
                  <c:v>-1351.8749999999993</c:v>
                </c:pt>
                <c:pt idx="903">
                  <c:v>-2231.6666666666679</c:v>
                </c:pt>
                <c:pt idx="904">
                  <c:v>-2081.4583333333339</c:v>
                </c:pt>
                <c:pt idx="905">
                  <c:v>-1502.0833333333333</c:v>
                </c:pt>
                <c:pt idx="906">
                  <c:v>-751.04166666666663</c:v>
                </c:pt>
                <c:pt idx="907">
                  <c:v>-214.58333333333334</c:v>
                </c:pt>
                <c:pt idx="908">
                  <c:v>150.20833333333394</c:v>
                </c:pt>
                <c:pt idx="909">
                  <c:v>729.58333333333451</c:v>
                </c:pt>
                <c:pt idx="910">
                  <c:v>1351.8749999999993</c:v>
                </c:pt>
                <c:pt idx="911">
                  <c:v>1437.7083333333323</c:v>
                </c:pt>
                <c:pt idx="912">
                  <c:v>922.70833333333417</c:v>
                </c:pt>
                <c:pt idx="913">
                  <c:v>557.91666666666697</c:v>
                </c:pt>
                <c:pt idx="914">
                  <c:v>922.70833333333258</c:v>
                </c:pt>
                <c:pt idx="915">
                  <c:v>879.79166666666697</c:v>
                </c:pt>
                <c:pt idx="916">
                  <c:v>472.083333333334</c:v>
                </c:pt>
                <c:pt idx="917">
                  <c:v>193.12499999999969</c:v>
                </c:pt>
                <c:pt idx="918">
                  <c:v>-21.458333333333638</c:v>
                </c:pt>
                <c:pt idx="919">
                  <c:v>107.29166666666667</c:v>
                </c:pt>
                <c:pt idx="920">
                  <c:v>300.41666666666634</c:v>
                </c:pt>
                <c:pt idx="921">
                  <c:v>600.83333333333269</c:v>
                </c:pt>
                <c:pt idx="922">
                  <c:v>729.58333333333292</c:v>
                </c:pt>
                <c:pt idx="923">
                  <c:v>600.83333333333269</c:v>
                </c:pt>
                <c:pt idx="924">
                  <c:v>42.916666666665755</c:v>
                </c:pt>
                <c:pt idx="925">
                  <c:v>-514.99999999999818</c:v>
                </c:pt>
                <c:pt idx="926">
                  <c:v>-450.62499999999875</c:v>
                </c:pt>
                <c:pt idx="927">
                  <c:v>-300.41666666666788</c:v>
                </c:pt>
                <c:pt idx="928">
                  <c:v>-236.041666666667</c:v>
                </c:pt>
                <c:pt idx="929">
                  <c:v>-171.66666666666606</c:v>
                </c:pt>
                <c:pt idx="930">
                  <c:v>-150.2083333333324</c:v>
                </c:pt>
                <c:pt idx="931">
                  <c:v>-150.20833333333394</c:v>
                </c:pt>
                <c:pt idx="932">
                  <c:v>-171.66666666666757</c:v>
                </c:pt>
                <c:pt idx="933">
                  <c:v>-257.49999999999909</c:v>
                </c:pt>
                <c:pt idx="934">
                  <c:v>-407.70833333333297</c:v>
                </c:pt>
                <c:pt idx="935">
                  <c:v>-429.16666666666669</c:v>
                </c:pt>
                <c:pt idx="936">
                  <c:v>-321.87499999999994</c:v>
                </c:pt>
                <c:pt idx="937">
                  <c:v>-236.041666666667</c:v>
                </c:pt>
                <c:pt idx="938">
                  <c:v>-214.58333333333334</c:v>
                </c:pt>
                <c:pt idx="939">
                  <c:v>-236.041666666667</c:v>
                </c:pt>
                <c:pt idx="940">
                  <c:v>-193.12499999999969</c:v>
                </c:pt>
                <c:pt idx="941">
                  <c:v>-85.83333333333303</c:v>
                </c:pt>
                <c:pt idx="942">
                  <c:v>-42.916666666667275</c:v>
                </c:pt>
                <c:pt idx="943">
                  <c:v>-21.458333333333638</c:v>
                </c:pt>
                <c:pt idx="944">
                  <c:v>21.458333333333638</c:v>
                </c:pt>
                <c:pt idx="945">
                  <c:v>64.375000000000924</c:v>
                </c:pt>
                <c:pt idx="946">
                  <c:v>214.58333333333334</c:v>
                </c:pt>
                <c:pt idx="947">
                  <c:v>343.33333333333212</c:v>
                </c:pt>
                <c:pt idx="948">
                  <c:v>257.50000000000057</c:v>
                </c:pt>
                <c:pt idx="949">
                  <c:v>64.375000000000924</c:v>
                </c:pt>
                <c:pt idx="950">
                  <c:v>-236.041666666667</c:v>
                </c:pt>
                <c:pt idx="951">
                  <c:v>-729.58333333333292</c:v>
                </c:pt>
                <c:pt idx="952">
                  <c:v>-1437.7083333333339</c:v>
                </c:pt>
                <c:pt idx="953">
                  <c:v>-2060.0000000000005</c:v>
                </c:pt>
                <c:pt idx="954">
                  <c:v>-2274.5833333333335</c:v>
                </c:pt>
                <c:pt idx="955">
                  <c:v>-2274.5833333333335</c:v>
                </c:pt>
                <c:pt idx="956">
                  <c:v>-2274.5833333333326</c:v>
                </c:pt>
                <c:pt idx="957">
                  <c:v>-1587.9166666666661</c:v>
                </c:pt>
                <c:pt idx="958">
                  <c:v>-257.49999999999983</c:v>
                </c:pt>
                <c:pt idx="959">
                  <c:v>901.24999999999989</c:v>
                </c:pt>
                <c:pt idx="960">
                  <c:v>1845.416666666667</c:v>
                </c:pt>
                <c:pt idx="961">
                  <c:v>2381.8749999999995</c:v>
                </c:pt>
                <c:pt idx="962">
                  <c:v>2296.0416666666656</c:v>
                </c:pt>
                <c:pt idx="963">
                  <c:v>1845.416666666667</c:v>
                </c:pt>
                <c:pt idx="964">
                  <c:v>1244.5833333333342</c:v>
                </c:pt>
                <c:pt idx="965">
                  <c:v>665.2083333333336</c:v>
                </c:pt>
                <c:pt idx="966">
                  <c:v>236.041666666667</c:v>
                </c:pt>
                <c:pt idx="967">
                  <c:v>0</c:v>
                </c:pt>
                <c:pt idx="968">
                  <c:v>-107.29166666666667</c:v>
                </c:pt>
                <c:pt idx="969">
                  <c:v>-257.50000000000057</c:v>
                </c:pt>
                <c:pt idx="970">
                  <c:v>-536.45833333333326</c:v>
                </c:pt>
                <c:pt idx="971">
                  <c:v>-1072.9166666666665</c:v>
                </c:pt>
                <c:pt idx="972">
                  <c:v>-1845.416666666667</c:v>
                </c:pt>
                <c:pt idx="973">
                  <c:v>-2274.5833333333335</c:v>
                </c:pt>
                <c:pt idx="974">
                  <c:v>-2274.5833333333335</c:v>
                </c:pt>
                <c:pt idx="975">
                  <c:v>-2274.5833333333326</c:v>
                </c:pt>
                <c:pt idx="976">
                  <c:v>-2296.0416666666665</c:v>
                </c:pt>
                <c:pt idx="977">
                  <c:v>-1866.8749999999998</c:v>
                </c:pt>
                <c:pt idx="978">
                  <c:v>-1308.9583333333337</c:v>
                </c:pt>
                <c:pt idx="979">
                  <c:v>-1137.2916666666667</c:v>
                </c:pt>
                <c:pt idx="980">
                  <c:v>-944.1666666666664</c:v>
                </c:pt>
                <c:pt idx="981">
                  <c:v>-751.04166666666652</c:v>
                </c:pt>
                <c:pt idx="982">
                  <c:v>-708.12500000000011</c:v>
                </c:pt>
                <c:pt idx="983">
                  <c:v>-858.33333333333337</c:v>
                </c:pt>
                <c:pt idx="984">
                  <c:v>-944.16666666666674</c:v>
                </c:pt>
                <c:pt idx="985">
                  <c:v>-686.66666666666674</c:v>
                </c:pt>
                <c:pt idx="986">
                  <c:v>-236.04166666666669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171.66666666666669</c:v>
                </c:pt>
                <c:pt idx="1027">
                  <c:v>772.5</c:v>
                </c:pt>
                <c:pt idx="1028">
                  <c:v>1673.7499999999998</c:v>
                </c:pt>
                <c:pt idx="1029">
                  <c:v>2360.4166666666665</c:v>
                </c:pt>
                <c:pt idx="1030">
                  <c:v>2446.25</c:v>
                </c:pt>
                <c:pt idx="1031">
                  <c:v>2102.9166666666665</c:v>
                </c:pt>
                <c:pt idx="1032">
                  <c:v>1759.5833333333333</c:v>
                </c:pt>
                <c:pt idx="1033">
                  <c:v>1566.4583333333337</c:v>
                </c:pt>
                <c:pt idx="1034">
                  <c:v>1459.1666666666667</c:v>
                </c:pt>
                <c:pt idx="1035">
                  <c:v>1266.0416666666672</c:v>
                </c:pt>
                <c:pt idx="1036">
                  <c:v>1008.5416666666672</c:v>
                </c:pt>
                <c:pt idx="1037">
                  <c:v>836.87499999999955</c:v>
                </c:pt>
                <c:pt idx="1038">
                  <c:v>836.87499999999955</c:v>
                </c:pt>
                <c:pt idx="1039">
                  <c:v>965.625</c:v>
                </c:pt>
                <c:pt idx="1040">
                  <c:v>1029.9999999999993</c:v>
                </c:pt>
                <c:pt idx="1041">
                  <c:v>965.625</c:v>
                </c:pt>
                <c:pt idx="1042">
                  <c:v>751.04166666666663</c:v>
                </c:pt>
                <c:pt idx="1043">
                  <c:v>450.62500000000028</c:v>
                </c:pt>
                <c:pt idx="1044">
                  <c:v>193.12499999999969</c:v>
                </c:pt>
                <c:pt idx="1045">
                  <c:v>64.374999999999389</c:v>
                </c:pt>
                <c:pt idx="1046">
                  <c:v>64.375000000000924</c:v>
                </c:pt>
                <c:pt idx="1047">
                  <c:v>85.83333333333303</c:v>
                </c:pt>
                <c:pt idx="1048">
                  <c:v>0</c:v>
                </c:pt>
                <c:pt idx="1049">
                  <c:v>-214.58333333333334</c:v>
                </c:pt>
                <c:pt idx="1050">
                  <c:v>-514.99999999999966</c:v>
                </c:pt>
                <c:pt idx="1051">
                  <c:v>-751.04166666666663</c:v>
                </c:pt>
                <c:pt idx="1052">
                  <c:v>-901.25000000000057</c:v>
                </c:pt>
                <c:pt idx="1053">
                  <c:v>-1072.9166666666665</c:v>
                </c:pt>
                <c:pt idx="1054">
                  <c:v>-1330.4166666666672</c:v>
                </c:pt>
                <c:pt idx="1055">
                  <c:v>-1673.7499999999991</c:v>
                </c:pt>
                <c:pt idx="1056">
                  <c:v>-2059.9999999999995</c:v>
                </c:pt>
                <c:pt idx="1057">
                  <c:v>-2274.5833333333335</c:v>
                </c:pt>
                <c:pt idx="1058">
                  <c:v>-2081.458333333333</c:v>
                </c:pt>
                <c:pt idx="1059">
                  <c:v>-1866.8749999999998</c:v>
                </c:pt>
                <c:pt idx="1060">
                  <c:v>-1630.8333333333335</c:v>
                </c:pt>
                <c:pt idx="1061">
                  <c:v>-1008.5416666666665</c:v>
                </c:pt>
                <c:pt idx="1062">
                  <c:v>-278.95833333333348</c:v>
                </c:pt>
                <c:pt idx="1063">
                  <c:v>171.6666666666668</c:v>
                </c:pt>
                <c:pt idx="1064">
                  <c:v>751.04166666666663</c:v>
                </c:pt>
                <c:pt idx="1065">
                  <c:v>1523.5416666666663</c:v>
                </c:pt>
                <c:pt idx="1066">
                  <c:v>1673.7499999999998</c:v>
                </c:pt>
                <c:pt idx="1067">
                  <c:v>1008.5416666666672</c:v>
                </c:pt>
                <c:pt idx="1068">
                  <c:v>386.25000000000017</c:v>
                </c:pt>
                <c:pt idx="1069">
                  <c:v>386.24999999999937</c:v>
                </c:pt>
                <c:pt idx="1070">
                  <c:v>772.50000000000034</c:v>
                </c:pt>
                <c:pt idx="1071">
                  <c:v>1158.7500000000005</c:v>
                </c:pt>
                <c:pt idx="1072">
                  <c:v>1394.7916666666658</c:v>
                </c:pt>
                <c:pt idx="1073">
                  <c:v>1652.2916666666665</c:v>
                </c:pt>
                <c:pt idx="1074">
                  <c:v>1974.1666666666672</c:v>
                </c:pt>
                <c:pt idx="1075">
                  <c:v>2102.9166666666661</c:v>
                </c:pt>
                <c:pt idx="1076">
                  <c:v>1888.3333333333328</c:v>
                </c:pt>
                <c:pt idx="1077">
                  <c:v>1523.541666666667</c:v>
                </c:pt>
                <c:pt idx="1078">
                  <c:v>1201.666666666667</c:v>
                </c:pt>
                <c:pt idx="1079">
                  <c:v>1030.0000000000009</c:v>
                </c:pt>
                <c:pt idx="1080">
                  <c:v>793.95833333333394</c:v>
                </c:pt>
                <c:pt idx="1081">
                  <c:v>386.24999999999937</c:v>
                </c:pt>
                <c:pt idx="1082">
                  <c:v>-21.458333333333638</c:v>
                </c:pt>
                <c:pt idx="1083">
                  <c:v>-450.62500000000028</c:v>
                </c:pt>
                <c:pt idx="1084">
                  <c:v>-686.6666666666672</c:v>
                </c:pt>
                <c:pt idx="1085">
                  <c:v>-493.541666666666</c:v>
                </c:pt>
                <c:pt idx="1086">
                  <c:v>-150.2083333333324</c:v>
                </c:pt>
                <c:pt idx="1087">
                  <c:v>21.458333333333638</c:v>
                </c:pt>
                <c:pt idx="1088">
                  <c:v>42.916666666665755</c:v>
                </c:pt>
                <c:pt idx="1089">
                  <c:v>21.458333333332114</c:v>
                </c:pt>
                <c:pt idx="1090">
                  <c:v>0</c:v>
                </c:pt>
                <c:pt idx="1091">
                  <c:v>64.375000000000924</c:v>
                </c:pt>
                <c:pt idx="1092">
                  <c:v>278.95833333333422</c:v>
                </c:pt>
                <c:pt idx="1093">
                  <c:v>557.91666666666697</c:v>
                </c:pt>
                <c:pt idx="1094">
                  <c:v>622.29166666666629</c:v>
                </c:pt>
                <c:pt idx="1095">
                  <c:v>429.16666666666669</c:v>
                </c:pt>
                <c:pt idx="1096">
                  <c:v>193.12499999999969</c:v>
                </c:pt>
                <c:pt idx="1097">
                  <c:v>-42.916666666667275</c:v>
                </c:pt>
                <c:pt idx="1098">
                  <c:v>-343.3333333333336</c:v>
                </c:pt>
                <c:pt idx="1099">
                  <c:v>-686.6666666666672</c:v>
                </c:pt>
                <c:pt idx="1100">
                  <c:v>-729.58333333333292</c:v>
                </c:pt>
                <c:pt idx="1101">
                  <c:v>-407.70833333333297</c:v>
                </c:pt>
                <c:pt idx="1102">
                  <c:v>-21.458333333333638</c:v>
                </c:pt>
                <c:pt idx="1103">
                  <c:v>386.25000000000097</c:v>
                </c:pt>
                <c:pt idx="1104">
                  <c:v>751.04166666666663</c:v>
                </c:pt>
                <c:pt idx="1105">
                  <c:v>793.95833333333235</c:v>
                </c:pt>
                <c:pt idx="1106">
                  <c:v>472.083333333334</c:v>
                </c:pt>
                <c:pt idx="1107">
                  <c:v>107.29166666666819</c:v>
                </c:pt>
                <c:pt idx="1108">
                  <c:v>-214.58333333333334</c:v>
                </c:pt>
                <c:pt idx="1109">
                  <c:v>-515.00000000000114</c:v>
                </c:pt>
                <c:pt idx="1110">
                  <c:v>-493.541666666666</c:v>
                </c:pt>
                <c:pt idx="1111">
                  <c:v>-150.20833333333394</c:v>
                </c:pt>
                <c:pt idx="1112">
                  <c:v>300.41666666666634</c:v>
                </c:pt>
                <c:pt idx="1113">
                  <c:v>858.33333333333337</c:v>
                </c:pt>
                <c:pt idx="1114">
                  <c:v>1158.7499999999995</c:v>
                </c:pt>
                <c:pt idx="1115">
                  <c:v>879.79166666666856</c:v>
                </c:pt>
                <c:pt idx="1116">
                  <c:v>364.79166666666725</c:v>
                </c:pt>
                <c:pt idx="1117">
                  <c:v>-21.458333333335162</c:v>
                </c:pt>
                <c:pt idx="1118">
                  <c:v>-343.33333333333513</c:v>
                </c:pt>
                <c:pt idx="1119">
                  <c:v>-514.99999999999818</c:v>
                </c:pt>
                <c:pt idx="1120">
                  <c:v>-407.70833333333144</c:v>
                </c:pt>
                <c:pt idx="1121">
                  <c:v>-257.50000000000057</c:v>
                </c:pt>
                <c:pt idx="1122">
                  <c:v>-278.95833333333275</c:v>
                </c:pt>
                <c:pt idx="1123">
                  <c:v>-536.45833333333326</c:v>
                </c:pt>
                <c:pt idx="1124">
                  <c:v>-987.08333333333519</c:v>
                </c:pt>
                <c:pt idx="1125">
                  <c:v>-1587.9166666666679</c:v>
                </c:pt>
                <c:pt idx="1126">
                  <c:v>-2102.9166666666661</c:v>
                </c:pt>
                <c:pt idx="1127">
                  <c:v>-2274.5833333333321</c:v>
                </c:pt>
                <c:pt idx="1128">
                  <c:v>-2231.6666666666661</c:v>
                </c:pt>
                <c:pt idx="1129">
                  <c:v>-1931.25</c:v>
                </c:pt>
                <c:pt idx="1130">
                  <c:v>-1545.0000000000007</c:v>
                </c:pt>
                <c:pt idx="1131">
                  <c:v>-1373.3333333333337</c:v>
                </c:pt>
                <c:pt idx="1132">
                  <c:v>-1351.8749999999993</c:v>
                </c:pt>
                <c:pt idx="1133">
                  <c:v>-1459.1666666666667</c:v>
                </c:pt>
                <c:pt idx="1134">
                  <c:v>-1545.0000000000007</c:v>
                </c:pt>
                <c:pt idx="1135">
                  <c:v>-1437.7083333333333</c:v>
                </c:pt>
                <c:pt idx="1136">
                  <c:v>-1029.9999999999998</c:v>
                </c:pt>
                <c:pt idx="1137">
                  <c:v>-450.62500000000028</c:v>
                </c:pt>
                <c:pt idx="1138">
                  <c:v>-64.374999999999773</c:v>
                </c:pt>
                <c:pt idx="1139">
                  <c:v>85.8333333333334</c:v>
                </c:pt>
                <c:pt idx="1140">
                  <c:v>171.66666666666643</c:v>
                </c:pt>
                <c:pt idx="1141">
                  <c:v>386.24999999999972</c:v>
                </c:pt>
                <c:pt idx="1142">
                  <c:v>858.33333333333371</c:v>
                </c:pt>
                <c:pt idx="1143">
                  <c:v>1308.9583333333337</c:v>
                </c:pt>
                <c:pt idx="1144">
                  <c:v>1137.2916666666661</c:v>
                </c:pt>
                <c:pt idx="1145">
                  <c:v>493.5416666666668</c:v>
                </c:pt>
                <c:pt idx="1146">
                  <c:v>-364.79166666666646</c:v>
                </c:pt>
                <c:pt idx="1147">
                  <c:v>-1587.9166666666672</c:v>
                </c:pt>
                <c:pt idx="1148">
                  <c:v>-1909.7916666666663</c:v>
                </c:pt>
                <c:pt idx="1149">
                  <c:v>-1158.7499999999995</c:v>
                </c:pt>
                <c:pt idx="1150">
                  <c:v>-386.25000000000017</c:v>
                </c:pt>
                <c:pt idx="1151">
                  <c:v>0</c:v>
                </c:pt>
                <c:pt idx="1152">
                  <c:v>407.70833333333343</c:v>
                </c:pt>
                <c:pt idx="1153">
                  <c:v>1459.1666666666667</c:v>
                </c:pt>
                <c:pt idx="1154">
                  <c:v>2403.3333333333335</c:v>
                </c:pt>
                <c:pt idx="1155">
                  <c:v>2360.4166666666665</c:v>
                </c:pt>
                <c:pt idx="1156">
                  <c:v>1866.8749999999991</c:v>
                </c:pt>
                <c:pt idx="1157">
                  <c:v>1802.5000000000005</c:v>
                </c:pt>
                <c:pt idx="1158">
                  <c:v>2060.0000000000005</c:v>
                </c:pt>
                <c:pt idx="1159">
                  <c:v>2296.0416666666656</c:v>
                </c:pt>
                <c:pt idx="1160">
                  <c:v>2231.6666666666661</c:v>
                </c:pt>
                <c:pt idx="1161">
                  <c:v>1909.7916666666663</c:v>
                </c:pt>
                <c:pt idx="1162">
                  <c:v>1652.2916666666674</c:v>
                </c:pt>
                <c:pt idx="1163">
                  <c:v>1545.0000000000007</c:v>
                </c:pt>
                <c:pt idx="1164">
                  <c:v>1480.6250000000014</c:v>
                </c:pt>
                <c:pt idx="1165">
                  <c:v>1416.2499999999986</c:v>
                </c:pt>
                <c:pt idx="1166">
                  <c:v>987.08333333333201</c:v>
                </c:pt>
                <c:pt idx="1167">
                  <c:v>579.37500000000057</c:v>
                </c:pt>
                <c:pt idx="1168">
                  <c:v>686.6666666666672</c:v>
                </c:pt>
                <c:pt idx="1169">
                  <c:v>772.50000000000193</c:v>
                </c:pt>
                <c:pt idx="1170">
                  <c:v>708.12499999999932</c:v>
                </c:pt>
                <c:pt idx="1171">
                  <c:v>665.20833333333212</c:v>
                </c:pt>
                <c:pt idx="1172">
                  <c:v>600.83333333333269</c:v>
                </c:pt>
                <c:pt idx="1173">
                  <c:v>536.45833333333326</c:v>
                </c:pt>
                <c:pt idx="1174">
                  <c:v>493.541666666666</c:v>
                </c:pt>
                <c:pt idx="1175">
                  <c:v>429.16666666666669</c:v>
                </c:pt>
                <c:pt idx="1176">
                  <c:v>364.79166666666725</c:v>
                </c:pt>
                <c:pt idx="1177">
                  <c:v>343.33333333333212</c:v>
                </c:pt>
                <c:pt idx="1178">
                  <c:v>386.24999999999937</c:v>
                </c:pt>
                <c:pt idx="1179">
                  <c:v>429.16666666666669</c:v>
                </c:pt>
                <c:pt idx="1180">
                  <c:v>429.16666666666669</c:v>
                </c:pt>
                <c:pt idx="1181">
                  <c:v>407.70833333333456</c:v>
                </c:pt>
                <c:pt idx="1182">
                  <c:v>343.33333333333513</c:v>
                </c:pt>
                <c:pt idx="1183">
                  <c:v>278.95833333333275</c:v>
                </c:pt>
                <c:pt idx="1184">
                  <c:v>236.04166666666544</c:v>
                </c:pt>
                <c:pt idx="1185">
                  <c:v>171.66666666666606</c:v>
                </c:pt>
                <c:pt idx="1186">
                  <c:v>64.374999999999389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21.458333333335162</c:v>
                </c:pt>
                <c:pt idx="1196">
                  <c:v>21.458333333335162</c:v>
                </c:pt>
                <c:pt idx="1197">
                  <c:v>21.458333333332114</c:v>
                </c:pt>
                <c:pt idx="1198">
                  <c:v>107.29166666666667</c:v>
                </c:pt>
                <c:pt idx="1199">
                  <c:v>193.12500000000119</c:v>
                </c:pt>
                <c:pt idx="1200">
                  <c:v>278.95833333333275</c:v>
                </c:pt>
                <c:pt idx="1201">
                  <c:v>343.33333333333212</c:v>
                </c:pt>
                <c:pt idx="1202">
                  <c:v>300.41666666666788</c:v>
                </c:pt>
                <c:pt idx="1203">
                  <c:v>214.58333333333334</c:v>
                </c:pt>
                <c:pt idx="1204">
                  <c:v>128.74999999999878</c:v>
                </c:pt>
                <c:pt idx="1205">
                  <c:v>64.374999999999389</c:v>
                </c:pt>
                <c:pt idx="1206">
                  <c:v>42.916666666667275</c:v>
                </c:pt>
                <c:pt idx="1207">
                  <c:v>42.916666666667275</c:v>
                </c:pt>
                <c:pt idx="1208">
                  <c:v>42.916666666667275</c:v>
                </c:pt>
                <c:pt idx="1209">
                  <c:v>21.458333333335162</c:v>
                </c:pt>
                <c:pt idx="1210">
                  <c:v>0</c:v>
                </c:pt>
                <c:pt idx="1211">
                  <c:v>0</c:v>
                </c:pt>
                <c:pt idx="1212">
                  <c:v>-21.458333333335162</c:v>
                </c:pt>
                <c:pt idx="1213">
                  <c:v>-21.458333333335162</c:v>
                </c:pt>
                <c:pt idx="1214">
                  <c:v>0</c:v>
                </c:pt>
                <c:pt idx="1215">
                  <c:v>0</c:v>
                </c:pt>
                <c:pt idx="1216">
                  <c:v>-21.458333333332114</c:v>
                </c:pt>
                <c:pt idx="1217">
                  <c:v>-42.916666666667275</c:v>
                </c:pt>
                <c:pt idx="1218">
                  <c:v>-42.916666666667275</c:v>
                </c:pt>
                <c:pt idx="1219">
                  <c:v>-42.916666666664227</c:v>
                </c:pt>
                <c:pt idx="1220">
                  <c:v>-64.374999999999389</c:v>
                </c:pt>
                <c:pt idx="1221">
                  <c:v>-107.29166666666667</c:v>
                </c:pt>
                <c:pt idx="1222">
                  <c:v>-128.75000000000185</c:v>
                </c:pt>
                <c:pt idx="1223">
                  <c:v>-150.20833333333394</c:v>
                </c:pt>
                <c:pt idx="1224">
                  <c:v>-128.74999999999878</c:v>
                </c:pt>
                <c:pt idx="1225">
                  <c:v>-85.833333333334551</c:v>
                </c:pt>
                <c:pt idx="1226">
                  <c:v>-64.374999999999389</c:v>
                </c:pt>
                <c:pt idx="1227">
                  <c:v>-64.374999999999389</c:v>
                </c:pt>
                <c:pt idx="1228">
                  <c:v>-64.374999999999389</c:v>
                </c:pt>
                <c:pt idx="1229">
                  <c:v>-64.374999999999389</c:v>
                </c:pt>
                <c:pt idx="1230">
                  <c:v>-85.833333333334551</c:v>
                </c:pt>
                <c:pt idx="1231">
                  <c:v>-64.374999999999389</c:v>
                </c:pt>
                <c:pt idx="1232">
                  <c:v>-21.458333333332114</c:v>
                </c:pt>
                <c:pt idx="1233">
                  <c:v>-21.458333333335162</c:v>
                </c:pt>
                <c:pt idx="1234">
                  <c:v>-21.458333333335162</c:v>
                </c:pt>
                <c:pt idx="1235">
                  <c:v>-42.916666666667275</c:v>
                </c:pt>
                <c:pt idx="1236">
                  <c:v>-85.83333333333151</c:v>
                </c:pt>
                <c:pt idx="1237">
                  <c:v>-150.2083333333309</c:v>
                </c:pt>
                <c:pt idx="1238">
                  <c:v>-236.04166666666848</c:v>
                </c:pt>
                <c:pt idx="1239">
                  <c:v>-300.41666666666788</c:v>
                </c:pt>
                <c:pt idx="1240">
                  <c:v>-321.87499999999994</c:v>
                </c:pt>
                <c:pt idx="1241">
                  <c:v>-300.41666666666788</c:v>
                </c:pt>
                <c:pt idx="1242">
                  <c:v>-278.95833333333275</c:v>
                </c:pt>
                <c:pt idx="1243">
                  <c:v>-278.95833333333275</c:v>
                </c:pt>
                <c:pt idx="1244">
                  <c:v>-278.95833333333275</c:v>
                </c:pt>
                <c:pt idx="1245">
                  <c:v>-257.50000000000057</c:v>
                </c:pt>
                <c:pt idx="1246">
                  <c:v>-278.95833333333275</c:v>
                </c:pt>
                <c:pt idx="1247">
                  <c:v>-300.41666666666481</c:v>
                </c:pt>
                <c:pt idx="1248">
                  <c:v>-300.41666666666788</c:v>
                </c:pt>
                <c:pt idx="1249">
                  <c:v>-300.41666666666788</c:v>
                </c:pt>
                <c:pt idx="1250">
                  <c:v>-278.95833333333275</c:v>
                </c:pt>
                <c:pt idx="1251">
                  <c:v>-257.50000000000057</c:v>
                </c:pt>
                <c:pt idx="1252">
                  <c:v>-257.50000000000057</c:v>
                </c:pt>
                <c:pt idx="1253">
                  <c:v>-257.49999999999756</c:v>
                </c:pt>
                <c:pt idx="1254">
                  <c:v>-257.50000000000057</c:v>
                </c:pt>
                <c:pt idx="1255">
                  <c:v>-257.50000000000057</c:v>
                </c:pt>
                <c:pt idx="1256">
                  <c:v>-257.50000000000057</c:v>
                </c:pt>
                <c:pt idx="1257">
                  <c:v>-257.50000000000057</c:v>
                </c:pt>
                <c:pt idx="1258">
                  <c:v>-257.49999999999756</c:v>
                </c:pt>
                <c:pt idx="1259">
                  <c:v>-236.04166666666544</c:v>
                </c:pt>
                <c:pt idx="1260">
                  <c:v>-193.12500000000119</c:v>
                </c:pt>
                <c:pt idx="1261">
                  <c:v>-150.20833333333394</c:v>
                </c:pt>
                <c:pt idx="1262">
                  <c:v>-64.374999999999389</c:v>
                </c:pt>
                <c:pt idx="1263">
                  <c:v>21.458333333332114</c:v>
                </c:pt>
                <c:pt idx="1264">
                  <c:v>85.83333333333151</c:v>
                </c:pt>
                <c:pt idx="1265">
                  <c:v>128.75000000000185</c:v>
                </c:pt>
                <c:pt idx="1266">
                  <c:v>107.29166666666667</c:v>
                </c:pt>
                <c:pt idx="1267">
                  <c:v>85.83333333333151</c:v>
                </c:pt>
                <c:pt idx="1268">
                  <c:v>42.916666666667275</c:v>
                </c:pt>
                <c:pt idx="1269">
                  <c:v>-42.916666666667275</c:v>
                </c:pt>
                <c:pt idx="1270">
                  <c:v>-107.29166666666667</c:v>
                </c:pt>
                <c:pt idx="1271">
                  <c:v>-150.2083333333309</c:v>
                </c:pt>
                <c:pt idx="1272">
                  <c:v>-171.66666666666606</c:v>
                </c:pt>
                <c:pt idx="1273">
                  <c:v>-150.20833333333394</c:v>
                </c:pt>
                <c:pt idx="1274">
                  <c:v>-128.74999999999878</c:v>
                </c:pt>
                <c:pt idx="1275">
                  <c:v>-107.29166666666667</c:v>
                </c:pt>
                <c:pt idx="1276">
                  <c:v>-42.916666666667275</c:v>
                </c:pt>
                <c:pt idx="1277">
                  <c:v>21.458333333332114</c:v>
                </c:pt>
                <c:pt idx="1278">
                  <c:v>42.916666666667275</c:v>
                </c:pt>
                <c:pt idx="1279">
                  <c:v>64.374999999999389</c:v>
                </c:pt>
                <c:pt idx="1280">
                  <c:v>85.83333333333151</c:v>
                </c:pt>
                <c:pt idx="1281">
                  <c:v>42.916666666667275</c:v>
                </c:pt>
                <c:pt idx="1282">
                  <c:v>21.458333333335162</c:v>
                </c:pt>
                <c:pt idx="1283">
                  <c:v>21.458333333335162</c:v>
                </c:pt>
                <c:pt idx="1284">
                  <c:v>0</c:v>
                </c:pt>
                <c:pt idx="1285">
                  <c:v>-42.916666666667275</c:v>
                </c:pt>
                <c:pt idx="1286">
                  <c:v>-85.833333333334551</c:v>
                </c:pt>
                <c:pt idx="1287">
                  <c:v>-107.29166666666667</c:v>
                </c:pt>
                <c:pt idx="1288">
                  <c:v>-150.20833333333394</c:v>
                </c:pt>
                <c:pt idx="1289">
                  <c:v>-171.66666666666606</c:v>
                </c:pt>
                <c:pt idx="1290">
                  <c:v>-150.20833333333394</c:v>
                </c:pt>
                <c:pt idx="1291">
                  <c:v>-150.20833333333394</c:v>
                </c:pt>
                <c:pt idx="1292">
                  <c:v>-193.12499999999815</c:v>
                </c:pt>
                <c:pt idx="1293">
                  <c:v>-214.58333333333334</c:v>
                </c:pt>
                <c:pt idx="1294">
                  <c:v>-214.58333333333334</c:v>
                </c:pt>
                <c:pt idx="1295">
                  <c:v>-171.66666666666606</c:v>
                </c:pt>
                <c:pt idx="1296">
                  <c:v>-85.833333333334551</c:v>
                </c:pt>
                <c:pt idx="1297">
                  <c:v>0</c:v>
                </c:pt>
                <c:pt idx="1298">
                  <c:v>64.374999999999389</c:v>
                </c:pt>
                <c:pt idx="1299">
                  <c:v>107.29166666666667</c:v>
                </c:pt>
                <c:pt idx="1300">
                  <c:v>107.29166666666667</c:v>
                </c:pt>
                <c:pt idx="1301">
                  <c:v>85.83333333333151</c:v>
                </c:pt>
                <c:pt idx="1302">
                  <c:v>85.833333333334551</c:v>
                </c:pt>
                <c:pt idx="1303">
                  <c:v>107.29166666666667</c:v>
                </c:pt>
                <c:pt idx="1304">
                  <c:v>85.833333333334551</c:v>
                </c:pt>
                <c:pt idx="1305">
                  <c:v>42.916666666667275</c:v>
                </c:pt>
                <c:pt idx="1306">
                  <c:v>21.458333333332114</c:v>
                </c:pt>
                <c:pt idx="1307">
                  <c:v>0</c:v>
                </c:pt>
                <c:pt idx="1308">
                  <c:v>-21.458333333332114</c:v>
                </c:pt>
                <c:pt idx="1309">
                  <c:v>-21.458333333332114</c:v>
                </c:pt>
                <c:pt idx="1310">
                  <c:v>-21.458333333335162</c:v>
                </c:pt>
                <c:pt idx="1311">
                  <c:v>-42.916666666667275</c:v>
                </c:pt>
                <c:pt idx="1312">
                  <c:v>-64.374999999999389</c:v>
                </c:pt>
                <c:pt idx="1313">
                  <c:v>-107.29166666666667</c:v>
                </c:pt>
                <c:pt idx="1314">
                  <c:v>-107.29166666666667</c:v>
                </c:pt>
                <c:pt idx="1315">
                  <c:v>-107.29166666666667</c:v>
                </c:pt>
                <c:pt idx="1316">
                  <c:v>-193.12500000000119</c:v>
                </c:pt>
                <c:pt idx="1317">
                  <c:v>-214.58333333333334</c:v>
                </c:pt>
                <c:pt idx="1318">
                  <c:v>-171.66666666666606</c:v>
                </c:pt>
                <c:pt idx="1319">
                  <c:v>-42.916666666667275</c:v>
                </c:pt>
                <c:pt idx="1320">
                  <c:v>150.20833333333394</c:v>
                </c:pt>
                <c:pt idx="1321">
                  <c:v>300.41666666666788</c:v>
                </c:pt>
                <c:pt idx="1322">
                  <c:v>450.62499999999875</c:v>
                </c:pt>
                <c:pt idx="1323">
                  <c:v>600.83333333333269</c:v>
                </c:pt>
                <c:pt idx="1324">
                  <c:v>665.20833333333519</c:v>
                </c:pt>
                <c:pt idx="1325">
                  <c:v>557.91666666666549</c:v>
                </c:pt>
                <c:pt idx="1326">
                  <c:v>343.33333333333212</c:v>
                </c:pt>
                <c:pt idx="1327">
                  <c:v>150.20833333333394</c:v>
                </c:pt>
                <c:pt idx="1328">
                  <c:v>42.916666666667275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-21.458333333332114</c:v>
                </c:pt>
                <c:pt idx="1333">
                  <c:v>-85.833333333334551</c:v>
                </c:pt>
                <c:pt idx="1334">
                  <c:v>-128.75000000000185</c:v>
                </c:pt>
                <c:pt idx="1335">
                  <c:v>-128.74999999999878</c:v>
                </c:pt>
                <c:pt idx="1336">
                  <c:v>-85.83333333333151</c:v>
                </c:pt>
                <c:pt idx="1337">
                  <c:v>-42.916666666667275</c:v>
                </c:pt>
                <c:pt idx="1338">
                  <c:v>-21.458333333335162</c:v>
                </c:pt>
                <c:pt idx="1339">
                  <c:v>0</c:v>
                </c:pt>
                <c:pt idx="1340">
                  <c:v>21.458333333335162</c:v>
                </c:pt>
                <c:pt idx="1341">
                  <c:v>42.916666666667275</c:v>
                </c:pt>
                <c:pt idx="1342">
                  <c:v>107.29166666666667</c:v>
                </c:pt>
                <c:pt idx="1343">
                  <c:v>171.66666666666606</c:v>
                </c:pt>
                <c:pt idx="1344">
                  <c:v>171.66666666666606</c:v>
                </c:pt>
                <c:pt idx="1345">
                  <c:v>150.20833333333394</c:v>
                </c:pt>
                <c:pt idx="1346">
                  <c:v>85.83333333333151</c:v>
                </c:pt>
                <c:pt idx="1347">
                  <c:v>21.458333333332114</c:v>
                </c:pt>
                <c:pt idx="1348">
                  <c:v>-42.916666666664227</c:v>
                </c:pt>
                <c:pt idx="1349">
                  <c:v>-193.12499999999815</c:v>
                </c:pt>
                <c:pt idx="1350">
                  <c:v>-386.25000000000239</c:v>
                </c:pt>
                <c:pt idx="1351">
                  <c:v>-536.45833333333326</c:v>
                </c:pt>
                <c:pt idx="1352">
                  <c:v>-600.83333333333269</c:v>
                </c:pt>
                <c:pt idx="1353">
                  <c:v>-622.29166666666788</c:v>
                </c:pt>
                <c:pt idx="1354">
                  <c:v>-643.74999999999989</c:v>
                </c:pt>
                <c:pt idx="1355">
                  <c:v>-686.6666666666672</c:v>
                </c:pt>
                <c:pt idx="1356">
                  <c:v>-772.49999999999875</c:v>
                </c:pt>
                <c:pt idx="1357">
                  <c:v>-836.87499999999818</c:v>
                </c:pt>
                <c:pt idx="1358">
                  <c:v>-879.79166666666856</c:v>
                </c:pt>
                <c:pt idx="1359">
                  <c:v>-944.16666666666799</c:v>
                </c:pt>
                <c:pt idx="1360">
                  <c:v>-965.62499999999841</c:v>
                </c:pt>
                <c:pt idx="1361">
                  <c:v>-772.49999999999875</c:v>
                </c:pt>
                <c:pt idx="1362">
                  <c:v>-386.25000000000097</c:v>
                </c:pt>
                <c:pt idx="1363">
                  <c:v>42.916666666665755</c:v>
                </c:pt>
                <c:pt idx="1364">
                  <c:v>429.16666666666669</c:v>
                </c:pt>
                <c:pt idx="1365">
                  <c:v>472.083333333334</c:v>
                </c:pt>
                <c:pt idx="1366">
                  <c:v>193.12500000000119</c:v>
                </c:pt>
                <c:pt idx="1367">
                  <c:v>-150.20833333333394</c:v>
                </c:pt>
                <c:pt idx="1368">
                  <c:v>-579.37500000000057</c:v>
                </c:pt>
                <c:pt idx="1369">
                  <c:v>-751.04166666666663</c:v>
                </c:pt>
                <c:pt idx="1370">
                  <c:v>-472.083333333334</c:v>
                </c:pt>
                <c:pt idx="1371">
                  <c:v>-128.75000000000028</c:v>
                </c:pt>
                <c:pt idx="1372">
                  <c:v>0</c:v>
                </c:pt>
                <c:pt idx="1373">
                  <c:v>-107.29166666666667</c:v>
                </c:pt>
                <c:pt idx="1374">
                  <c:v>-343.33333333333212</c:v>
                </c:pt>
                <c:pt idx="1375">
                  <c:v>-643.74999999999989</c:v>
                </c:pt>
                <c:pt idx="1376">
                  <c:v>-1158.7500000000011</c:v>
                </c:pt>
                <c:pt idx="1377">
                  <c:v>-1888.3333333333328</c:v>
                </c:pt>
                <c:pt idx="1378">
                  <c:v>-2274.5833333333321</c:v>
                </c:pt>
                <c:pt idx="1379">
                  <c:v>-2274.5833333333335</c:v>
                </c:pt>
                <c:pt idx="1380">
                  <c:v>-2274.5833333333335</c:v>
                </c:pt>
                <c:pt idx="1381">
                  <c:v>-1630.8333333333326</c:v>
                </c:pt>
                <c:pt idx="1382">
                  <c:v>-64.375000000000142</c:v>
                </c:pt>
                <c:pt idx="1383">
                  <c:v>1201.6666666666661</c:v>
                </c:pt>
                <c:pt idx="1384">
                  <c:v>1351.8750000000002</c:v>
                </c:pt>
                <c:pt idx="1385">
                  <c:v>815.41666666666754</c:v>
                </c:pt>
                <c:pt idx="1386">
                  <c:v>429.16666666666669</c:v>
                </c:pt>
                <c:pt idx="1387">
                  <c:v>579.37499999999909</c:v>
                </c:pt>
                <c:pt idx="1388">
                  <c:v>1051.458333333333</c:v>
                </c:pt>
                <c:pt idx="1389">
                  <c:v>1523.541666666667</c:v>
                </c:pt>
                <c:pt idx="1390">
                  <c:v>1652.2916666666674</c:v>
                </c:pt>
                <c:pt idx="1391">
                  <c:v>1351.8749999999993</c:v>
                </c:pt>
                <c:pt idx="1392">
                  <c:v>879.79166666666538</c:v>
                </c:pt>
                <c:pt idx="1393">
                  <c:v>450.62500000000028</c:v>
                </c:pt>
                <c:pt idx="1394">
                  <c:v>128.75000000000028</c:v>
                </c:pt>
                <c:pt idx="1395">
                  <c:v>-42.916666666665755</c:v>
                </c:pt>
                <c:pt idx="1396">
                  <c:v>-171.66666666666606</c:v>
                </c:pt>
                <c:pt idx="1397">
                  <c:v>-321.87499999999994</c:v>
                </c:pt>
                <c:pt idx="1398">
                  <c:v>-429.16666666666669</c:v>
                </c:pt>
                <c:pt idx="1399">
                  <c:v>-536.45833333333326</c:v>
                </c:pt>
                <c:pt idx="1400">
                  <c:v>-643.74999999999989</c:v>
                </c:pt>
                <c:pt idx="1401">
                  <c:v>-708.12500000000091</c:v>
                </c:pt>
                <c:pt idx="1402">
                  <c:v>-836.87499999999955</c:v>
                </c:pt>
                <c:pt idx="1403">
                  <c:v>-1201.666666666667</c:v>
                </c:pt>
                <c:pt idx="1404">
                  <c:v>-1866.8750000000007</c:v>
                </c:pt>
                <c:pt idx="1405">
                  <c:v>-2274.5833333333326</c:v>
                </c:pt>
                <c:pt idx="1406">
                  <c:v>-1909.7916666666663</c:v>
                </c:pt>
                <c:pt idx="1407">
                  <c:v>-922.70833333333348</c:v>
                </c:pt>
                <c:pt idx="1408">
                  <c:v>-64.375000000000142</c:v>
                </c:pt>
                <c:pt idx="1409">
                  <c:v>128.75000000000028</c:v>
                </c:pt>
                <c:pt idx="1410">
                  <c:v>21.458333333332877</c:v>
                </c:pt>
                <c:pt idx="1411">
                  <c:v>-85.83333333333303</c:v>
                </c:pt>
                <c:pt idx="1412">
                  <c:v>-150.20833333333317</c:v>
                </c:pt>
                <c:pt idx="1413">
                  <c:v>-64.375000000000142</c:v>
                </c:pt>
                <c:pt idx="1414">
                  <c:v>321.87499999999994</c:v>
                </c:pt>
                <c:pt idx="1415">
                  <c:v>922.70833333333348</c:v>
                </c:pt>
                <c:pt idx="1416">
                  <c:v>1416.2499999999993</c:v>
                </c:pt>
                <c:pt idx="1417">
                  <c:v>1566.4583333333326</c:v>
                </c:pt>
                <c:pt idx="1418">
                  <c:v>1308.9583333333337</c:v>
                </c:pt>
                <c:pt idx="1419">
                  <c:v>708.12500000000091</c:v>
                </c:pt>
                <c:pt idx="1420">
                  <c:v>0</c:v>
                </c:pt>
                <c:pt idx="1421">
                  <c:v>-729.58333333333451</c:v>
                </c:pt>
                <c:pt idx="1422">
                  <c:v>-1201.666666666667</c:v>
                </c:pt>
                <c:pt idx="1423">
                  <c:v>-858.33333333333337</c:v>
                </c:pt>
                <c:pt idx="1424">
                  <c:v>-150.2083333333324</c:v>
                </c:pt>
                <c:pt idx="1425">
                  <c:v>429.16666666666669</c:v>
                </c:pt>
                <c:pt idx="1426">
                  <c:v>1051.458333333333</c:v>
                </c:pt>
                <c:pt idx="1427">
                  <c:v>1180.2083333333333</c:v>
                </c:pt>
                <c:pt idx="1428">
                  <c:v>643.74999999999989</c:v>
                </c:pt>
                <c:pt idx="1429">
                  <c:v>21.458333333333638</c:v>
                </c:pt>
                <c:pt idx="1430">
                  <c:v>-514.99999999999966</c:v>
                </c:pt>
                <c:pt idx="1431">
                  <c:v>-1137.2916666666661</c:v>
                </c:pt>
                <c:pt idx="1432">
                  <c:v>-1888.3333333333335</c:v>
                </c:pt>
                <c:pt idx="1433">
                  <c:v>-2274.5833333333335</c:v>
                </c:pt>
                <c:pt idx="1434">
                  <c:v>-2296.0416666666665</c:v>
                </c:pt>
                <c:pt idx="1435">
                  <c:v>-1480.6249999999998</c:v>
                </c:pt>
                <c:pt idx="1436">
                  <c:v>-193.12500000000048</c:v>
                </c:pt>
                <c:pt idx="1437">
                  <c:v>429.16666666666669</c:v>
                </c:pt>
                <c:pt idx="1438">
                  <c:v>493.5416666666668</c:v>
                </c:pt>
                <c:pt idx="1439">
                  <c:v>214.58333333333334</c:v>
                </c:pt>
                <c:pt idx="1440">
                  <c:v>-128.75000000000028</c:v>
                </c:pt>
                <c:pt idx="1441">
                  <c:v>-536.45833333333326</c:v>
                </c:pt>
                <c:pt idx="1442">
                  <c:v>-665.2083333333328</c:v>
                </c:pt>
                <c:pt idx="1443">
                  <c:v>-343.3333333333336</c:v>
                </c:pt>
                <c:pt idx="1444">
                  <c:v>0</c:v>
                </c:pt>
                <c:pt idx="1445">
                  <c:v>107.29166666666667</c:v>
                </c:pt>
                <c:pt idx="1446">
                  <c:v>-85.833333333333783</c:v>
                </c:pt>
                <c:pt idx="1447">
                  <c:v>-751.04166666666663</c:v>
                </c:pt>
                <c:pt idx="1448">
                  <c:v>-1716.6666666666663</c:v>
                </c:pt>
                <c:pt idx="1449">
                  <c:v>-2231.6666666666665</c:v>
                </c:pt>
                <c:pt idx="1450">
                  <c:v>-1866.8750000000002</c:v>
                </c:pt>
                <c:pt idx="1451">
                  <c:v>-987.08333333333326</c:v>
                </c:pt>
                <c:pt idx="1452">
                  <c:v>-257.5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472.08333333333337</c:v>
                </c:pt>
                <c:pt idx="1479">
                  <c:v>944.16666666666674</c:v>
                </c:pt>
                <c:pt idx="1480">
                  <c:v>879.79166666666663</c:v>
                </c:pt>
                <c:pt idx="1481">
                  <c:v>751.04166666666663</c:v>
                </c:pt>
                <c:pt idx="1482">
                  <c:v>622.29166666666652</c:v>
                </c:pt>
                <c:pt idx="1483">
                  <c:v>536.45833333333326</c:v>
                </c:pt>
                <c:pt idx="1484">
                  <c:v>493.5416666666668</c:v>
                </c:pt>
                <c:pt idx="1485">
                  <c:v>536.45833333333326</c:v>
                </c:pt>
                <c:pt idx="1486">
                  <c:v>686.6666666666664</c:v>
                </c:pt>
                <c:pt idx="1487">
                  <c:v>879.79166666666663</c:v>
                </c:pt>
                <c:pt idx="1488">
                  <c:v>1094.3750000000002</c:v>
                </c:pt>
                <c:pt idx="1489">
                  <c:v>1308.9583333333337</c:v>
                </c:pt>
                <c:pt idx="1490">
                  <c:v>1480.6249999999998</c:v>
                </c:pt>
                <c:pt idx="1491">
                  <c:v>1587.9166666666661</c:v>
                </c:pt>
                <c:pt idx="1492">
                  <c:v>1587.9166666666672</c:v>
                </c:pt>
                <c:pt idx="1493">
                  <c:v>1502.0833333333333</c:v>
                </c:pt>
                <c:pt idx="1494">
                  <c:v>1394.7916666666667</c:v>
                </c:pt>
                <c:pt idx="1495">
                  <c:v>1244.5833333333326</c:v>
                </c:pt>
                <c:pt idx="1496">
                  <c:v>1094.3750000000002</c:v>
                </c:pt>
                <c:pt idx="1497">
                  <c:v>944.16666666666799</c:v>
                </c:pt>
                <c:pt idx="1498">
                  <c:v>772.49999999999875</c:v>
                </c:pt>
                <c:pt idx="1499">
                  <c:v>600.83333333333269</c:v>
                </c:pt>
                <c:pt idx="1500">
                  <c:v>429.16666666666669</c:v>
                </c:pt>
                <c:pt idx="1501">
                  <c:v>343.3333333333336</c:v>
                </c:pt>
                <c:pt idx="1502">
                  <c:v>300.41666666666788</c:v>
                </c:pt>
                <c:pt idx="1503">
                  <c:v>278.95833333333275</c:v>
                </c:pt>
                <c:pt idx="1504">
                  <c:v>278.95833333333275</c:v>
                </c:pt>
                <c:pt idx="1505">
                  <c:v>236.041666666667</c:v>
                </c:pt>
                <c:pt idx="1506">
                  <c:v>214.58333333333334</c:v>
                </c:pt>
                <c:pt idx="1507">
                  <c:v>236.041666666667</c:v>
                </c:pt>
                <c:pt idx="1508">
                  <c:v>278.95833333333275</c:v>
                </c:pt>
                <c:pt idx="1509">
                  <c:v>343.3333333333336</c:v>
                </c:pt>
                <c:pt idx="1510">
                  <c:v>472.083333333334</c:v>
                </c:pt>
                <c:pt idx="1511">
                  <c:v>643.74999999999989</c:v>
                </c:pt>
                <c:pt idx="1512">
                  <c:v>815.41666666666595</c:v>
                </c:pt>
                <c:pt idx="1513">
                  <c:v>965.625</c:v>
                </c:pt>
                <c:pt idx="1514">
                  <c:v>1029.9999999999993</c:v>
                </c:pt>
                <c:pt idx="1515">
                  <c:v>965.625</c:v>
                </c:pt>
                <c:pt idx="1516">
                  <c:v>772.50000000000193</c:v>
                </c:pt>
                <c:pt idx="1517">
                  <c:v>579.37500000000057</c:v>
                </c:pt>
                <c:pt idx="1518">
                  <c:v>429.16666666666669</c:v>
                </c:pt>
                <c:pt idx="1519">
                  <c:v>321.87499999999994</c:v>
                </c:pt>
                <c:pt idx="1520">
                  <c:v>236.04166666666544</c:v>
                </c:pt>
                <c:pt idx="1521">
                  <c:v>150.2083333333309</c:v>
                </c:pt>
                <c:pt idx="1522">
                  <c:v>42.916666666667275</c:v>
                </c:pt>
                <c:pt idx="1523">
                  <c:v>-107.29166666666667</c:v>
                </c:pt>
                <c:pt idx="1524">
                  <c:v>-321.87499999999994</c:v>
                </c:pt>
                <c:pt idx="1525">
                  <c:v>-600.83333333333269</c:v>
                </c:pt>
                <c:pt idx="1526">
                  <c:v>-836.87500000000114</c:v>
                </c:pt>
                <c:pt idx="1527">
                  <c:v>-987.08333333333201</c:v>
                </c:pt>
                <c:pt idx="1528">
                  <c:v>-987.08333333333201</c:v>
                </c:pt>
                <c:pt idx="1529">
                  <c:v>-858.33333333333337</c:v>
                </c:pt>
                <c:pt idx="1530">
                  <c:v>-665.2083333333336</c:v>
                </c:pt>
                <c:pt idx="1531">
                  <c:v>-429.16666666666669</c:v>
                </c:pt>
                <c:pt idx="1532">
                  <c:v>-193.12499999999969</c:v>
                </c:pt>
                <c:pt idx="1533">
                  <c:v>42.916666666665755</c:v>
                </c:pt>
                <c:pt idx="1534">
                  <c:v>300.41666666666634</c:v>
                </c:pt>
                <c:pt idx="1535">
                  <c:v>600.83333333333417</c:v>
                </c:pt>
                <c:pt idx="1536">
                  <c:v>901.24999999999898</c:v>
                </c:pt>
                <c:pt idx="1537">
                  <c:v>1115.8333333333339</c:v>
                </c:pt>
                <c:pt idx="1538">
                  <c:v>1287.4999999999998</c:v>
                </c:pt>
                <c:pt idx="1539">
                  <c:v>1394.7916666666667</c:v>
                </c:pt>
                <c:pt idx="1540">
                  <c:v>1459.166666666669</c:v>
                </c:pt>
                <c:pt idx="1541">
                  <c:v>1480.6249999999982</c:v>
                </c:pt>
                <c:pt idx="1542">
                  <c:v>1394.7916666666667</c:v>
                </c:pt>
                <c:pt idx="1543">
                  <c:v>1201.6666666666683</c:v>
                </c:pt>
                <c:pt idx="1544">
                  <c:v>879.79166666666538</c:v>
                </c:pt>
                <c:pt idx="1545">
                  <c:v>557.91666666666549</c:v>
                </c:pt>
                <c:pt idx="1546">
                  <c:v>343.33333333333212</c:v>
                </c:pt>
                <c:pt idx="1547">
                  <c:v>214.58333333333334</c:v>
                </c:pt>
                <c:pt idx="1548">
                  <c:v>193.12500000000119</c:v>
                </c:pt>
                <c:pt idx="1549">
                  <c:v>214.58333333333334</c:v>
                </c:pt>
                <c:pt idx="1550">
                  <c:v>257.50000000000057</c:v>
                </c:pt>
                <c:pt idx="1551">
                  <c:v>300.41666666666788</c:v>
                </c:pt>
                <c:pt idx="1552">
                  <c:v>321.87499999999994</c:v>
                </c:pt>
                <c:pt idx="1553">
                  <c:v>321.87499999999994</c:v>
                </c:pt>
                <c:pt idx="1554">
                  <c:v>321.87499999999994</c:v>
                </c:pt>
                <c:pt idx="1555">
                  <c:v>364.79166666666418</c:v>
                </c:pt>
                <c:pt idx="1556">
                  <c:v>429.16666666666669</c:v>
                </c:pt>
                <c:pt idx="1557">
                  <c:v>493.54166666666913</c:v>
                </c:pt>
                <c:pt idx="1558">
                  <c:v>579.37500000000057</c:v>
                </c:pt>
                <c:pt idx="1559">
                  <c:v>665.20833333333212</c:v>
                </c:pt>
                <c:pt idx="1560">
                  <c:v>686.66666666666424</c:v>
                </c:pt>
                <c:pt idx="1561">
                  <c:v>686.6666666666672</c:v>
                </c:pt>
                <c:pt idx="1562">
                  <c:v>686.6666666666672</c:v>
                </c:pt>
                <c:pt idx="1563">
                  <c:v>708.12499999999932</c:v>
                </c:pt>
                <c:pt idx="1564">
                  <c:v>729.58333333333451</c:v>
                </c:pt>
                <c:pt idx="1565">
                  <c:v>729.58333333333451</c:v>
                </c:pt>
                <c:pt idx="1566">
                  <c:v>751.04166666666663</c:v>
                </c:pt>
                <c:pt idx="1567">
                  <c:v>729.58333333333155</c:v>
                </c:pt>
                <c:pt idx="1568">
                  <c:v>665.20833333333212</c:v>
                </c:pt>
                <c:pt idx="1569">
                  <c:v>622.29166666666788</c:v>
                </c:pt>
                <c:pt idx="1570">
                  <c:v>579.37500000000057</c:v>
                </c:pt>
                <c:pt idx="1571">
                  <c:v>536.45833333333326</c:v>
                </c:pt>
                <c:pt idx="1572">
                  <c:v>493.541666666666</c:v>
                </c:pt>
                <c:pt idx="1573">
                  <c:v>407.70833333333144</c:v>
                </c:pt>
                <c:pt idx="1574">
                  <c:v>300.41666666666788</c:v>
                </c:pt>
                <c:pt idx="1575">
                  <c:v>214.58333333333334</c:v>
                </c:pt>
                <c:pt idx="1576">
                  <c:v>107.29166666666667</c:v>
                </c:pt>
                <c:pt idx="1577">
                  <c:v>0</c:v>
                </c:pt>
                <c:pt idx="1578">
                  <c:v>-85.833333333334551</c:v>
                </c:pt>
                <c:pt idx="1579">
                  <c:v>-128.74999999999878</c:v>
                </c:pt>
                <c:pt idx="1580">
                  <c:v>-171.66666666666606</c:v>
                </c:pt>
                <c:pt idx="1581">
                  <c:v>-193.12500000000119</c:v>
                </c:pt>
                <c:pt idx="1582">
                  <c:v>-214.58333333333334</c:v>
                </c:pt>
                <c:pt idx="1583">
                  <c:v>-278.95833333333275</c:v>
                </c:pt>
                <c:pt idx="1584">
                  <c:v>-321.87499999999994</c:v>
                </c:pt>
                <c:pt idx="1585">
                  <c:v>-364.79166666666725</c:v>
                </c:pt>
                <c:pt idx="1586">
                  <c:v>-407.70833333333456</c:v>
                </c:pt>
                <c:pt idx="1587">
                  <c:v>-429.16666666666669</c:v>
                </c:pt>
                <c:pt idx="1588">
                  <c:v>-407.70833333333144</c:v>
                </c:pt>
                <c:pt idx="1589">
                  <c:v>-343.33333333333212</c:v>
                </c:pt>
                <c:pt idx="1590">
                  <c:v>-278.95833333333275</c:v>
                </c:pt>
                <c:pt idx="1591">
                  <c:v>-214.58333333333334</c:v>
                </c:pt>
                <c:pt idx="1592">
                  <c:v>-171.6666666666691</c:v>
                </c:pt>
                <c:pt idx="1593">
                  <c:v>-128.74999999999878</c:v>
                </c:pt>
                <c:pt idx="1594">
                  <c:v>-85.83333333333151</c:v>
                </c:pt>
                <c:pt idx="1595">
                  <c:v>-128.75000000000185</c:v>
                </c:pt>
                <c:pt idx="1596">
                  <c:v>-171.66666666666606</c:v>
                </c:pt>
                <c:pt idx="1597">
                  <c:v>-236.04166666666544</c:v>
                </c:pt>
                <c:pt idx="1598">
                  <c:v>-321.87499999999994</c:v>
                </c:pt>
                <c:pt idx="1599">
                  <c:v>-364.79166666666725</c:v>
                </c:pt>
                <c:pt idx="1600">
                  <c:v>-407.70833333333456</c:v>
                </c:pt>
                <c:pt idx="1601">
                  <c:v>-429.16666666666669</c:v>
                </c:pt>
                <c:pt idx="1602">
                  <c:v>-386.24999999999937</c:v>
                </c:pt>
                <c:pt idx="1603">
                  <c:v>-300.41666666666788</c:v>
                </c:pt>
                <c:pt idx="1604">
                  <c:v>-236.04166666666848</c:v>
                </c:pt>
                <c:pt idx="1605">
                  <c:v>-150.2083333333309</c:v>
                </c:pt>
                <c:pt idx="1606">
                  <c:v>-85.83333333333151</c:v>
                </c:pt>
                <c:pt idx="1607">
                  <c:v>-42.916666666667275</c:v>
                </c:pt>
                <c:pt idx="1608">
                  <c:v>0</c:v>
                </c:pt>
                <c:pt idx="1609">
                  <c:v>42.916666666667275</c:v>
                </c:pt>
                <c:pt idx="1610">
                  <c:v>64.374999999999389</c:v>
                </c:pt>
                <c:pt idx="1611">
                  <c:v>85.83333333333151</c:v>
                </c:pt>
                <c:pt idx="1612">
                  <c:v>150.20833333333394</c:v>
                </c:pt>
                <c:pt idx="1613">
                  <c:v>214.58333333333334</c:v>
                </c:pt>
                <c:pt idx="1614">
                  <c:v>278.95833333333275</c:v>
                </c:pt>
                <c:pt idx="1615">
                  <c:v>343.33333333333513</c:v>
                </c:pt>
                <c:pt idx="1616">
                  <c:v>429.16666666666669</c:v>
                </c:pt>
                <c:pt idx="1617">
                  <c:v>493.541666666666</c:v>
                </c:pt>
                <c:pt idx="1618">
                  <c:v>536.45833333333326</c:v>
                </c:pt>
                <c:pt idx="1619">
                  <c:v>514.99999999999818</c:v>
                </c:pt>
                <c:pt idx="1620">
                  <c:v>450.62499999999875</c:v>
                </c:pt>
                <c:pt idx="1621">
                  <c:v>386.25000000000239</c:v>
                </c:pt>
                <c:pt idx="1622">
                  <c:v>300.41666666666788</c:v>
                </c:pt>
                <c:pt idx="1623">
                  <c:v>171.66666666666606</c:v>
                </c:pt>
                <c:pt idx="1624">
                  <c:v>21.458333333332114</c:v>
                </c:pt>
                <c:pt idx="1625">
                  <c:v>-107.29166666666667</c:v>
                </c:pt>
                <c:pt idx="1626">
                  <c:v>-300.41666666666481</c:v>
                </c:pt>
                <c:pt idx="1627">
                  <c:v>-515.00000000000114</c:v>
                </c:pt>
                <c:pt idx="1628">
                  <c:v>-686.6666666666672</c:v>
                </c:pt>
                <c:pt idx="1629">
                  <c:v>-793.95833333333394</c:v>
                </c:pt>
                <c:pt idx="1630">
                  <c:v>-793.95833333333394</c:v>
                </c:pt>
                <c:pt idx="1631">
                  <c:v>-665.20833333333212</c:v>
                </c:pt>
                <c:pt idx="1632">
                  <c:v>-472.083333333334</c:v>
                </c:pt>
                <c:pt idx="1633">
                  <c:v>-257.50000000000057</c:v>
                </c:pt>
                <c:pt idx="1634">
                  <c:v>-85.83333333333151</c:v>
                </c:pt>
                <c:pt idx="1635">
                  <c:v>-21.458333333332114</c:v>
                </c:pt>
                <c:pt idx="1636">
                  <c:v>-21.458333333335162</c:v>
                </c:pt>
                <c:pt idx="1637">
                  <c:v>-85.833333333334551</c:v>
                </c:pt>
                <c:pt idx="1638">
                  <c:v>-150.2083333333309</c:v>
                </c:pt>
                <c:pt idx="1639">
                  <c:v>-193.12499999999815</c:v>
                </c:pt>
                <c:pt idx="1640">
                  <c:v>-193.12500000000119</c:v>
                </c:pt>
                <c:pt idx="1641">
                  <c:v>-128.75000000000185</c:v>
                </c:pt>
                <c:pt idx="1642">
                  <c:v>-21.458333333332114</c:v>
                </c:pt>
                <c:pt idx="1643">
                  <c:v>128.75000000000185</c:v>
                </c:pt>
                <c:pt idx="1644">
                  <c:v>257.49999999999756</c:v>
                </c:pt>
                <c:pt idx="1645">
                  <c:v>364.79166666666418</c:v>
                </c:pt>
                <c:pt idx="1646">
                  <c:v>450.62500000000182</c:v>
                </c:pt>
                <c:pt idx="1647">
                  <c:v>515.00000000000114</c:v>
                </c:pt>
                <c:pt idx="1648">
                  <c:v>579.37500000000057</c:v>
                </c:pt>
                <c:pt idx="1649">
                  <c:v>600.83333333333269</c:v>
                </c:pt>
                <c:pt idx="1650">
                  <c:v>600.83333333333269</c:v>
                </c:pt>
                <c:pt idx="1651">
                  <c:v>557.91666666666845</c:v>
                </c:pt>
                <c:pt idx="1652">
                  <c:v>493.541666666666</c:v>
                </c:pt>
                <c:pt idx="1653">
                  <c:v>450.62499999999875</c:v>
                </c:pt>
                <c:pt idx="1654">
                  <c:v>386.24999999999937</c:v>
                </c:pt>
                <c:pt idx="1655">
                  <c:v>343.33333333333212</c:v>
                </c:pt>
                <c:pt idx="1656">
                  <c:v>343.33333333333513</c:v>
                </c:pt>
                <c:pt idx="1657">
                  <c:v>343.33333333333513</c:v>
                </c:pt>
                <c:pt idx="1658">
                  <c:v>343.33333333333212</c:v>
                </c:pt>
                <c:pt idx="1659">
                  <c:v>343.33333333333212</c:v>
                </c:pt>
                <c:pt idx="1660">
                  <c:v>343.33333333333212</c:v>
                </c:pt>
                <c:pt idx="1661">
                  <c:v>321.87499999999994</c:v>
                </c:pt>
                <c:pt idx="1662">
                  <c:v>321.87499999999994</c:v>
                </c:pt>
                <c:pt idx="1663">
                  <c:v>321.87499999999994</c:v>
                </c:pt>
                <c:pt idx="1664">
                  <c:v>278.95833333333576</c:v>
                </c:pt>
                <c:pt idx="1665">
                  <c:v>257.50000000000057</c:v>
                </c:pt>
                <c:pt idx="1666">
                  <c:v>214.58333333333334</c:v>
                </c:pt>
                <c:pt idx="1667">
                  <c:v>171.66666666666606</c:v>
                </c:pt>
                <c:pt idx="1668">
                  <c:v>150.2083333333309</c:v>
                </c:pt>
                <c:pt idx="1669">
                  <c:v>128.75000000000185</c:v>
                </c:pt>
                <c:pt idx="1670">
                  <c:v>107.29166666666667</c:v>
                </c:pt>
                <c:pt idx="1671">
                  <c:v>64.374999999999389</c:v>
                </c:pt>
                <c:pt idx="1672">
                  <c:v>42.916666666667275</c:v>
                </c:pt>
                <c:pt idx="1673">
                  <c:v>42.916666666667275</c:v>
                </c:pt>
                <c:pt idx="1674">
                  <c:v>21.458333333335162</c:v>
                </c:pt>
                <c:pt idx="1675">
                  <c:v>0</c:v>
                </c:pt>
                <c:pt idx="1676">
                  <c:v>-21.458333333335162</c:v>
                </c:pt>
                <c:pt idx="1677">
                  <c:v>-64.375000000002444</c:v>
                </c:pt>
                <c:pt idx="1678">
                  <c:v>-107.29166666666667</c:v>
                </c:pt>
                <c:pt idx="1679">
                  <c:v>-128.74999999999878</c:v>
                </c:pt>
                <c:pt idx="1680">
                  <c:v>-128.74999999999878</c:v>
                </c:pt>
                <c:pt idx="1681">
                  <c:v>-85.833333333334551</c:v>
                </c:pt>
                <c:pt idx="1682">
                  <c:v>-21.458333333335162</c:v>
                </c:pt>
                <c:pt idx="1683">
                  <c:v>42.916666666667275</c:v>
                </c:pt>
                <c:pt idx="1684">
                  <c:v>128.75000000000185</c:v>
                </c:pt>
                <c:pt idx="1685">
                  <c:v>171.66666666666606</c:v>
                </c:pt>
                <c:pt idx="1686">
                  <c:v>171.66666666666606</c:v>
                </c:pt>
                <c:pt idx="1687">
                  <c:v>171.6666666666691</c:v>
                </c:pt>
                <c:pt idx="1688">
                  <c:v>128.74999999999878</c:v>
                </c:pt>
                <c:pt idx="1689">
                  <c:v>85.83333333333151</c:v>
                </c:pt>
                <c:pt idx="1690">
                  <c:v>64.375000000002444</c:v>
                </c:pt>
                <c:pt idx="1691">
                  <c:v>42.916666666667275</c:v>
                </c:pt>
                <c:pt idx="1692">
                  <c:v>42.916666666664227</c:v>
                </c:pt>
                <c:pt idx="1693">
                  <c:v>42.916666666664227</c:v>
                </c:pt>
                <c:pt idx="1694">
                  <c:v>42.916666666670324</c:v>
                </c:pt>
                <c:pt idx="1695">
                  <c:v>42.916666666670324</c:v>
                </c:pt>
                <c:pt idx="1696">
                  <c:v>42.916666666664227</c:v>
                </c:pt>
                <c:pt idx="1697">
                  <c:v>42.916666666664227</c:v>
                </c:pt>
                <c:pt idx="1698">
                  <c:v>21.458333333332114</c:v>
                </c:pt>
                <c:pt idx="1699">
                  <c:v>-21.458333333332114</c:v>
                </c:pt>
                <c:pt idx="1700">
                  <c:v>-64.374999999996334</c:v>
                </c:pt>
                <c:pt idx="1701">
                  <c:v>-85.833333333334551</c:v>
                </c:pt>
                <c:pt idx="1702">
                  <c:v>-85.833333333334551</c:v>
                </c:pt>
                <c:pt idx="1703">
                  <c:v>-107.29166666666667</c:v>
                </c:pt>
                <c:pt idx="1704">
                  <c:v>-107.29166666666667</c:v>
                </c:pt>
                <c:pt idx="1705">
                  <c:v>-85.83333333333151</c:v>
                </c:pt>
                <c:pt idx="1706">
                  <c:v>-85.833333333334551</c:v>
                </c:pt>
                <c:pt idx="1707">
                  <c:v>-64.374999999999389</c:v>
                </c:pt>
                <c:pt idx="1708">
                  <c:v>-42.916666666667275</c:v>
                </c:pt>
                <c:pt idx="1709">
                  <c:v>-42.916666666667275</c:v>
                </c:pt>
                <c:pt idx="1710">
                  <c:v>0</c:v>
                </c:pt>
                <c:pt idx="1711">
                  <c:v>42.916666666667275</c:v>
                </c:pt>
                <c:pt idx="1712">
                  <c:v>64.374999999999389</c:v>
                </c:pt>
                <c:pt idx="1713">
                  <c:v>107.29166666666667</c:v>
                </c:pt>
                <c:pt idx="1714">
                  <c:v>128.75000000000185</c:v>
                </c:pt>
                <c:pt idx="1715">
                  <c:v>150.2083333333309</c:v>
                </c:pt>
                <c:pt idx="1716">
                  <c:v>171.66666666666606</c:v>
                </c:pt>
                <c:pt idx="1717">
                  <c:v>193.12500000000119</c:v>
                </c:pt>
                <c:pt idx="1718">
                  <c:v>214.58333333333334</c:v>
                </c:pt>
                <c:pt idx="1719">
                  <c:v>236.04166666666544</c:v>
                </c:pt>
                <c:pt idx="1720">
                  <c:v>236.04166666666544</c:v>
                </c:pt>
                <c:pt idx="1721">
                  <c:v>193.12500000000119</c:v>
                </c:pt>
                <c:pt idx="1722">
                  <c:v>128.74999999999878</c:v>
                </c:pt>
                <c:pt idx="1723">
                  <c:v>64.375000000002444</c:v>
                </c:pt>
                <c:pt idx="1724">
                  <c:v>0</c:v>
                </c:pt>
                <c:pt idx="1725">
                  <c:v>-128.75000000000489</c:v>
                </c:pt>
                <c:pt idx="1726">
                  <c:v>-300.4166666666618</c:v>
                </c:pt>
                <c:pt idx="1727">
                  <c:v>-493.54166666666305</c:v>
                </c:pt>
                <c:pt idx="1728">
                  <c:v>-708.1250000000025</c:v>
                </c:pt>
                <c:pt idx="1729">
                  <c:v>-922.70833333333576</c:v>
                </c:pt>
                <c:pt idx="1730">
                  <c:v>-1051.4583333333346</c:v>
                </c:pt>
                <c:pt idx="1731">
                  <c:v>-1094.3749999999986</c:v>
                </c:pt>
                <c:pt idx="1732">
                  <c:v>-1094.3749999999986</c:v>
                </c:pt>
                <c:pt idx="1733">
                  <c:v>-1051.4583333333346</c:v>
                </c:pt>
                <c:pt idx="1734">
                  <c:v>-1008.5416666666672</c:v>
                </c:pt>
                <c:pt idx="1735">
                  <c:v>-987.08333333333201</c:v>
                </c:pt>
                <c:pt idx="1736">
                  <c:v>-1008.5416666666672</c:v>
                </c:pt>
                <c:pt idx="1737">
                  <c:v>-1008.5416666666672</c:v>
                </c:pt>
                <c:pt idx="1738">
                  <c:v>-987.08333333333201</c:v>
                </c:pt>
                <c:pt idx="1739">
                  <c:v>-944.16666666666481</c:v>
                </c:pt>
                <c:pt idx="1740">
                  <c:v>-836.87500000000114</c:v>
                </c:pt>
                <c:pt idx="1741">
                  <c:v>-686.6666666666672</c:v>
                </c:pt>
                <c:pt idx="1742">
                  <c:v>-579.3749999999975</c:v>
                </c:pt>
                <c:pt idx="1743">
                  <c:v>-515.00000000000114</c:v>
                </c:pt>
                <c:pt idx="1744">
                  <c:v>-450.62500000000182</c:v>
                </c:pt>
                <c:pt idx="1745">
                  <c:v>-429.16666666666669</c:v>
                </c:pt>
                <c:pt idx="1746">
                  <c:v>-429.16666666666669</c:v>
                </c:pt>
                <c:pt idx="1747">
                  <c:v>-386.24999999999937</c:v>
                </c:pt>
                <c:pt idx="1748">
                  <c:v>-343.33333333333212</c:v>
                </c:pt>
                <c:pt idx="1749">
                  <c:v>-300.41666666666788</c:v>
                </c:pt>
                <c:pt idx="1750">
                  <c:v>-236.04166666666848</c:v>
                </c:pt>
                <c:pt idx="1751">
                  <c:v>-214.58333333333334</c:v>
                </c:pt>
                <c:pt idx="1752">
                  <c:v>-214.58333333333334</c:v>
                </c:pt>
                <c:pt idx="1753">
                  <c:v>-214.58333333333334</c:v>
                </c:pt>
                <c:pt idx="1754">
                  <c:v>-214.58333333333334</c:v>
                </c:pt>
                <c:pt idx="1755">
                  <c:v>-214.58333333333334</c:v>
                </c:pt>
                <c:pt idx="1756">
                  <c:v>-214.58333333333334</c:v>
                </c:pt>
                <c:pt idx="1757">
                  <c:v>-236.04166666666544</c:v>
                </c:pt>
                <c:pt idx="1758">
                  <c:v>-236.04166666666544</c:v>
                </c:pt>
                <c:pt idx="1759">
                  <c:v>-236.04166666666544</c:v>
                </c:pt>
                <c:pt idx="1760">
                  <c:v>-257.50000000000057</c:v>
                </c:pt>
                <c:pt idx="1761">
                  <c:v>-257.50000000000057</c:v>
                </c:pt>
                <c:pt idx="1762">
                  <c:v>-257.50000000000057</c:v>
                </c:pt>
                <c:pt idx="1763">
                  <c:v>-257.50000000000057</c:v>
                </c:pt>
                <c:pt idx="1764">
                  <c:v>-278.95833333333275</c:v>
                </c:pt>
                <c:pt idx="1765">
                  <c:v>-343.33333333333212</c:v>
                </c:pt>
                <c:pt idx="1766">
                  <c:v>-472.083333333334</c:v>
                </c:pt>
                <c:pt idx="1767">
                  <c:v>-643.74999999999989</c:v>
                </c:pt>
                <c:pt idx="1768">
                  <c:v>-858.33333333333337</c:v>
                </c:pt>
                <c:pt idx="1769">
                  <c:v>-1094.3750000000018</c:v>
                </c:pt>
                <c:pt idx="1770">
                  <c:v>-1287.4999999999998</c:v>
                </c:pt>
                <c:pt idx="1771">
                  <c:v>-1373.3333333333314</c:v>
                </c:pt>
                <c:pt idx="1772">
                  <c:v>-1373.3333333333314</c:v>
                </c:pt>
                <c:pt idx="1773">
                  <c:v>-1330.4166666666672</c:v>
                </c:pt>
                <c:pt idx="1774">
                  <c:v>-1223.1250000000007</c:v>
                </c:pt>
                <c:pt idx="1775">
                  <c:v>-1094.3750000000002</c:v>
                </c:pt>
                <c:pt idx="1776">
                  <c:v>-1029.9999999999993</c:v>
                </c:pt>
                <c:pt idx="1777">
                  <c:v>-1051.458333333333</c:v>
                </c:pt>
                <c:pt idx="1778">
                  <c:v>-1158.7500000000011</c:v>
                </c:pt>
                <c:pt idx="1779">
                  <c:v>-1330.4166666666672</c:v>
                </c:pt>
                <c:pt idx="1780">
                  <c:v>-1480.6249999999998</c:v>
                </c:pt>
                <c:pt idx="1781">
                  <c:v>-1523.541666666667</c:v>
                </c:pt>
                <c:pt idx="1782">
                  <c:v>-1437.7083333333323</c:v>
                </c:pt>
                <c:pt idx="1783">
                  <c:v>-1266.0416666666663</c:v>
                </c:pt>
                <c:pt idx="1784">
                  <c:v>-1051.4583333333337</c:v>
                </c:pt>
                <c:pt idx="1785">
                  <c:v>-901.24999999999989</c:v>
                </c:pt>
                <c:pt idx="1786">
                  <c:v>-836.87500000000045</c:v>
                </c:pt>
                <c:pt idx="1787">
                  <c:v>-815.41666666666686</c:v>
                </c:pt>
                <c:pt idx="1788">
                  <c:v>-836.87499999999955</c:v>
                </c:pt>
                <c:pt idx="1789">
                  <c:v>-922.70833333333348</c:v>
                </c:pt>
                <c:pt idx="1790">
                  <c:v>-1072.9166666666665</c:v>
                </c:pt>
                <c:pt idx="1791">
                  <c:v>-1266.0416666666663</c:v>
                </c:pt>
                <c:pt idx="1792">
                  <c:v>-1459.1666666666667</c:v>
                </c:pt>
                <c:pt idx="1793">
                  <c:v>-1523.5416666666667</c:v>
                </c:pt>
                <c:pt idx="1794">
                  <c:v>-1866.8749999999998</c:v>
                </c:pt>
                <c:pt idx="1795">
                  <c:v>-1115.8333333333333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B67-45AC-94CF-C37BAAF1D43B}"/>
            </c:ext>
          </c:extLst>
        </c:ser>
        <c:ser>
          <c:idx val="0"/>
          <c:order val="1"/>
          <c:tx>
            <c:v>Aero</c:v>
          </c:tx>
          <c:spPr>
            <a:ln w="25400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1.4697788194444445E-3</c:v>
                </c:pt>
                <c:pt idx="13">
                  <c:v>0.1061915197048611</c:v>
                </c:pt>
                <c:pt idx="14">
                  <c:v>1.0714687593749999</c:v>
                </c:pt>
                <c:pt idx="15">
                  <c:v>3.60132555234375</c:v>
                </c:pt>
                <c:pt idx="16">
                  <c:v>6.3057185801215274</c:v>
                </c:pt>
                <c:pt idx="17">
                  <c:v>10.494588215538192</c:v>
                </c:pt>
                <c:pt idx="18">
                  <c:v>17.30260370720486</c:v>
                </c:pt>
                <c:pt idx="19">
                  <c:v>24.839262048611108</c:v>
                </c:pt>
                <c:pt idx="20">
                  <c:v>27.788005805121522</c:v>
                </c:pt>
                <c:pt idx="21">
                  <c:v>29.01380134053819</c:v>
                </c:pt>
                <c:pt idx="22">
                  <c:v>29.428278967621523</c:v>
                </c:pt>
                <c:pt idx="23">
                  <c:v>30.477333599999998</c:v>
                </c:pt>
                <c:pt idx="24">
                  <c:v>31.11558505234375</c:v>
                </c:pt>
                <c:pt idx="25">
                  <c:v>34.857274481944444</c:v>
                </c:pt>
                <c:pt idx="26">
                  <c:v>37.391540611371525</c:v>
                </c:pt>
                <c:pt idx="27">
                  <c:v>42.726837725954866</c:v>
                </c:pt>
                <c:pt idx="28">
                  <c:v>49.221422884374988</c:v>
                </c:pt>
                <c:pt idx="29">
                  <c:v>56.175313923871521</c:v>
                </c:pt>
                <c:pt idx="30">
                  <c:v>62.674675863454851</c:v>
                </c:pt>
                <c:pt idx="31">
                  <c:v>66.369699815538183</c:v>
                </c:pt>
                <c:pt idx="32">
                  <c:v>68.891840269704844</c:v>
                </c:pt>
                <c:pt idx="33">
                  <c:v>70.814310965538169</c:v>
                </c:pt>
                <c:pt idx="34">
                  <c:v>72.436579337499978</c:v>
                </c:pt>
                <c:pt idx="35">
                  <c:v>72.76323768012152</c:v>
                </c:pt>
                <c:pt idx="36">
                  <c:v>71.78546732048612</c:v>
                </c:pt>
                <c:pt idx="37">
                  <c:v>66.995825592621543</c:v>
                </c:pt>
                <c:pt idx="38">
                  <c:v>58.497564458593736</c:v>
                </c:pt>
                <c:pt idx="39">
                  <c:v>50.303180095486098</c:v>
                </c:pt>
                <c:pt idx="40">
                  <c:v>43.989010287152773</c:v>
                </c:pt>
                <c:pt idx="41">
                  <c:v>38.335138613454852</c:v>
                </c:pt>
                <c:pt idx="42">
                  <c:v>30.902099678819443</c:v>
                </c:pt>
                <c:pt idx="43">
                  <c:v>23.149383850954862</c:v>
                </c:pt>
                <c:pt idx="44">
                  <c:v>18.109144834374995</c:v>
                </c:pt>
                <c:pt idx="45">
                  <c:v>16.050352153038194</c:v>
                </c:pt>
                <c:pt idx="46">
                  <c:v>15.291578837499998</c:v>
                </c:pt>
                <c:pt idx="47">
                  <c:v>13.972084902343751</c:v>
                </c:pt>
                <c:pt idx="48">
                  <c:v>12.440207927777776</c:v>
                </c:pt>
                <c:pt idx="49">
                  <c:v>11.642118028819445</c:v>
                </c:pt>
                <c:pt idx="50">
                  <c:v>11.642118028819445</c:v>
                </c:pt>
                <c:pt idx="51">
                  <c:v>11.124755884374997</c:v>
                </c:pt>
                <c:pt idx="52">
                  <c:v>9.0571445301215263</c:v>
                </c:pt>
                <c:pt idx="53">
                  <c:v>6.3057185801215274</c:v>
                </c:pt>
                <c:pt idx="54">
                  <c:v>5.3797579238715256</c:v>
                </c:pt>
                <c:pt idx="55">
                  <c:v>5.2912037499999984</c:v>
                </c:pt>
                <c:pt idx="56">
                  <c:v>5.2912037499999984</c:v>
                </c:pt>
                <c:pt idx="57">
                  <c:v>5.2912037499999984</c:v>
                </c:pt>
                <c:pt idx="58">
                  <c:v>5.5590709398437506</c:v>
                </c:pt>
                <c:pt idx="59">
                  <c:v>5.8335521343749992</c:v>
                </c:pt>
                <c:pt idx="60">
                  <c:v>7.9401126273437477</c:v>
                </c:pt>
                <c:pt idx="61">
                  <c:v>8.6015130960937487</c:v>
                </c:pt>
                <c:pt idx="62">
                  <c:v>9.28936958359375</c:v>
                </c:pt>
                <c:pt idx="63">
                  <c:v>9.6432188343749985</c:v>
                </c:pt>
                <c:pt idx="64">
                  <c:v>10.74445061484375</c:v>
                </c:pt>
                <c:pt idx="65">
                  <c:v>11.642118028819445</c:v>
                </c:pt>
                <c:pt idx="66">
                  <c:v>12.037855975954859</c:v>
                </c:pt>
                <c:pt idx="67">
                  <c:v>12.440207927777776</c:v>
                </c:pt>
                <c:pt idx="68">
                  <c:v>15.14202884262153</c:v>
                </c:pt>
                <c:pt idx="69">
                  <c:v>19.777343794444437</c:v>
                </c:pt>
                <c:pt idx="70">
                  <c:v>25.803804398871524</c:v>
                </c:pt>
                <c:pt idx="71">
                  <c:v>32.63055957048612</c:v>
                </c:pt>
                <c:pt idx="72">
                  <c:v>39.05055345381944</c:v>
                </c:pt>
                <c:pt idx="73">
                  <c:v>43.481936594444434</c:v>
                </c:pt>
                <c:pt idx="74">
                  <c:v>46.307218930121515</c:v>
                </c:pt>
                <c:pt idx="75">
                  <c:v>48.68495361527777</c:v>
                </c:pt>
                <c:pt idx="76">
                  <c:v>51.396695537152759</c:v>
                </c:pt>
                <c:pt idx="77">
                  <c:v>54.46449137803819</c:v>
                </c:pt>
                <c:pt idx="78">
                  <c:v>56.751467221093741</c:v>
                </c:pt>
                <c:pt idx="79">
                  <c:v>57.330560075954843</c:v>
                </c:pt>
                <c:pt idx="80">
                  <c:v>55.888339609375002</c:v>
                </c:pt>
                <c:pt idx="81">
                  <c:v>54.46449137803819</c:v>
                </c:pt>
                <c:pt idx="82">
                  <c:v>51.122214342621518</c:v>
                </c:pt>
                <c:pt idx="83">
                  <c:v>50.303180095486098</c:v>
                </c:pt>
                <c:pt idx="84">
                  <c:v>49.490759853038192</c:v>
                </c:pt>
                <c:pt idx="85">
                  <c:v>47.35664100720485</c:v>
                </c:pt>
                <c:pt idx="86">
                  <c:v>45.786917228038192</c:v>
                </c:pt>
                <c:pt idx="87">
                  <c:v>43.989010287152773</c:v>
                </c:pt>
                <c:pt idx="88">
                  <c:v>42.977802459374999</c:v>
                </c:pt>
                <c:pt idx="89">
                  <c:v>37.391540611371525</c:v>
                </c:pt>
                <c:pt idx="90">
                  <c:v>27.385286408593746</c:v>
                </c:pt>
                <c:pt idx="91">
                  <c:v>17.784323715277775</c:v>
                </c:pt>
                <c:pt idx="92">
                  <c:v>10.61915197048611</c:v>
                </c:pt>
                <c:pt idx="93">
                  <c:v>7.409155028819443</c:v>
                </c:pt>
                <c:pt idx="94">
                  <c:v>5.2912037499999984</c:v>
                </c:pt>
                <c:pt idx="95">
                  <c:v>3.0428096009548606</c:v>
                </c:pt>
                <c:pt idx="96">
                  <c:v>1.2360839871527773</c:v>
                </c:pt>
                <c:pt idx="97">
                  <c:v>0.47620833749999997</c:v>
                </c:pt>
                <c:pt idx="98">
                  <c:v>0.17784323715277778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1.4697788194444445E-3</c:v>
                </c:pt>
                <c:pt idx="139">
                  <c:v>0.1326475384548611</c:v>
                </c:pt>
                <c:pt idx="140">
                  <c:v>1.367261746788194</c:v>
                </c:pt>
                <c:pt idx="141">
                  <c:v>5.0299505648437481</c:v>
                </c:pt>
                <c:pt idx="142">
                  <c:v>9.8827927819444437</c:v>
                </c:pt>
                <c:pt idx="143">
                  <c:v>13.125492302343744</c:v>
                </c:pt>
                <c:pt idx="144">
                  <c:v>14.55117775720486</c:v>
                </c:pt>
                <c:pt idx="145">
                  <c:v>15.897127711111109</c:v>
                </c:pt>
                <c:pt idx="146">
                  <c:v>19.101245537499995</c:v>
                </c:pt>
                <c:pt idx="147">
                  <c:v>23.706062578819441</c:v>
                </c:pt>
                <c:pt idx="148">
                  <c:v>28.19366475928819</c:v>
                </c:pt>
                <c:pt idx="149">
                  <c:v>31.32980531527777</c:v>
                </c:pt>
                <c:pt idx="150">
                  <c:v>32.63055957048612</c:v>
                </c:pt>
                <c:pt idx="151">
                  <c:v>31.760450509374991</c:v>
                </c:pt>
                <c:pt idx="152">
                  <c:v>27.185029044444441</c:v>
                </c:pt>
                <c:pt idx="153">
                  <c:v>18.767605745486108</c:v>
                </c:pt>
                <c:pt idx="154">
                  <c:v>10.997252571788193</c:v>
                </c:pt>
                <c:pt idx="155">
                  <c:v>6.4997293842881945</c:v>
                </c:pt>
                <c:pt idx="156">
                  <c:v>5.2912037499999984</c:v>
                </c:pt>
                <c:pt idx="157">
                  <c:v>5.8335521343749992</c:v>
                </c:pt>
                <c:pt idx="158">
                  <c:v>7.3051681773437487</c:v>
                </c:pt>
                <c:pt idx="159">
                  <c:v>10.870484148611109</c:v>
                </c:pt>
                <c:pt idx="160">
                  <c:v>14.845133521093752</c:v>
                </c:pt>
                <c:pt idx="161">
                  <c:v>20.119802259374993</c:v>
                </c:pt>
                <c:pt idx="162">
                  <c:v>23.893091933593748</c:v>
                </c:pt>
                <c:pt idx="163">
                  <c:v>27.990467837500002</c:v>
                </c:pt>
                <c:pt idx="164">
                  <c:v>31.976875440538191</c:v>
                </c:pt>
                <c:pt idx="165">
                  <c:v>35.539619298871528</c:v>
                </c:pt>
                <c:pt idx="166">
                  <c:v>37.861869833593737</c:v>
                </c:pt>
                <c:pt idx="167">
                  <c:v>40.50122514861112</c:v>
                </c:pt>
                <c:pt idx="168">
                  <c:v>45.527868711111111</c:v>
                </c:pt>
                <c:pt idx="169">
                  <c:v>50.848468037499998</c:v>
                </c:pt>
                <c:pt idx="170">
                  <c:v>53.059015381944441</c:v>
                </c:pt>
                <c:pt idx="171">
                  <c:v>51.396695537152759</c:v>
                </c:pt>
                <c:pt idx="172">
                  <c:v>45.269555083593744</c:v>
                </c:pt>
                <c:pt idx="173">
                  <c:v>35.311436137152775</c:v>
                </c:pt>
                <c:pt idx="174">
                  <c:v>26.98550656970486</c:v>
                </c:pt>
                <c:pt idx="175">
                  <c:v>23.519768113454859</c:v>
                </c:pt>
                <c:pt idx="176">
                  <c:v>23.149383850954862</c:v>
                </c:pt>
                <c:pt idx="177">
                  <c:v>24.648558246788188</c:v>
                </c:pt>
                <c:pt idx="178">
                  <c:v>28.397596570486108</c:v>
                </c:pt>
                <c:pt idx="179">
                  <c:v>31.32980531527777</c:v>
                </c:pt>
                <c:pt idx="180">
                  <c:v>32.194035261111118</c:v>
                </c:pt>
                <c:pt idx="181">
                  <c:v>31.976875440538191</c:v>
                </c:pt>
                <c:pt idx="182">
                  <c:v>31.32980531527777</c:v>
                </c:pt>
                <c:pt idx="183">
                  <c:v>29.428278967621523</c:v>
                </c:pt>
                <c:pt idx="184">
                  <c:v>25.030700739843748</c:v>
                </c:pt>
                <c:pt idx="185">
                  <c:v>20.465200281944441</c:v>
                </c:pt>
                <c:pt idx="186">
                  <c:v>16.204311484374998</c:v>
                </c:pt>
                <c:pt idx="187">
                  <c:v>13.125492302343744</c:v>
                </c:pt>
                <c:pt idx="188">
                  <c:v>10.74445061484375</c:v>
                </c:pt>
                <c:pt idx="189">
                  <c:v>9.0571445301215263</c:v>
                </c:pt>
                <c:pt idx="190">
                  <c:v>7.7255249197048608</c:v>
                </c:pt>
                <c:pt idx="191">
                  <c:v>6.896569665538193</c:v>
                </c:pt>
                <c:pt idx="192">
                  <c:v>6.1146473335937497</c:v>
                </c:pt>
                <c:pt idx="193">
                  <c:v>5.7413235134548612</c:v>
                </c:pt>
                <c:pt idx="194">
                  <c:v>5.469046987152776</c:v>
                </c:pt>
                <c:pt idx="195">
                  <c:v>5.2912037499999984</c:v>
                </c:pt>
                <c:pt idx="196">
                  <c:v>5.2912037499999984</c:v>
                </c:pt>
                <c:pt idx="197">
                  <c:v>5.2912037499999984</c:v>
                </c:pt>
                <c:pt idx="198">
                  <c:v>5.2912037499999984</c:v>
                </c:pt>
                <c:pt idx="199">
                  <c:v>5.7413235134548612</c:v>
                </c:pt>
                <c:pt idx="200">
                  <c:v>6.2098155121527769</c:v>
                </c:pt>
                <c:pt idx="201">
                  <c:v>7.2019162152777767</c:v>
                </c:pt>
                <c:pt idx="202">
                  <c:v>8.2675058593750013</c:v>
                </c:pt>
                <c:pt idx="203">
                  <c:v>10.003682089843748</c:v>
                </c:pt>
                <c:pt idx="204">
                  <c:v>13.26475384548611</c:v>
                </c:pt>
                <c:pt idx="205">
                  <c:v>16.514434815277774</c:v>
                </c:pt>
                <c:pt idx="206">
                  <c:v>20.813537862152774</c:v>
                </c:pt>
                <c:pt idx="207">
                  <c:v>26.588666288454853</c:v>
                </c:pt>
                <c:pt idx="208">
                  <c:v>32.194035261111118</c:v>
                </c:pt>
                <c:pt idx="209">
                  <c:v>37.626337777777778</c:v>
                </c:pt>
                <c:pt idx="210">
                  <c:v>45.527868711111111</c:v>
                </c:pt>
                <c:pt idx="211">
                  <c:v>51.671911621093741</c:v>
                </c:pt>
                <c:pt idx="212">
                  <c:v>56.463023127777781</c:v>
                </c:pt>
                <c:pt idx="213">
                  <c:v>60.270117714843742</c:v>
                </c:pt>
                <c:pt idx="214">
                  <c:v>63.588510844444436</c:v>
                </c:pt>
                <c:pt idx="215">
                  <c:v>68.256895819704866</c:v>
                </c:pt>
                <c:pt idx="216">
                  <c:v>74.407552734374988</c:v>
                </c:pt>
                <c:pt idx="217">
                  <c:v>81.514300771093744</c:v>
                </c:pt>
                <c:pt idx="218">
                  <c:v>88.223473637152765</c:v>
                </c:pt>
                <c:pt idx="219">
                  <c:v>94.079072453819435</c:v>
                </c:pt>
                <c:pt idx="220">
                  <c:v>98.594232987152751</c:v>
                </c:pt>
                <c:pt idx="221">
                  <c:v>102.05005043637154</c:v>
                </c:pt>
                <c:pt idx="222">
                  <c:v>103.60507642734375</c:v>
                </c:pt>
                <c:pt idx="223">
                  <c:v>105.17186064887152</c:v>
                </c:pt>
                <c:pt idx="224">
                  <c:v>106.35466515381941</c:v>
                </c:pt>
                <c:pt idx="225">
                  <c:v>107.94202627881944</c:v>
                </c:pt>
                <c:pt idx="226">
                  <c:v>110.34511464861109</c:v>
                </c:pt>
                <c:pt idx="227">
                  <c:v>112.36789774887151</c:v>
                </c:pt>
                <c:pt idx="228">
                  <c:v>114.40905308437496</c:v>
                </c:pt>
                <c:pt idx="229">
                  <c:v>116.05520536215276</c:v>
                </c:pt>
                <c:pt idx="230">
                  <c:v>117.29753590928819</c:v>
                </c:pt>
                <c:pt idx="231">
                  <c:v>117.29753590928819</c:v>
                </c:pt>
                <c:pt idx="232">
                  <c:v>116.05520536215276</c:v>
                </c:pt>
                <c:pt idx="233">
                  <c:v>110.74820148984374</c:v>
                </c:pt>
                <c:pt idx="234">
                  <c:v>102.82609365303816</c:v>
                </c:pt>
                <c:pt idx="235">
                  <c:v>95.572367734374993</c:v>
                </c:pt>
                <c:pt idx="236">
                  <c:v>91.127756584374978</c:v>
                </c:pt>
                <c:pt idx="237">
                  <c:v>88.945135037500009</c:v>
                </c:pt>
                <c:pt idx="238">
                  <c:v>86.07612678194441</c:v>
                </c:pt>
                <c:pt idx="239">
                  <c:v>80.823504725954848</c:v>
                </c:pt>
                <c:pt idx="240">
                  <c:v>72.110655884288164</c:v>
                </c:pt>
                <c:pt idx="241">
                  <c:v>63.283164294704846</c:v>
                </c:pt>
                <c:pt idx="242">
                  <c:v>57.330560075954843</c:v>
                </c:pt>
                <c:pt idx="243">
                  <c:v>50.303180095486098</c:v>
                </c:pt>
                <c:pt idx="244">
                  <c:v>43.989010287152773</c:v>
                </c:pt>
                <c:pt idx="245">
                  <c:v>38.335138613454852</c:v>
                </c:pt>
                <c:pt idx="246">
                  <c:v>30.902099678819443</c:v>
                </c:pt>
                <c:pt idx="247">
                  <c:v>23.149383850954862</c:v>
                </c:pt>
                <c:pt idx="248">
                  <c:v>18.109144834374995</c:v>
                </c:pt>
                <c:pt idx="249">
                  <c:v>16.050352153038194</c:v>
                </c:pt>
                <c:pt idx="250">
                  <c:v>15.291578837499998</c:v>
                </c:pt>
                <c:pt idx="251">
                  <c:v>13.972084902343751</c:v>
                </c:pt>
                <c:pt idx="252">
                  <c:v>12.440207927777776</c:v>
                </c:pt>
                <c:pt idx="253">
                  <c:v>11.642118028819445</c:v>
                </c:pt>
                <c:pt idx="254">
                  <c:v>11.642118028819445</c:v>
                </c:pt>
                <c:pt idx="255">
                  <c:v>11.124755884374997</c:v>
                </c:pt>
                <c:pt idx="256">
                  <c:v>9.0571445301215263</c:v>
                </c:pt>
                <c:pt idx="257">
                  <c:v>7.7255249197048608</c:v>
                </c:pt>
                <c:pt idx="258">
                  <c:v>8.7143186204861109</c:v>
                </c:pt>
                <c:pt idx="259">
                  <c:v>11.773295788454856</c:v>
                </c:pt>
                <c:pt idx="260">
                  <c:v>15.592883495486111</c:v>
                </c:pt>
                <c:pt idx="261">
                  <c:v>19.777343794444437</c:v>
                </c:pt>
                <c:pt idx="262">
                  <c:v>24.269355311371523</c:v>
                </c:pt>
                <c:pt idx="263">
                  <c:v>30.266052894704853</c:v>
                </c:pt>
                <c:pt idx="264">
                  <c:v>38.811346950954849</c:v>
                </c:pt>
                <c:pt idx="265">
                  <c:v>47.885761382204862</c:v>
                </c:pt>
                <c:pt idx="266">
                  <c:v>55.888339609375002</c:v>
                </c:pt>
                <c:pt idx="267">
                  <c:v>61.166315349999991</c:v>
                </c:pt>
                <c:pt idx="268">
                  <c:v>67.624890927343742</c:v>
                </c:pt>
                <c:pt idx="269">
                  <c:v>72.436579337499978</c:v>
                </c:pt>
                <c:pt idx="270">
                  <c:v>77.413617864843744</c:v>
                </c:pt>
                <c:pt idx="271">
                  <c:v>77.751299548611101</c:v>
                </c:pt>
                <c:pt idx="272">
                  <c:v>76.404982149999981</c:v>
                </c:pt>
                <c:pt idx="273">
                  <c:v>75.402960439843724</c:v>
                </c:pt>
                <c:pt idx="274">
                  <c:v>70.170547842621531</c:v>
                </c:pt>
                <c:pt idx="275">
                  <c:v>61.166315349999991</c:v>
                </c:pt>
                <c:pt idx="276">
                  <c:v>53.059015381944441</c:v>
                </c:pt>
                <c:pt idx="277">
                  <c:v>43.481936594444434</c:v>
                </c:pt>
                <c:pt idx="278">
                  <c:v>35.083987864843735</c:v>
                </c:pt>
                <c:pt idx="279">
                  <c:v>23.893091933593748</c:v>
                </c:pt>
                <c:pt idx="280">
                  <c:v>16.827497703819439</c:v>
                </c:pt>
                <c:pt idx="281">
                  <c:v>14.993213737152775</c:v>
                </c:pt>
                <c:pt idx="282">
                  <c:v>19.269167767621521</c:v>
                </c:pt>
                <c:pt idx="283">
                  <c:v>25.998917537152778</c:v>
                </c:pt>
                <c:pt idx="284">
                  <c:v>33.512426862152779</c:v>
                </c:pt>
                <c:pt idx="285">
                  <c:v>42.726837725954866</c:v>
                </c:pt>
                <c:pt idx="286">
                  <c:v>51.396695537152759</c:v>
                </c:pt>
                <c:pt idx="287">
                  <c:v>60.866847915538195</c:v>
                </c:pt>
                <c:pt idx="288">
                  <c:v>71.137294861111101</c:v>
                </c:pt>
                <c:pt idx="289">
                  <c:v>82.208036373871508</c:v>
                </c:pt>
                <c:pt idx="290">
                  <c:v>88.945135037500009</c:v>
                </c:pt>
                <c:pt idx="291">
                  <c:v>91.127756584374978</c:v>
                </c:pt>
                <c:pt idx="292">
                  <c:v>88.945135037500009</c:v>
                </c:pt>
                <c:pt idx="293">
                  <c:v>85.012374361371513</c:v>
                </c:pt>
                <c:pt idx="294">
                  <c:v>82.208036373871508</c:v>
                </c:pt>
                <c:pt idx="295">
                  <c:v>80.47920903749997</c:v>
                </c:pt>
                <c:pt idx="296">
                  <c:v>80.135648238454863</c:v>
                </c:pt>
                <c:pt idx="297">
                  <c:v>80.47920903749997</c:v>
                </c:pt>
                <c:pt idx="298">
                  <c:v>81.514300771093744</c:v>
                </c:pt>
                <c:pt idx="299">
                  <c:v>82.208036373871508</c:v>
                </c:pt>
                <c:pt idx="300">
                  <c:v>82.208036373871508</c:v>
                </c:pt>
                <c:pt idx="301">
                  <c:v>81.514300771093744</c:v>
                </c:pt>
                <c:pt idx="302">
                  <c:v>79.792822328819454</c:v>
                </c:pt>
                <c:pt idx="303">
                  <c:v>77.076671070486086</c:v>
                </c:pt>
                <c:pt idx="304">
                  <c:v>73.747622044444412</c:v>
                </c:pt>
                <c:pt idx="305">
                  <c:v>68.891840269704844</c:v>
                </c:pt>
                <c:pt idx="306">
                  <c:v>64.201408612152775</c:v>
                </c:pt>
                <c:pt idx="307">
                  <c:v>61.166315349999991</c:v>
                </c:pt>
                <c:pt idx="308">
                  <c:v>59.676327071788172</c:v>
                </c:pt>
                <c:pt idx="309">
                  <c:v>59.085475986371527</c:v>
                </c:pt>
                <c:pt idx="310">
                  <c:v>57.912592488454862</c:v>
                </c:pt>
                <c:pt idx="311">
                  <c:v>56.463023127777781</c:v>
                </c:pt>
                <c:pt idx="312">
                  <c:v>54.46449137803819</c:v>
                </c:pt>
                <c:pt idx="313">
                  <c:v>51.396695537152759</c:v>
                </c:pt>
                <c:pt idx="314">
                  <c:v>47.620833749999996</c:v>
                </c:pt>
                <c:pt idx="315">
                  <c:v>43.481936594444434</c:v>
                </c:pt>
                <c:pt idx="316">
                  <c:v>40.014728359374992</c:v>
                </c:pt>
                <c:pt idx="317">
                  <c:v>36.924150946788188</c:v>
                </c:pt>
                <c:pt idx="318">
                  <c:v>33.070023437500005</c:v>
                </c:pt>
                <c:pt idx="319">
                  <c:v>28.807664861111107</c:v>
                </c:pt>
                <c:pt idx="320">
                  <c:v>25.030700739843748</c:v>
                </c:pt>
                <c:pt idx="321">
                  <c:v>24.080856177777779</c:v>
                </c:pt>
                <c:pt idx="322">
                  <c:v>22.781939146093745</c:v>
                </c:pt>
                <c:pt idx="323">
                  <c:v>22.781939146093745</c:v>
                </c:pt>
                <c:pt idx="324">
                  <c:v>21.697242377343748</c:v>
                </c:pt>
                <c:pt idx="325">
                  <c:v>20.988808986371524</c:v>
                </c:pt>
                <c:pt idx="326">
                  <c:v>20.988808986371524</c:v>
                </c:pt>
                <c:pt idx="327">
                  <c:v>20.465200281944441</c:v>
                </c:pt>
                <c:pt idx="328">
                  <c:v>19.948205582204864</c:v>
                </c:pt>
                <c:pt idx="329">
                  <c:v>15.441863721788197</c:v>
                </c:pt>
                <c:pt idx="330">
                  <c:v>11.252994086371526</c:v>
                </c:pt>
                <c:pt idx="331">
                  <c:v>10.494588215538192</c:v>
                </c:pt>
                <c:pt idx="332">
                  <c:v>10.247665373871524</c:v>
                </c:pt>
                <c:pt idx="333">
                  <c:v>9.28936958359375</c:v>
                </c:pt>
                <c:pt idx="334">
                  <c:v>8.9421343374999989</c:v>
                </c:pt>
                <c:pt idx="335">
                  <c:v>8.2675058593750013</c:v>
                </c:pt>
                <c:pt idx="336">
                  <c:v>7.7255249197048608</c:v>
                </c:pt>
                <c:pt idx="337">
                  <c:v>7.5138767697048614</c:v>
                </c:pt>
                <c:pt idx="338">
                  <c:v>7.7255249197048608</c:v>
                </c:pt>
                <c:pt idx="339">
                  <c:v>8.7143186204861109</c:v>
                </c:pt>
                <c:pt idx="340">
                  <c:v>11.642118028819445</c:v>
                </c:pt>
                <c:pt idx="341">
                  <c:v>16.359005705121529</c:v>
                </c:pt>
                <c:pt idx="342">
                  <c:v>21.341555903038195</c:v>
                </c:pt>
                <c:pt idx="343">
                  <c:v>22.965294053819445</c:v>
                </c:pt>
                <c:pt idx="344">
                  <c:v>23.519768113454859</c:v>
                </c:pt>
                <c:pt idx="345">
                  <c:v>23.893091933593748</c:v>
                </c:pt>
                <c:pt idx="346">
                  <c:v>25.609426149999994</c:v>
                </c:pt>
                <c:pt idx="347">
                  <c:v>25.998917537152778</c:v>
                </c:pt>
                <c:pt idx="348">
                  <c:v>26.98550656970486</c:v>
                </c:pt>
                <c:pt idx="349">
                  <c:v>28.19366475928819</c:v>
                </c:pt>
                <c:pt idx="350">
                  <c:v>29.01380134053819</c:v>
                </c:pt>
                <c:pt idx="351">
                  <c:v>29.220672709374995</c:v>
                </c:pt>
                <c:pt idx="352">
                  <c:v>29.01380134053819</c:v>
                </c:pt>
                <c:pt idx="353">
                  <c:v>28.807664861111107</c:v>
                </c:pt>
                <c:pt idx="354">
                  <c:v>28.60226327109374</c:v>
                </c:pt>
                <c:pt idx="355">
                  <c:v>28.60226327109374</c:v>
                </c:pt>
                <c:pt idx="356">
                  <c:v>29.01380134053819</c:v>
                </c:pt>
                <c:pt idx="357">
                  <c:v>29.220672709374995</c:v>
                </c:pt>
                <c:pt idx="358">
                  <c:v>28.807664861111107</c:v>
                </c:pt>
                <c:pt idx="359">
                  <c:v>26.588666288454853</c:v>
                </c:pt>
                <c:pt idx="360">
                  <c:v>22.965294053819445</c:v>
                </c:pt>
                <c:pt idx="361">
                  <c:v>19.777343794444437</c:v>
                </c:pt>
                <c:pt idx="362">
                  <c:v>17.623015489843748</c:v>
                </c:pt>
                <c:pt idx="363">
                  <c:v>16.359005705121529</c:v>
                </c:pt>
                <c:pt idx="364">
                  <c:v>15.744638158593748</c:v>
                </c:pt>
                <c:pt idx="365">
                  <c:v>15.744638158593748</c:v>
                </c:pt>
                <c:pt idx="366">
                  <c:v>15.897127711111109</c:v>
                </c:pt>
                <c:pt idx="367">
                  <c:v>16.514434815277774</c:v>
                </c:pt>
                <c:pt idx="368">
                  <c:v>17.94636683012153</c:v>
                </c:pt>
                <c:pt idx="369">
                  <c:v>20.29213382595486</c:v>
                </c:pt>
                <c:pt idx="370">
                  <c:v>21.697242377343748</c:v>
                </c:pt>
                <c:pt idx="371">
                  <c:v>22.055868409288191</c:v>
                </c:pt>
                <c:pt idx="372">
                  <c:v>20.813537862152774</c:v>
                </c:pt>
                <c:pt idx="373">
                  <c:v>16.67059881484375</c:v>
                </c:pt>
                <c:pt idx="374">
                  <c:v>11.511675158593746</c:v>
                </c:pt>
                <c:pt idx="375">
                  <c:v>7.6193333999999995</c:v>
                </c:pt>
                <c:pt idx="376">
                  <c:v>5.2033844655381936</c:v>
                </c:pt>
                <c:pt idx="377">
                  <c:v>3.8228947093749994</c:v>
                </c:pt>
                <c:pt idx="378">
                  <c:v>2.9105295072048611</c:v>
                </c:pt>
                <c:pt idx="379">
                  <c:v>2.3516461111111111</c:v>
                </c:pt>
                <c:pt idx="380">
                  <c:v>1.9048333499999999</c:v>
                </c:pt>
                <c:pt idx="381">
                  <c:v>1.367261746788194</c:v>
                </c:pt>
                <c:pt idx="382">
                  <c:v>0.88223473637152783</c:v>
                </c:pt>
                <c:pt idx="383">
                  <c:v>0.50303180095486122</c:v>
                </c:pt>
                <c:pt idx="384">
                  <c:v>0.19437824887152774</c:v>
                </c:pt>
                <c:pt idx="385">
                  <c:v>2.9763021093749998E-2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9.1861176215277777E-3</c:v>
                </c:pt>
                <c:pt idx="393">
                  <c:v>0.16204311484375003</c:v>
                </c:pt>
                <c:pt idx="394">
                  <c:v>0.84659259999999992</c:v>
                </c:pt>
                <c:pt idx="395">
                  <c:v>2.531326571788195</c:v>
                </c:pt>
                <c:pt idx="396">
                  <c:v>5.5590709398437506</c:v>
                </c:pt>
                <c:pt idx="397">
                  <c:v>10.12530628715278</c:v>
                </c:pt>
                <c:pt idx="398">
                  <c:v>16.050352153038194</c:v>
                </c:pt>
                <c:pt idx="399">
                  <c:v>21.519031695486103</c:v>
                </c:pt>
                <c:pt idx="400">
                  <c:v>24.080856177777779</c:v>
                </c:pt>
                <c:pt idx="401">
                  <c:v>24.080856177777779</c:v>
                </c:pt>
                <c:pt idx="402">
                  <c:v>22.781939146093745</c:v>
                </c:pt>
                <c:pt idx="403">
                  <c:v>19.948205582204864</c:v>
                </c:pt>
                <c:pt idx="404">
                  <c:v>17.143500149999998</c:v>
                </c:pt>
                <c:pt idx="405">
                  <c:v>14.993213737152775</c:v>
                </c:pt>
                <c:pt idx="406">
                  <c:v>12.84917388428819</c:v>
                </c:pt>
                <c:pt idx="407">
                  <c:v>10.61915197048611</c:v>
                </c:pt>
                <c:pt idx="408">
                  <c:v>8.6015130960937487</c:v>
                </c:pt>
                <c:pt idx="409">
                  <c:v>7.409155028819443</c:v>
                </c:pt>
                <c:pt idx="410">
                  <c:v>7.099399142621527</c:v>
                </c:pt>
                <c:pt idx="411">
                  <c:v>7.2019162152777767</c:v>
                </c:pt>
                <c:pt idx="412">
                  <c:v>7.409155028819443</c:v>
                </c:pt>
                <c:pt idx="413">
                  <c:v>7.7255249197048608</c:v>
                </c:pt>
                <c:pt idx="414">
                  <c:v>8.1576398926215301</c:v>
                </c:pt>
                <c:pt idx="415">
                  <c:v>9.28936958359375</c:v>
                </c:pt>
                <c:pt idx="416">
                  <c:v>11.124755884374997</c:v>
                </c:pt>
                <c:pt idx="417">
                  <c:v>12.84917388428819</c:v>
                </c:pt>
                <c:pt idx="418">
                  <c:v>13.404750278038197</c:v>
                </c:pt>
                <c:pt idx="419">
                  <c:v>12.986965648611109</c:v>
                </c:pt>
                <c:pt idx="420">
                  <c:v>11.381967177777778</c:v>
                </c:pt>
                <c:pt idx="421">
                  <c:v>10.12530628715278</c:v>
                </c:pt>
                <c:pt idx="422">
                  <c:v>9.6432188343749985</c:v>
                </c:pt>
                <c:pt idx="423">
                  <c:v>9.8827927819444437</c:v>
                </c:pt>
                <c:pt idx="424">
                  <c:v>10.870484148611109</c:v>
                </c:pt>
                <c:pt idx="425">
                  <c:v>13.404750278038197</c:v>
                </c:pt>
                <c:pt idx="426">
                  <c:v>18.767605745486108</c:v>
                </c:pt>
                <c:pt idx="427">
                  <c:v>27.586278662152772</c:v>
                </c:pt>
                <c:pt idx="428">
                  <c:v>36.691558448611111</c:v>
                </c:pt>
                <c:pt idx="429">
                  <c:v>40.990661495486094</c:v>
                </c:pt>
                <c:pt idx="430">
                  <c:v>41.236482003038191</c:v>
                </c:pt>
                <c:pt idx="431">
                  <c:v>39.531171127777775</c:v>
                </c:pt>
                <c:pt idx="432">
                  <c:v>37.391540611371525</c:v>
                </c:pt>
                <c:pt idx="433">
                  <c:v>35.998190290538197</c:v>
                </c:pt>
                <c:pt idx="434">
                  <c:v>35.539619298871528</c:v>
                </c:pt>
                <c:pt idx="435">
                  <c:v>34.406052384374995</c:v>
                </c:pt>
                <c:pt idx="436">
                  <c:v>31.32980531527777</c:v>
                </c:pt>
                <c:pt idx="437">
                  <c:v>26.194765564843745</c:v>
                </c:pt>
                <c:pt idx="438">
                  <c:v>19.437824887152775</c:v>
                </c:pt>
                <c:pt idx="439">
                  <c:v>12.171238403819443</c:v>
                </c:pt>
                <c:pt idx="440">
                  <c:v>6.1146473335937497</c:v>
                </c:pt>
                <c:pt idx="441">
                  <c:v>2.1785796551215277</c:v>
                </c:pt>
                <c:pt idx="442">
                  <c:v>0.53059015381944441</c:v>
                </c:pt>
                <c:pt idx="443">
                  <c:v>6.2098155121527769E-2</c:v>
                </c:pt>
                <c:pt idx="444">
                  <c:v>1.4697788194444445E-3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9.1861176215277777E-3</c:v>
                </c:pt>
                <c:pt idx="513">
                  <c:v>0.22965294053819441</c:v>
                </c:pt>
                <c:pt idx="514">
                  <c:v>1.6005891343749996</c:v>
                </c:pt>
                <c:pt idx="515">
                  <c:v>5.1163000704861101</c:v>
                </c:pt>
                <c:pt idx="516">
                  <c:v>10.370759350000002</c:v>
                </c:pt>
                <c:pt idx="517">
                  <c:v>15.441863721788197</c:v>
                </c:pt>
                <c:pt idx="518">
                  <c:v>17.623015489843748</c:v>
                </c:pt>
                <c:pt idx="519">
                  <c:v>17.623015489843748</c:v>
                </c:pt>
                <c:pt idx="520">
                  <c:v>16.67059881484375</c:v>
                </c:pt>
                <c:pt idx="521">
                  <c:v>15.14202884262153</c:v>
                </c:pt>
                <c:pt idx="522">
                  <c:v>13.545481599999999</c:v>
                </c:pt>
                <c:pt idx="523">
                  <c:v>11.642118028819445</c:v>
                </c:pt>
                <c:pt idx="524">
                  <c:v>8.8278590342881937</c:v>
                </c:pt>
                <c:pt idx="525">
                  <c:v>5.2033844655381936</c:v>
                </c:pt>
                <c:pt idx="526">
                  <c:v>2.1223606152777776</c:v>
                </c:pt>
                <c:pt idx="527">
                  <c:v>0.58791152777777778</c:v>
                </c:pt>
                <c:pt idx="528">
                  <c:v>0.14697788194444444</c:v>
                </c:pt>
                <c:pt idx="529">
                  <c:v>3.6744470486111111E-2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1.4697788194444445E-3</c:v>
                </c:pt>
                <c:pt idx="534">
                  <c:v>5.2912037499999995E-2</c:v>
                </c:pt>
                <c:pt idx="535">
                  <c:v>0.3762633777777778</c:v>
                </c:pt>
                <c:pt idx="536">
                  <c:v>0.99357048194444431</c:v>
                </c:pt>
                <c:pt idx="537">
                  <c:v>2.4706981954861109</c:v>
                </c:pt>
                <c:pt idx="538">
                  <c:v>6.2098155121527769</c:v>
                </c:pt>
                <c:pt idx="539">
                  <c:v>12.986965648611109</c:v>
                </c:pt>
                <c:pt idx="540">
                  <c:v>19.60721689609375</c:v>
                </c:pt>
                <c:pt idx="541">
                  <c:v>22.055868409288191</c:v>
                </c:pt>
                <c:pt idx="542">
                  <c:v>22.055868409288191</c:v>
                </c:pt>
                <c:pt idx="543">
                  <c:v>21.697242377343748</c:v>
                </c:pt>
                <c:pt idx="544">
                  <c:v>20.465200281944441</c:v>
                </c:pt>
                <c:pt idx="545">
                  <c:v>18.272657728038194</c:v>
                </c:pt>
                <c:pt idx="546">
                  <c:v>14.845133521093752</c:v>
                </c:pt>
                <c:pt idx="547">
                  <c:v>12.575795023871525</c:v>
                </c:pt>
                <c:pt idx="548">
                  <c:v>10.870484148611109</c:v>
                </c:pt>
                <c:pt idx="549">
                  <c:v>9.7626383634548599</c:v>
                </c:pt>
                <c:pt idx="550">
                  <c:v>8.7143186204861109</c:v>
                </c:pt>
                <c:pt idx="551">
                  <c:v>7.9401126273437477</c:v>
                </c:pt>
                <c:pt idx="552">
                  <c:v>7.5138767697048614</c:v>
                </c:pt>
                <c:pt idx="553">
                  <c:v>6.896569665538193</c:v>
                </c:pt>
                <c:pt idx="554">
                  <c:v>6.4997293842881945</c:v>
                </c:pt>
                <c:pt idx="555">
                  <c:v>6.3057185801215274</c:v>
                </c:pt>
                <c:pt idx="556">
                  <c:v>6.3057185801215274</c:v>
                </c:pt>
                <c:pt idx="557">
                  <c:v>6.4997293842881945</c:v>
                </c:pt>
                <c:pt idx="558">
                  <c:v>6.9976169593750006</c:v>
                </c:pt>
                <c:pt idx="559">
                  <c:v>7.7255249197048608</c:v>
                </c:pt>
                <c:pt idx="560">
                  <c:v>10.003682089843748</c:v>
                </c:pt>
                <c:pt idx="561">
                  <c:v>10.61915197048611</c:v>
                </c:pt>
                <c:pt idx="562">
                  <c:v>10.61915197048611</c:v>
                </c:pt>
                <c:pt idx="563">
                  <c:v>10.61915197048611</c:v>
                </c:pt>
                <c:pt idx="564">
                  <c:v>8.7143186204861109</c:v>
                </c:pt>
                <c:pt idx="565">
                  <c:v>3.7483034342881938</c:v>
                </c:pt>
                <c:pt idx="566">
                  <c:v>0.84659259999999992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3.6744470486111111E-2</c:v>
                </c:pt>
                <c:pt idx="602">
                  <c:v>0.16204311484375003</c:v>
                </c:pt>
                <c:pt idx="603">
                  <c:v>0.84659259999999992</c:v>
                </c:pt>
                <c:pt idx="604">
                  <c:v>3.0428096009548606</c:v>
                </c:pt>
                <c:pt idx="605">
                  <c:v>7.409155028819443</c:v>
                </c:pt>
                <c:pt idx="606">
                  <c:v>14.405302209375</c:v>
                </c:pt>
                <c:pt idx="607">
                  <c:v>23.893091933593748</c:v>
                </c:pt>
                <c:pt idx="608">
                  <c:v>34.181543669704851</c:v>
                </c:pt>
                <c:pt idx="609">
                  <c:v>44.499023537499987</c:v>
                </c:pt>
                <c:pt idx="610">
                  <c:v>55.316595648611099</c:v>
                </c:pt>
                <c:pt idx="611">
                  <c:v>67.624890927343742</c:v>
                </c:pt>
                <c:pt idx="612">
                  <c:v>79.10937517777775</c:v>
                </c:pt>
                <c:pt idx="613">
                  <c:v>85.720807752343731</c:v>
                </c:pt>
                <c:pt idx="614">
                  <c:v>87.146493207204855</c:v>
                </c:pt>
                <c:pt idx="615">
                  <c:v>86.432180700954845</c:v>
                </c:pt>
                <c:pt idx="616">
                  <c:v>86.07612678194441</c:v>
                </c:pt>
                <c:pt idx="617">
                  <c:v>85.36622361215278</c:v>
                </c:pt>
                <c:pt idx="618">
                  <c:v>83.955235945486095</c:v>
                </c:pt>
                <c:pt idx="619">
                  <c:v>81.168535303819439</c:v>
                </c:pt>
                <c:pt idx="620">
                  <c:v>77.413617864843744</c:v>
                </c:pt>
                <c:pt idx="621">
                  <c:v>74.077219944704837</c:v>
                </c:pt>
                <c:pt idx="622">
                  <c:v>72.436579337499978</c:v>
                </c:pt>
                <c:pt idx="623">
                  <c:v>72.110655884288164</c:v>
                </c:pt>
                <c:pt idx="624">
                  <c:v>72.76323768012152</c:v>
                </c:pt>
                <c:pt idx="625">
                  <c:v>74.738620413454868</c:v>
                </c:pt>
                <c:pt idx="626">
                  <c:v>76.740459165538198</c:v>
                </c:pt>
                <c:pt idx="627">
                  <c:v>77.751299548611101</c:v>
                </c:pt>
                <c:pt idx="628">
                  <c:v>77.751299548611101</c:v>
                </c:pt>
                <c:pt idx="629">
                  <c:v>77.751299548611101</c:v>
                </c:pt>
                <c:pt idx="630">
                  <c:v>78.089716121788186</c:v>
                </c:pt>
                <c:pt idx="631">
                  <c:v>80.135648238454863</c:v>
                </c:pt>
                <c:pt idx="632">
                  <c:v>83.604326252343739</c:v>
                </c:pt>
                <c:pt idx="633">
                  <c:v>87.86374527109372</c:v>
                </c:pt>
                <c:pt idx="634">
                  <c:v>92.966817332204855</c:v>
                </c:pt>
                <c:pt idx="635">
                  <c:v>97.834357337499995</c:v>
                </c:pt>
                <c:pt idx="636">
                  <c:v>101.66313116215277</c:v>
                </c:pt>
                <c:pt idx="637">
                  <c:v>103.2152175954861</c:v>
                </c:pt>
                <c:pt idx="638">
                  <c:v>103.2152175954861</c:v>
                </c:pt>
                <c:pt idx="639">
                  <c:v>102.82609365303816</c:v>
                </c:pt>
                <c:pt idx="640">
                  <c:v>102.05005043637154</c:v>
                </c:pt>
                <c:pt idx="641">
                  <c:v>101.66313116215277</c:v>
                </c:pt>
                <c:pt idx="642">
                  <c:v>103.60507642734375</c:v>
                </c:pt>
                <c:pt idx="643">
                  <c:v>108.34070378359372</c:v>
                </c:pt>
                <c:pt idx="644">
                  <c:v>111.96187135000001</c:v>
                </c:pt>
                <c:pt idx="645">
                  <c:v>113.18215521484373</c:v>
                </c:pt>
                <c:pt idx="646">
                  <c:v>114.81948881970484</c:v>
                </c:pt>
                <c:pt idx="647">
                  <c:v>116.4685806551215</c:v>
                </c:pt>
                <c:pt idx="648">
                  <c:v>118.12943072109374</c:v>
                </c:pt>
                <c:pt idx="649">
                  <c:v>118.96426509053819</c:v>
                </c:pt>
                <c:pt idx="650">
                  <c:v>118.54648046111109</c:v>
                </c:pt>
                <c:pt idx="651">
                  <c:v>115.23065944444443</c:v>
                </c:pt>
                <c:pt idx="652">
                  <c:v>107.94202627881944</c:v>
                </c:pt>
                <c:pt idx="653">
                  <c:v>99.739558132204834</c:v>
                </c:pt>
                <c:pt idx="654">
                  <c:v>92.22898836484373</c:v>
                </c:pt>
                <c:pt idx="655">
                  <c:v>81.860801127777762</c:v>
                </c:pt>
                <c:pt idx="656">
                  <c:v>68.574000599999991</c:v>
                </c:pt>
                <c:pt idx="657">
                  <c:v>56.463023127777781</c:v>
                </c:pt>
                <c:pt idx="658">
                  <c:v>48.952820805121526</c:v>
                </c:pt>
                <c:pt idx="659">
                  <c:v>43.229502082204853</c:v>
                </c:pt>
                <c:pt idx="660">
                  <c:v>35.311436137152775</c:v>
                </c:pt>
                <c:pt idx="661">
                  <c:v>24.839262048611108</c:v>
                </c:pt>
                <c:pt idx="662">
                  <c:v>15.744638158593748</c:v>
                </c:pt>
                <c:pt idx="663">
                  <c:v>8.7143186204861109</c:v>
                </c:pt>
                <c:pt idx="664">
                  <c:v>6.3057185801215274</c:v>
                </c:pt>
                <c:pt idx="665">
                  <c:v>5.2912037499999984</c:v>
                </c:pt>
                <c:pt idx="666">
                  <c:v>5.7413235134548612</c:v>
                </c:pt>
                <c:pt idx="667">
                  <c:v>7.2019162152777767</c:v>
                </c:pt>
                <c:pt idx="668">
                  <c:v>13.26475384548611</c:v>
                </c:pt>
                <c:pt idx="669">
                  <c:v>19.777343794444437</c:v>
                </c:pt>
                <c:pt idx="670">
                  <c:v>28.807664861111107</c:v>
                </c:pt>
                <c:pt idx="671">
                  <c:v>37.626337777777778</c:v>
                </c:pt>
                <c:pt idx="672">
                  <c:v>42.476607881944439</c:v>
                </c:pt>
                <c:pt idx="673">
                  <c:v>47.620833749999996</c:v>
                </c:pt>
                <c:pt idx="674">
                  <c:v>53.059015381944441</c:v>
                </c:pt>
                <c:pt idx="675">
                  <c:v>58.791152777777768</c:v>
                </c:pt>
                <c:pt idx="676">
                  <c:v>59.676327071788172</c:v>
                </c:pt>
                <c:pt idx="677">
                  <c:v>60.270117714843742</c:v>
                </c:pt>
                <c:pt idx="678">
                  <c:v>55.888339609375002</c:v>
                </c:pt>
                <c:pt idx="679">
                  <c:v>46.830460189843755</c:v>
                </c:pt>
                <c:pt idx="680">
                  <c:v>37.157478334375</c:v>
                </c:pt>
                <c:pt idx="681">
                  <c:v>26.98550656970486</c:v>
                </c:pt>
                <c:pt idx="682">
                  <c:v>19.101245537499995</c:v>
                </c:pt>
                <c:pt idx="683">
                  <c:v>16.359005705121529</c:v>
                </c:pt>
                <c:pt idx="684">
                  <c:v>13.125492302343744</c:v>
                </c:pt>
                <c:pt idx="685">
                  <c:v>13.125492302343744</c:v>
                </c:pt>
                <c:pt idx="686">
                  <c:v>16.67059881484375</c:v>
                </c:pt>
                <c:pt idx="687">
                  <c:v>20.988808986371524</c:v>
                </c:pt>
                <c:pt idx="688">
                  <c:v>24.648558246788188</c:v>
                </c:pt>
                <c:pt idx="689">
                  <c:v>29.636620115277772</c:v>
                </c:pt>
                <c:pt idx="690">
                  <c:v>33.734730908593747</c:v>
                </c:pt>
                <c:pt idx="691">
                  <c:v>35.083987864843735</c:v>
                </c:pt>
                <c:pt idx="692">
                  <c:v>35.539619298871528</c:v>
                </c:pt>
                <c:pt idx="693">
                  <c:v>37.157478334375</c:v>
                </c:pt>
                <c:pt idx="694">
                  <c:v>39.29049484609375</c:v>
                </c:pt>
                <c:pt idx="695">
                  <c:v>40.50122514861112</c:v>
                </c:pt>
                <c:pt idx="696">
                  <c:v>38.572875337499994</c:v>
                </c:pt>
                <c:pt idx="697">
                  <c:v>29.428278967621523</c:v>
                </c:pt>
                <c:pt idx="698">
                  <c:v>24.458589334374999</c:v>
                </c:pt>
                <c:pt idx="699">
                  <c:v>19.60721689609375</c:v>
                </c:pt>
                <c:pt idx="700">
                  <c:v>17.462442153819442</c:v>
                </c:pt>
                <c:pt idx="701">
                  <c:v>16.514434815277774</c:v>
                </c:pt>
                <c:pt idx="702">
                  <c:v>16.204311484374998</c:v>
                </c:pt>
                <c:pt idx="703">
                  <c:v>16.204311484374998</c:v>
                </c:pt>
                <c:pt idx="704">
                  <c:v>16.050352153038194</c:v>
                </c:pt>
                <c:pt idx="705">
                  <c:v>14.55117775720486</c:v>
                </c:pt>
                <c:pt idx="706">
                  <c:v>11.773295788454856</c:v>
                </c:pt>
                <c:pt idx="707">
                  <c:v>8.3781067155381947</c:v>
                </c:pt>
                <c:pt idx="708">
                  <c:v>6.0202140444444447</c:v>
                </c:pt>
                <c:pt idx="709">
                  <c:v>5.2912037499999984</c:v>
                </c:pt>
                <c:pt idx="710">
                  <c:v>6.4023565374999984</c:v>
                </c:pt>
                <c:pt idx="711">
                  <c:v>10.74445061484375</c:v>
                </c:pt>
                <c:pt idx="712">
                  <c:v>16.359005705121529</c:v>
                </c:pt>
                <c:pt idx="713">
                  <c:v>17.462442153819442</c:v>
                </c:pt>
                <c:pt idx="714">
                  <c:v>16.514434815277774</c:v>
                </c:pt>
                <c:pt idx="715">
                  <c:v>12.575795023871525</c:v>
                </c:pt>
                <c:pt idx="716">
                  <c:v>7.099399142621527</c:v>
                </c:pt>
                <c:pt idx="717">
                  <c:v>5.2912037499999984</c:v>
                </c:pt>
                <c:pt idx="718">
                  <c:v>5.2912037499999984</c:v>
                </c:pt>
                <c:pt idx="719">
                  <c:v>6.2098155121527769</c:v>
                </c:pt>
                <c:pt idx="720">
                  <c:v>9.4065844444444444</c:v>
                </c:pt>
                <c:pt idx="721">
                  <c:v>12.575795023871525</c:v>
                </c:pt>
                <c:pt idx="722">
                  <c:v>15.592883495486111</c:v>
                </c:pt>
                <c:pt idx="723">
                  <c:v>18.601888183593747</c:v>
                </c:pt>
                <c:pt idx="724">
                  <c:v>21.164814999999994</c:v>
                </c:pt>
                <c:pt idx="725">
                  <c:v>25.998917537152778</c:v>
                </c:pt>
                <c:pt idx="726">
                  <c:v>32.849924059288192</c:v>
                </c:pt>
                <c:pt idx="727">
                  <c:v>44.499023537499987</c:v>
                </c:pt>
                <c:pt idx="728">
                  <c:v>52.501969209374977</c:v>
                </c:pt>
                <c:pt idx="729">
                  <c:v>59.380534084375007</c:v>
                </c:pt>
                <c:pt idx="730">
                  <c:v>63.588510844444436</c:v>
                </c:pt>
                <c:pt idx="731">
                  <c:v>64.508959830121512</c:v>
                </c:pt>
                <c:pt idx="732">
                  <c:v>64.81724593749999</c:v>
                </c:pt>
                <c:pt idx="733">
                  <c:v>65.436022820486116</c:v>
                </c:pt>
                <c:pt idx="734">
                  <c:v>66.057739261111095</c:v>
                </c:pt>
                <c:pt idx="735">
                  <c:v>66.995825592621543</c:v>
                </c:pt>
                <c:pt idx="736">
                  <c:v>68.256895819704866</c:v>
                </c:pt>
                <c:pt idx="737">
                  <c:v>70.170547842621531</c:v>
                </c:pt>
                <c:pt idx="738">
                  <c:v>71.137294861111101</c:v>
                </c:pt>
                <c:pt idx="739">
                  <c:v>71.461013646093747</c:v>
                </c:pt>
                <c:pt idx="740">
                  <c:v>75.402960439843724</c:v>
                </c:pt>
                <c:pt idx="741">
                  <c:v>79.10937517777775</c:v>
                </c:pt>
                <c:pt idx="742">
                  <c:v>81.860801127777762</c:v>
                </c:pt>
                <c:pt idx="743">
                  <c:v>82.208036373871508</c:v>
                </c:pt>
                <c:pt idx="744">
                  <c:v>82.556006509374981</c:v>
                </c:pt>
                <c:pt idx="745">
                  <c:v>82.556006509374981</c:v>
                </c:pt>
                <c:pt idx="746">
                  <c:v>82.904711534288182</c:v>
                </c:pt>
                <c:pt idx="747">
                  <c:v>84.306880528038192</c:v>
                </c:pt>
                <c:pt idx="748">
                  <c:v>86.788969509374994</c:v>
                </c:pt>
                <c:pt idx="749">
                  <c:v>89.669735995486093</c:v>
                </c:pt>
                <c:pt idx="750">
                  <c:v>91.127756584374978</c:v>
                </c:pt>
                <c:pt idx="751">
                  <c:v>91.127756584374978</c:v>
                </c:pt>
                <c:pt idx="752">
                  <c:v>90.762149103038183</c:v>
                </c:pt>
                <c:pt idx="753">
                  <c:v>89.307068071788166</c:v>
                </c:pt>
                <c:pt idx="754">
                  <c:v>86.432180700954845</c:v>
                </c:pt>
                <c:pt idx="755">
                  <c:v>83.254151448611097</c:v>
                </c:pt>
                <c:pt idx="756">
                  <c:v>78.768753936371525</c:v>
                </c:pt>
                <c:pt idx="757">
                  <c:v>70.170547842621531</c:v>
                </c:pt>
                <c:pt idx="758">
                  <c:v>56.751467221093741</c:v>
                </c:pt>
                <c:pt idx="759">
                  <c:v>42.726837725954866</c:v>
                </c:pt>
                <c:pt idx="760">
                  <c:v>30.902099678819443</c:v>
                </c:pt>
                <c:pt idx="761">
                  <c:v>20.639001627343745</c:v>
                </c:pt>
                <c:pt idx="762">
                  <c:v>12.440207927777776</c:v>
                </c:pt>
                <c:pt idx="763">
                  <c:v>7.5138767697048614</c:v>
                </c:pt>
                <c:pt idx="764">
                  <c:v>5.2912037499999984</c:v>
                </c:pt>
                <c:pt idx="765">
                  <c:v>6.0202140444444447</c:v>
                </c:pt>
                <c:pt idx="766">
                  <c:v>9.4065844444444444</c:v>
                </c:pt>
                <c:pt idx="767">
                  <c:v>13.404750278038197</c:v>
                </c:pt>
                <c:pt idx="768">
                  <c:v>18.436905511111103</c:v>
                </c:pt>
                <c:pt idx="769">
                  <c:v>24.080856177777779</c:v>
                </c:pt>
                <c:pt idx="770">
                  <c:v>33.290857705121525</c:v>
                </c:pt>
                <c:pt idx="771">
                  <c:v>45.786917228038192</c:v>
                </c:pt>
                <c:pt idx="772">
                  <c:v>58.497564458593736</c:v>
                </c:pt>
                <c:pt idx="773">
                  <c:v>72.76323768012152</c:v>
                </c:pt>
                <c:pt idx="774">
                  <c:v>82.904711534288182</c:v>
                </c:pt>
                <c:pt idx="775">
                  <c:v>95.197941580121508</c:v>
                </c:pt>
                <c:pt idx="776">
                  <c:v>107.54408366345486</c:v>
                </c:pt>
                <c:pt idx="777">
                  <c:v>116.4685806551215</c:v>
                </c:pt>
                <c:pt idx="778">
                  <c:v>124.03500201762154</c:v>
                </c:pt>
                <c:pt idx="779">
                  <c:v>131.39969623715277</c:v>
                </c:pt>
                <c:pt idx="780">
                  <c:v>137.17482466345484</c:v>
                </c:pt>
                <c:pt idx="781">
                  <c:v>141.70174342734373</c:v>
                </c:pt>
                <c:pt idx="782">
                  <c:v>144.91431248194442</c:v>
                </c:pt>
                <c:pt idx="783">
                  <c:v>147.23105134609372</c:v>
                </c:pt>
                <c:pt idx="784">
                  <c:v>148.6299133375</c:v>
                </c:pt>
                <c:pt idx="785">
                  <c:v>150.50535111111111</c:v>
                </c:pt>
                <c:pt idx="786">
                  <c:v>153.81566045720481</c:v>
                </c:pt>
                <c:pt idx="787">
                  <c:v>156.20221381527776</c:v>
                </c:pt>
                <c:pt idx="788">
                  <c:v>156.68172915512153</c:v>
                </c:pt>
                <c:pt idx="789">
                  <c:v>156.68172915512153</c:v>
                </c:pt>
                <c:pt idx="790">
                  <c:v>157.161979384375</c:v>
                </c:pt>
                <c:pt idx="791">
                  <c:v>158.60713940859375</c:v>
                </c:pt>
                <c:pt idx="792">
                  <c:v>160.05891343749997</c:v>
                </c:pt>
                <c:pt idx="793">
                  <c:v>158.1246845111111</c:v>
                </c:pt>
                <c:pt idx="794">
                  <c:v>148.16289111762151</c:v>
                </c:pt>
                <c:pt idx="795">
                  <c:v>130.96059981484373</c:v>
                </c:pt>
                <c:pt idx="796">
                  <c:v>109.54114563437498</c:v>
                </c:pt>
                <c:pt idx="797">
                  <c:v>89.307068071788166</c:v>
                </c:pt>
                <c:pt idx="798">
                  <c:v>74.077219944704837</c:v>
                </c:pt>
                <c:pt idx="799">
                  <c:v>65.746513596093735</c:v>
                </c:pt>
                <c:pt idx="800">
                  <c:v>62.978552634374992</c:v>
                </c:pt>
                <c:pt idx="801">
                  <c:v>62.674675863454851</c:v>
                </c:pt>
                <c:pt idx="802">
                  <c:v>65.126266934288196</c:v>
                </c:pt>
                <c:pt idx="803">
                  <c:v>73.418759033593759</c:v>
                </c:pt>
                <c:pt idx="804">
                  <c:v>86.07612678194441</c:v>
                </c:pt>
                <c:pt idx="805">
                  <c:v>97.077421245486093</c:v>
                </c:pt>
                <c:pt idx="806">
                  <c:v>102.05005043637154</c:v>
                </c:pt>
                <c:pt idx="807">
                  <c:v>103.2152175954861</c:v>
                </c:pt>
                <c:pt idx="808">
                  <c:v>101.27694677734372</c:v>
                </c:pt>
                <c:pt idx="809">
                  <c:v>96.700055533593712</c:v>
                </c:pt>
                <c:pt idx="810">
                  <c:v>90.762149103038183</c:v>
                </c:pt>
                <c:pt idx="811">
                  <c:v>82.556006509374981</c:v>
                </c:pt>
                <c:pt idx="812">
                  <c:v>70.170547842621531</c:v>
                </c:pt>
                <c:pt idx="813">
                  <c:v>57.912592488454862</c:v>
                </c:pt>
                <c:pt idx="814">
                  <c:v>46.307218930121515</c:v>
                </c:pt>
                <c:pt idx="815">
                  <c:v>35.539619298871528</c:v>
                </c:pt>
                <c:pt idx="816">
                  <c:v>25.415782790538191</c:v>
                </c:pt>
                <c:pt idx="817">
                  <c:v>17.623015489843748</c:v>
                </c:pt>
                <c:pt idx="818">
                  <c:v>11.905208437499999</c:v>
                </c:pt>
                <c:pt idx="819">
                  <c:v>10.61915197048611</c:v>
                </c:pt>
                <c:pt idx="820">
                  <c:v>11.905208437499999</c:v>
                </c:pt>
                <c:pt idx="821">
                  <c:v>16.827497703819439</c:v>
                </c:pt>
                <c:pt idx="822">
                  <c:v>22.599319127777779</c:v>
                </c:pt>
                <c:pt idx="823">
                  <c:v>28.60226327109374</c:v>
                </c:pt>
                <c:pt idx="824">
                  <c:v>34.857274481944444</c:v>
                </c:pt>
                <c:pt idx="825">
                  <c:v>40.014728359374992</c:v>
                </c:pt>
                <c:pt idx="826">
                  <c:v>45.269555083593744</c:v>
                </c:pt>
                <c:pt idx="827">
                  <c:v>50.575456621788192</c:v>
                </c:pt>
                <c:pt idx="828">
                  <c:v>55.60210018428819</c:v>
                </c:pt>
                <c:pt idx="829">
                  <c:v>62.978552634374992</c:v>
                </c:pt>
                <c:pt idx="830">
                  <c:v>71.137294861111101</c:v>
                </c:pt>
                <c:pt idx="831">
                  <c:v>78.768753936371525</c:v>
                </c:pt>
                <c:pt idx="832">
                  <c:v>83.604326252343739</c:v>
                </c:pt>
                <c:pt idx="833">
                  <c:v>85.36622361215278</c:v>
                </c:pt>
                <c:pt idx="834">
                  <c:v>87.146493207204855</c:v>
                </c:pt>
                <c:pt idx="835">
                  <c:v>89.307068071788166</c:v>
                </c:pt>
                <c:pt idx="836">
                  <c:v>91.127756584374978</c:v>
                </c:pt>
                <c:pt idx="837">
                  <c:v>92.59753540381945</c:v>
                </c:pt>
                <c:pt idx="838">
                  <c:v>95.197941580121508</c:v>
                </c:pt>
                <c:pt idx="839">
                  <c:v>98.594232987152751</c:v>
                </c:pt>
                <c:pt idx="840">
                  <c:v>101.27694677734372</c:v>
                </c:pt>
                <c:pt idx="841">
                  <c:v>104.38699875928816</c:v>
                </c:pt>
                <c:pt idx="842">
                  <c:v>109.14026346137153</c:v>
                </c:pt>
                <c:pt idx="843">
                  <c:v>113.99935223845488</c:v>
                </c:pt>
                <c:pt idx="844">
                  <c:v>117.29753590928819</c:v>
                </c:pt>
                <c:pt idx="845">
                  <c:v>118.54648046111109</c:v>
                </c:pt>
                <c:pt idx="846">
                  <c:v>119.38278460937497</c:v>
                </c:pt>
                <c:pt idx="847">
                  <c:v>120.22202831527778</c:v>
                </c:pt>
                <c:pt idx="848">
                  <c:v>122.33299814470487</c:v>
                </c:pt>
                <c:pt idx="849">
                  <c:v>126.61005450928822</c:v>
                </c:pt>
                <c:pt idx="850">
                  <c:v>132.72139484053815</c:v>
                </c:pt>
                <c:pt idx="851">
                  <c:v>137.17482466345484</c:v>
                </c:pt>
                <c:pt idx="852">
                  <c:v>139.88215724887152</c:v>
                </c:pt>
                <c:pt idx="853">
                  <c:v>142.61594585303814</c:v>
                </c:pt>
                <c:pt idx="854">
                  <c:v>145.37619047595481</c:v>
                </c:pt>
                <c:pt idx="855">
                  <c:v>147.23105134609372</c:v>
                </c:pt>
                <c:pt idx="856">
                  <c:v>147.69660378715275</c:v>
                </c:pt>
                <c:pt idx="857">
                  <c:v>148.16289111762151</c:v>
                </c:pt>
                <c:pt idx="858">
                  <c:v>152.86618333984379</c:v>
                </c:pt>
                <c:pt idx="859">
                  <c:v>159.09032919548605</c:v>
                </c:pt>
                <c:pt idx="860">
                  <c:v>163.96264598194438</c:v>
                </c:pt>
                <c:pt idx="861">
                  <c:v>166.92131074548615</c:v>
                </c:pt>
                <c:pt idx="862">
                  <c:v>173.92774637777774</c:v>
                </c:pt>
                <c:pt idx="863">
                  <c:v>185.75101464609369</c:v>
                </c:pt>
                <c:pt idx="864">
                  <c:v>192.0740031273437</c:v>
                </c:pt>
                <c:pt idx="865">
                  <c:v>194.73981446111108</c:v>
                </c:pt>
                <c:pt idx="866">
                  <c:v>197.96303941215277</c:v>
                </c:pt>
                <c:pt idx="867">
                  <c:v>204.48885737048607</c:v>
                </c:pt>
                <c:pt idx="868">
                  <c:v>212.23606152777776</c:v>
                </c:pt>
                <c:pt idx="869">
                  <c:v>215.60038524548605</c:v>
                </c:pt>
                <c:pt idx="870">
                  <c:v>215.03782740234374</c:v>
                </c:pt>
                <c:pt idx="871">
                  <c:v>213.35456320937502</c:v>
                </c:pt>
                <c:pt idx="872">
                  <c:v>211.12049940381939</c:v>
                </c:pt>
                <c:pt idx="873">
                  <c:v>208.89819382881947</c:v>
                </c:pt>
                <c:pt idx="874">
                  <c:v>205.58678214861104</c:v>
                </c:pt>
                <c:pt idx="875">
                  <c:v>200.66926966345486</c:v>
                </c:pt>
                <c:pt idx="876">
                  <c:v>194.20518241553822</c:v>
                </c:pt>
                <c:pt idx="877">
                  <c:v>186.79749716553815</c:v>
                </c:pt>
                <c:pt idx="878">
                  <c:v>182.11147484444444</c:v>
                </c:pt>
                <c:pt idx="879">
                  <c:v>180.04790538194442</c:v>
                </c:pt>
                <c:pt idx="880">
                  <c:v>180.04790538194442</c:v>
                </c:pt>
                <c:pt idx="881">
                  <c:v>174.940423984375</c:v>
                </c:pt>
                <c:pt idx="882">
                  <c:v>169.90643152777776</c:v>
                </c:pt>
                <c:pt idx="883">
                  <c:v>169.90643152777776</c:v>
                </c:pt>
                <c:pt idx="884">
                  <c:v>169.90643152777776</c:v>
                </c:pt>
                <c:pt idx="885">
                  <c:v>170.4065237710937</c:v>
                </c:pt>
                <c:pt idx="886">
                  <c:v>171.9112098375</c:v>
                </c:pt>
                <c:pt idx="887">
                  <c:v>172.91800832881941</c:v>
                </c:pt>
                <c:pt idx="888">
                  <c:v>173.42250990859372</c:v>
                </c:pt>
                <c:pt idx="889">
                  <c:v>172.41424163845488</c:v>
                </c:pt>
                <c:pt idx="890">
                  <c:v>170.4065237710937</c:v>
                </c:pt>
                <c:pt idx="891">
                  <c:v>166.42636272803816</c:v>
                </c:pt>
                <c:pt idx="892">
                  <c:v>161.0304372371528</c:v>
                </c:pt>
                <c:pt idx="893">
                  <c:v>154.29150134999998</c:v>
                </c:pt>
                <c:pt idx="894">
                  <c:v>148.6299133375</c:v>
                </c:pt>
                <c:pt idx="895">
                  <c:v>143.99276116215279</c:v>
                </c:pt>
                <c:pt idx="896">
                  <c:v>141.70174342734373</c:v>
                </c:pt>
                <c:pt idx="897">
                  <c:v>140.79048055928817</c:v>
                </c:pt>
                <c:pt idx="898">
                  <c:v>140.79048055928817</c:v>
                </c:pt>
                <c:pt idx="899">
                  <c:v>140.33595145937494</c:v>
                </c:pt>
                <c:pt idx="900">
                  <c:v>138.9767734960937</c:v>
                </c:pt>
                <c:pt idx="901">
                  <c:v>136.27825958359369</c:v>
                </c:pt>
                <c:pt idx="902">
                  <c:v>130.96059981484373</c:v>
                </c:pt>
                <c:pt idx="903">
                  <c:v>109.54114563437498</c:v>
                </c:pt>
                <c:pt idx="904">
                  <c:v>89.307068071788166</c:v>
                </c:pt>
                <c:pt idx="905">
                  <c:v>74.077219944704837</c:v>
                </c:pt>
                <c:pt idx="906">
                  <c:v>65.746513596093735</c:v>
                </c:pt>
                <c:pt idx="907">
                  <c:v>62.978552634374992</c:v>
                </c:pt>
                <c:pt idx="908">
                  <c:v>62.674675863454851</c:v>
                </c:pt>
                <c:pt idx="909">
                  <c:v>65.126266934288196</c:v>
                </c:pt>
                <c:pt idx="910">
                  <c:v>73.418759033593759</c:v>
                </c:pt>
                <c:pt idx="911">
                  <c:v>86.07612678194441</c:v>
                </c:pt>
                <c:pt idx="912">
                  <c:v>97.077421245486093</c:v>
                </c:pt>
                <c:pt idx="913">
                  <c:v>102.05005043637154</c:v>
                </c:pt>
                <c:pt idx="914">
                  <c:v>107.1468759375</c:v>
                </c:pt>
                <c:pt idx="915">
                  <c:v>119.38278460937497</c:v>
                </c:pt>
                <c:pt idx="916">
                  <c:v>124.03500201762154</c:v>
                </c:pt>
                <c:pt idx="917">
                  <c:v>128.77614104444447</c:v>
                </c:pt>
                <c:pt idx="918">
                  <c:v>127.90750176215276</c:v>
                </c:pt>
                <c:pt idx="919">
                  <c:v>128.34145395859375</c:v>
                </c:pt>
                <c:pt idx="920">
                  <c:v>130.08461163845487</c:v>
                </c:pt>
                <c:pt idx="921">
                  <c:v>134.49394809678816</c:v>
                </c:pt>
                <c:pt idx="922">
                  <c:v>142.61594585303814</c:v>
                </c:pt>
                <c:pt idx="923">
                  <c:v>150.03538933359374</c:v>
                </c:pt>
                <c:pt idx="924">
                  <c:v>155.72343336484371</c:v>
                </c:pt>
                <c:pt idx="925">
                  <c:v>150.97604777803815</c:v>
                </c:pt>
                <c:pt idx="926">
                  <c:v>144.45316937734376</c:v>
                </c:pt>
                <c:pt idx="927">
                  <c:v>141.2457445486111</c:v>
                </c:pt>
                <c:pt idx="928">
                  <c:v>138.07432930095482</c:v>
                </c:pt>
                <c:pt idx="929">
                  <c:v>136.27825958359369</c:v>
                </c:pt>
                <c:pt idx="930">
                  <c:v>134.49394809678816</c:v>
                </c:pt>
                <c:pt idx="931">
                  <c:v>133.1634308204861</c:v>
                </c:pt>
                <c:pt idx="932">
                  <c:v>131.39969623715277</c:v>
                </c:pt>
                <c:pt idx="933">
                  <c:v>129.64771988437499</c:v>
                </c:pt>
                <c:pt idx="934">
                  <c:v>126.1790418704861</c:v>
                </c:pt>
                <c:pt idx="935">
                  <c:v>121.48640554470485</c:v>
                </c:pt>
                <c:pt idx="936">
                  <c:v>117.71311587048609</c:v>
                </c:pt>
                <c:pt idx="937">
                  <c:v>115.23065944444443</c:v>
                </c:pt>
                <c:pt idx="938">
                  <c:v>113.18215521484373</c:v>
                </c:pt>
                <c:pt idx="939">
                  <c:v>111.15202322048609</c:v>
                </c:pt>
                <c:pt idx="940">
                  <c:v>108.74011617777776</c:v>
                </c:pt>
                <c:pt idx="941">
                  <c:v>107.54408366345486</c:v>
                </c:pt>
                <c:pt idx="942">
                  <c:v>107.1468759375</c:v>
                </c:pt>
                <c:pt idx="943">
                  <c:v>106.75040310095484</c:v>
                </c:pt>
                <c:pt idx="944">
                  <c:v>106.75040310095484</c:v>
                </c:pt>
                <c:pt idx="945">
                  <c:v>107.1468759375</c:v>
                </c:pt>
                <c:pt idx="946">
                  <c:v>107.94202627881944</c:v>
                </c:pt>
                <c:pt idx="947">
                  <c:v>111.15202322048609</c:v>
                </c:pt>
                <c:pt idx="948">
                  <c:v>114.40905308437496</c:v>
                </c:pt>
                <c:pt idx="949">
                  <c:v>116.05520536215276</c:v>
                </c:pt>
                <c:pt idx="950">
                  <c:v>115.64256495859375</c:v>
                </c:pt>
                <c:pt idx="951">
                  <c:v>111.55657984053818</c:v>
                </c:pt>
                <c:pt idx="952">
                  <c:v>102.05005043637154</c:v>
                </c:pt>
                <c:pt idx="953">
                  <c:v>86.07612678194441</c:v>
                </c:pt>
                <c:pt idx="954">
                  <c:v>68.256895819704866</c:v>
                </c:pt>
                <c:pt idx="955">
                  <c:v>52.501969209374977</c:v>
                </c:pt>
                <c:pt idx="956">
                  <c:v>38.811346950954849</c:v>
                </c:pt>
                <c:pt idx="957">
                  <c:v>27.185029044444441</c:v>
                </c:pt>
                <c:pt idx="958">
                  <c:v>23.149383850954862</c:v>
                </c:pt>
                <c:pt idx="959">
                  <c:v>24.839262048611108</c:v>
                </c:pt>
                <c:pt idx="960">
                  <c:v>31.544760467621526</c:v>
                </c:pt>
                <c:pt idx="961">
                  <c:v>43.989010287152773</c:v>
                </c:pt>
                <c:pt idx="962">
                  <c:v>59.972854948611101</c:v>
                </c:pt>
                <c:pt idx="963">
                  <c:v>75.402960439843724</c:v>
                </c:pt>
                <c:pt idx="964">
                  <c:v>88.223473637152765</c:v>
                </c:pt>
                <c:pt idx="965">
                  <c:v>95.94752877803819</c:v>
                </c:pt>
                <c:pt idx="966">
                  <c:v>99.739558132204834</c:v>
                </c:pt>
                <c:pt idx="967">
                  <c:v>100.12280295937499</c:v>
                </c:pt>
                <c:pt idx="968">
                  <c:v>99.739558132204834</c:v>
                </c:pt>
                <c:pt idx="969">
                  <c:v>98.213927717621516</c:v>
                </c:pt>
                <c:pt idx="970">
                  <c:v>95.197941580121508</c:v>
                </c:pt>
                <c:pt idx="971">
                  <c:v>88.945135037500009</c:v>
                </c:pt>
                <c:pt idx="972">
                  <c:v>77.413617864843744</c:v>
                </c:pt>
                <c:pt idx="973">
                  <c:v>60.568115370486119</c:v>
                </c:pt>
                <c:pt idx="974">
                  <c:v>45.786917228038192</c:v>
                </c:pt>
                <c:pt idx="975">
                  <c:v>33.070023437500005</c:v>
                </c:pt>
                <c:pt idx="976">
                  <c:v>22.417433998871523</c:v>
                </c:pt>
                <c:pt idx="977">
                  <c:v>13.686947811371528</c:v>
                </c:pt>
                <c:pt idx="978">
                  <c:v>9.4065844444444444</c:v>
                </c:pt>
                <c:pt idx="979">
                  <c:v>6.4023565374999984</c:v>
                </c:pt>
                <c:pt idx="980">
                  <c:v>4.2068744259548598</c:v>
                </c:pt>
                <c:pt idx="981">
                  <c:v>2.8454917944444444</c:v>
                </c:pt>
                <c:pt idx="982">
                  <c:v>1.9048333499999999</c:v>
                </c:pt>
                <c:pt idx="983">
                  <c:v>1.111520232204861</c:v>
                </c:pt>
                <c:pt idx="984">
                  <c:v>0.3762633777777778</c:v>
                </c:pt>
                <c:pt idx="985">
                  <c:v>4.4460809288194444E-2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2.3516461111111112E-2</c:v>
                </c:pt>
                <c:pt idx="1028">
                  <c:v>0.47620833749999997</c:v>
                </c:pt>
                <c:pt idx="1029">
                  <c:v>2.7176210371527771</c:v>
                </c:pt>
                <c:pt idx="1030">
                  <c:v>7.8324513288194426</c:v>
                </c:pt>
                <c:pt idx="1031">
                  <c:v>14.697788194444442</c:v>
                </c:pt>
                <c:pt idx="1032">
                  <c:v>21.876187948611104</c:v>
                </c:pt>
                <c:pt idx="1033">
                  <c:v>29.220672709374995</c:v>
                </c:pt>
                <c:pt idx="1034">
                  <c:v>36.924150946788188</c:v>
                </c:pt>
                <c:pt idx="1035">
                  <c:v>45.011976345486104</c:v>
                </c:pt>
                <c:pt idx="1036">
                  <c:v>51.947862594444437</c:v>
                </c:pt>
                <c:pt idx="1037">
                  <c:v>57.912592488454862</c:v>
                </c:pt>
                <c:pt idx="1038">
                  <c:v>63.283164294704846</c:v>
                </c:pt>
                <c:pt idx="1039">
                  <c:v>69.849768615277767</c:v>
                </c:pt>
                <c:pt idx="1040">
                  <c:v>77.751299548611101</c:v>
                </c:pt>
                <c:pt idx="1041">
                  <c:v>86.07612678194441</c:v>
                </c:pt>
                <c:pt idx="1042">
                  <c:v>93.707585857204847</c:v>
                </c:pt>
                <c:pt idx="1043">
                  <c:v>98.975273146093741</c:v>
                </c:pt>
                <c:pt idx="1044">
                  <c:v>101.66313116215277</c:v>
                </c:pt>
                <c:pt idx="1045">
                  <c:v>102.43770459999998</c:v>
                </c:pt>
                <c:pt idx="1046">
                  <c:v>102.82609365303816</c:v>
                </c:pt>
                <c:pt idx="1047">
                  <c:v>103.60507642734375</c:v>
                </c:pt>
                <c:pt idx="1048">
                  <c:v>104.38699875928816</c:v>
                </c:pt>
                <c:pt idx="1049">
                  <c:v>103.60507642734375</c:v>
                </c:pt>
                <c:pt idx="1050">
                  <c:v>100.50678267595484</c:v>
                </c:pt>
                <c:pt idx="1051">
                  <c:v>94.451293939843751</c:v>
                </c:pt>
                <c:pt idx="1052">
                  <c:v>87.504751794444417</c:v>
                </c:pt>
                <c:pt idx="1053">
                  <c:v>79.450731308593745</c:v>
                </c:pt>
                <c:pt idx="1054">
                  <c:v>70.492061959374993</c:v>
                </c:pt>
                <c:pt idx="1055">
                  <c:v>59.676327071788172</c:v>
                </c:pt>
                <c:pt idx="1056">
                  <c:v>47.620833749999996</c:v>
                </c:pt>
                <c:pt idx="1057">
                  <c:v>34.631295988454852</c:v>
                </c:pt>
                <c:pt idx="1058">
                  <c:v>23.706062578819441</c:v>
                </c:pt>
                <c:pt idx="1059">
                  <c:v>16.204311484374998</c:v>
                </c:pt>
                <c:pt idx="1060">
                  <c:v>10.247665373871524</c:v>
                </c:pt>
                <c:pt idx="1061">
                  <c:v>6.597837120486111</c:v>
                </c:pt>
                <c:pt idx="1062">
                  <c:v>5.2912037499999984</c:v>
                </c:pt>
                <c:pt idx="1063">
                  <c:v>5.3797579238715256</c:v>
                </c:pt>
                <c:pt idx="1064">
                  <c:v>6.0202140444444447</c:v>
                </c:pt>
                <c:pt idx="1065">
                  <c:v>8.9421343374999989</c:v>
                </c:pt>
                <c:pt idx="1066">
                  <c:v>14.55117775720486</c:v>
                </c:pt>
                <c:pt idx="1067">
                  <c:v>20.119802259374993</c:v>
                </c:pt>
                <c:pt idx="1068">
                  <c:v>22.236283759375002</c:v>
                </c:pt>
                <c:pt idx="1069">
                  <c:v>23.334208537499997</c:v>
                </c:pt>
                <c:pt idx="1070">
                  <c:v>25.609426149999994</c:v>
                </c:pt>
                <c:pt idx="1071">
                  <c:v>30.477333599999998</c:v>
                </c:pt>
                <c:pt idx="1072">
                  <c:v>37.157478334375</c:v>
                </c:pt>
                <c:pt idx="1073">
                  <c:v>45.786917228038192</c:v>
                </c:pt>
                <c:pt idx="1074">
                  <c:v>57.330560075954843</c:v>
                </c:pt>
                <c:pt idx="1075">
                  <c:v>72.76323768012152</c:v>
                </c:pt>
                <c:pt idx="1076">
                  <c:v>89.307068071788166</c:v>
                </c:pt>
                <c:pt idx="1077">
                  <c:v>104.38699875928816</c:v>
                </c:pt>
                <c:pt idx="1078">
                  <c:v>116.88269083749998</c:v>
                </c:pt>
                <c:pt idx="1079">
                  <c:v>127.47428445512151</c:v>
                </c:pt>
                <c:pt idx="1080">
                  <c:v>137.62420953749998</c:v>
                </c:pt>
                <c:pt idx="1081">
                  <c:v>143.99276116215279</c:v>
                </c:pt>
                <c:pt idx="1082">
                  <c:v>145.83880335937499</c:v>
                </c:pt>
                <c:pt idx="1083">
                  <c:v>143.53308783637152</c:v>
                </c:pt>
                <c:pt idx="1084">
                  <c:v>136.27825958359369</c:v>
                </c:pt>
                <c:pt idx="1085">
                  <c:v>129.21156301970484</c:v>
                </c:pt>
                <c:pt idx="1086">
                  <c:v>126.1790418704861</c:v>
                </c:pt>
                <c:pt idx="1087">
                  <c:v>126.1790418704861</c:v>
                </c:pt>
                <c:pt idx="1088">
                  <c:v>126.61005450928822</c:v>
                </c:pt>
                <c:pt idx="1089">
                  <c:v>127.04180203749996</c:v>
                </c:pt>
                <c:pt idx="1090">
                  <c:v>127.04180203749996</c:v>
                </c:pt>
                <c:pt idx="1091">
                  <c:v>127.04180203749996</c:v>
                </c:pt>
                <c:pt idx="1092">
                  <c:v>128.34145395859375</c:v>
                </c:pt>
                <c:pt idx="1093">
                  <c:v>132.72139484053815</c:v>
                </c:pt>
                <c:pt idx="1094">
                  <c:v>139.88215724887152</c:v>
                </c:pt>
                <c:pt idx="1095">
                  <c:v>145.83880335937499</c:v>
                </c:pt>
                <c:pt idx="1096">
                  <c:v>149.09767044678821</c:v>
                </c:pt>
                <c:pt idx="1097">
                  <c:v>150.03538933359374</c:v>
                </c:pt>
                <c:pt idx="1098">
                  <c:v>148.16289111762151</c:v>
                </c:pt>
                <c:pt idx="1099">
                  <c:v>142.61594585303814</c:v>
                </c:pt>
                <c:pt idx="1100">
                  <c:v>133.60620168984374</c:v>
                </c:pt>
                <c:pt idx="1101">
                  <c:v>127.47428445512151</c:v>
                </c:pt>
                <c:pt idx="1102">
                  <c:v>125.31922126111108</c:v>
                </c:pt>
                <c:pt idx="1103">
                  <c:v>127.04180203749996</c:v>
                </c:pt>
                <c:pt idx="1104">
                  <c:v>133.1634308204861</c:v>
                </c:pt>
                <c:pt idx="1105">
                  <c:v>142.61594585303814</c:v>
                </c:pt>
                <c:pt idx="1106">
                  <c:v>150.03538933359374</c:v>
                </c:pt>
                <c:pt idx="1107">
                  <c:v>152.86618333984379</c:v>
                </c:pt>
                <c:pt idx="1108">
                  <c:v>152.39254711527778</c:v>
                </c:pt>
                <c:pt idx="1109">
                  <c:v>148.16289111762151</c:v>
                </c:pt>
                <c:pt idx="1110">
                  <c:v>141.2457445486111</c:v>
                </c:pt>
                <c:pt idx="1111">
                  <c:v>137.62420953749998</c:v>
                </c:pt>
                <c:pt idx="1112">
                  <c:v>138.07432930095482</c:v>
                </c:pt>
                <c:pt idx="1113">
                  <c:v>143.99276116215279</c:v>
                </c:pt>
                <c:pt idx="1114">
                  <c:v>156.68172915512153</c:v>
                </c:pt>
                <c:pt idx="1115">
                  <c:v>169.90643152777776</c:v>
                </c:pt>
                <c:pt idx="1116">
                  <c:v>176.97459787048612</c:v>
                </c:pt>
                <c:pt idx="1117">
                  <c:v>178.50794462387151</c:v>
                </c:pt>
                <c:pt idx="1118">
                  <c:v>176.46495206484374</c:v>
                </c:pt>
                <c:pt idx="1119">
                  <c:v>170.4065237710937</c:v>
                </c:pt>
                <c:pt idx="1120">
                  <c:v>164.45391955234379</c:v>
                </c:pt>
                <c:pt idx="1121">
                  <c:v>161.0304372371528</c:v>
                </c:pt>
                <c:pt idx="1122">
                  <c:v>158.60713940859375</c:v>
                </c:pt>
                <c:pt idx="1123">
                  <c:v>154.76807713220487</c:v>
                </c:pt>
                <c:pt idx="1124">
                  <c:v>146.76623379444445</c:v>
                </c:pt>
                <c:pt idx="1125">
                  <c:v>133.60620168984374</c:v>
                </c:pt>
                <c:pt idx="1126">
                  <c:v>114.40905308437496</c:v>
                </c:pt>
                <c:pt idx="1127">
                  <c:v>93.707585857204847</c:v>
                </c:pt>
                <c:pt idx="1128">
                  <c:v>75.070422981944432</c:v>
                </c:pt>
                <c:pt idx="1129">
                  <c:v>59.085475986371527</c:v>
                </c:pt>
                <c:pt idx="1130">
                  <c:v>48.151423903819435</c:v>
                </c:pt>
                <c:pt idx="1131">
                  <c:v>39.772582298871512</c:v>
                </c:pt>
                <c:pt idx="1132">
                  <c:v>32.63055957048612</c:v>
                </c:pt>
                <c:pt idx="1133">
                  <c:v>25.998917537152778</c:v>
                </c:pt>
                <c:pt idx="1134">
                  <c:v>19.437824887152775</c:v>
                </c:pt>
                <c:pt idx="1135">
                  <c:v>13.829148912152775</c:v>
                </c:pt>
                <c:pt idx="1136">
                  <c:v>9.7626383634548599</c:v>
                </c:pt>
                <c:pt idx="1137">
                  <c:v>7.8324513288194426</c:v>
                </c:pt>
                <c:pt idx="1138">
                  <c:v>7.409155028819443</c:v>
                </c:pt>
                <c:pt idx="1139">
                  <c:v>7.5138767697048614</c:v>
                </c:pt>
                <c:pt idx="1140">
                  <c:v>7.8324513288194426</c:v>
                </c:pt>
                <c:pt idx="1141">
                  <c:v>8.3781067155381947</c:v>
                </c:pt>
                <c:pt idx="1142">
                  <c:v>9.8827927819444437</c:v>
                </c:pt>
                <c:pt idx="1143">
                  <c:v>13.404750278038197</c:v>
                </c:pt>
                <c:pt idx="1144">
                  <c:v>18.601888183593747</c:v>
                </c:pt>
                <c:pt idx="1145">
                  <c:v>21.876187948611104</c:v>
                </c:pt>
                <c:pt idx="1146">
                  <c:v>22.599319127777779</c:v>
                </c:pt>
                <c:pt idx="1147">
                  <c:v>18.934058196788193</c:v>
                </c:pt>
                <c:pt idx="1148">
                  <c:v>11.124755884374997</c:v>
                </c:pt>
                <c:pt idx="1149">
                  <c:v>6.9976169593750006</c:v>
                </c:pt>
                <c:pt idx="1150">
                  <c:v>5.2912037499999984</c:v>
                </c:pt>
                <c:pt idx="1151">
                  <c:v>5.2912037499999984</c:v>
                </c:pt>
                <c:pt idx="1152">
                  <c:v>5.2912037499999984</c:v>
                </c:pt>
                <c:pt idx="1153">
                  <c:v>7.099399142621527</c:v>
                </c:pt>
                <c:pt idx="1154">
                  <c:v>12.986965648611109</c:v>
                </c:pt>
                <c:pt idx="1155">
                  <c:v>23.149383850954862</c:v>
                </c:pt>
                <c:pt idx="1156">
                  <c:v>32.63055957048612</c:v>
                </c:pt>
                <c:pt idx="1157">
                  <c:v>41.978352862152768</c:v>
                </c:pt>
                <c:pt idx="1158">
                  <c:v>53.619001112152787</c:v>
                </c:pt>
                <c:pt idx="1159">
                  <c:v>69.210414828819438</c:v>
                </c:pt>
                <c:pt idx="1160">
                  <c:v>87.86374527109372</c:v>
                </c:pt>
                <c:pt idx="1161">
                  <c:v>106.35466515381941</c:v>
                </c:pt>
                <c:pt idx="1162">
                  <c:v>122.7573967788194</c:v>
                </c:pt>
                <c:pt idx="1163">
                  <c:v>138.9767734960937</c:v>
                </c:pt>
                <c:pt idx="1164">
                  <c:v>155.2453878038194</c:v>
                </c:pt>
                <c:pt idx="1165">
                  <c:v>171.9112098375</c:v>
                </c:pt>
                <c:pt idx="1166">
                  <c:v>188.3727326152777</c:v>
                </c:pt>
                <c:pt idx="1167">
                  <c:v>195.8112832204861</c:v>
                </c:pt>
                <c:pt idx="1168">
                  <c:v>202.84748187387154</c:v>
                </c:pt>
                <c:pt idx="1169">
                  <c:v>213.35456320937502</c:v>
                </c:pt>
                <c:pt idx="1170">
                  <c:v>222.98051214262154</c:v>
                </c:pt>
                <c:pt idx="1171">
                  <c:v>232.23423958984372</c:v>
                </c:pt>
                <c:pt idx="1172">
                  <c:v>241.08047085937497</c:v>
                </c:pt>
                <c:pt idx="1173">
                  <c:v>248.88095449887152</c:v>
                </c:pt>
                <c:pt idx="1174">
                  <c:v>256.19163434678813</c:v>
                </c:pt>
                <c:pt idx="1175">
                  <c:v>262.98605438437494</c:v>
                </c:pt>
                <c:pt idx="1176">
                  <c:v>268.61126537109374</c:v>
                </c:pt>
                <c:pt idx="1177">
                  <c:v>273.66142539470479</c:v>
                </c:pt>
                <c:pt idx="1178">
                  <c:v>278.75861834053813</c:v>
                </c:pt>
                <c:pt idx="1179">
                  <c:v>285.19624956970483</c:v>
                </c:pt>
                <c:pt idx="1180">
                  <c:v>291.70736973984361</c:v>
                </c:pt>
                <c:pt idx="1181">
                  <c:v>298.29197885095476</c:v>
                </c:pt>
                <c:pt idx="1182">
                  <c:v>304.28096009548608</c:v>
                </c:pt>
                <c:pt idx="1183">
                  <c:v>308.98021042595485</c:v>
                </c:pt>
                <c:pt idx="1184">
                  <c:v>313.03679996762145</c:v>
                </c:pt>
                <c:pt idx="1185">
                  <c:v>316.437500711111</c:v>
                </c:pt>
                <c:pt idx="1186">
                  <c:v>318.48673983012145</c:v>
                </c:pt>
                <c:pt idx="1187">
                  <c:v>318.48673983012145</c:v>
                </c:pt>
                <c:pt idx="1188">
                  <c:v>318.48673983012145</c:v>
                </c:pt>
                <c:pt idx="1189">
                  <c:v>318.48673983012145</c:v>
                </c:pt>
                <c:pt idx="1190">
                  <c:v>318.48673983012145</c:v>
                </c:pt>
                <c:pt idx="1191">
                  <c:v>318.48673983012145</c:v>
                </c:pt>
                <c:pt idx="1192">
                  <c:v>318.48673983012145</c:v>
                </c:pt>
                <c:pt idx="1193">
                  <c:v>318.48673983012145</c:v>
                </c:pt>
                <c:pt idx="1194">
                  <c:v>318.48673983012145</c:v>
                </c:pt>
                <c:pt idx="1195">
                  <c:v>318.48673983012145</c:v>
                </c:pt>
                <c:pt idx="1196">
                  <c:v>319.17128931527782</c:v>
                </c:pt>
                <c:pt idx="1197">
                  <c:v>319.17128931527782</c:v>
                </c:pt>
                <c:pt idx="1198">
                  <c:v>319.85657368984369</c:v>
                </c:pt>
                <c:pt idx="1199">
                  <c:v>322.60506008220489</c:v>
                </c:pt>
                <c:pt idx="1200">
                  <c:v>326.05720308437498</c:v>
                </c:pt>
                <c:pt idx="1201">
                  <c:v>331.61884613715273</c:v>
                </c:pt>
                <c:pt idx="1202">
                  <c:v>337.22752211215277</c:v>
                </c:pt>
                <c:pt idx="1203">
                  <c:v>341.46489444861112</c:v>
                </c:pt>
                <c:pt idx="1204">
                  <c:v>344.30450712777764</c:v>
                </c:pt>
                <c:pt idx="1205">
                  <c:v>345.72872280381938</c:v>
                </c:pt>
                <c:pt idx="1206">
                  <c:v>346.44193297595484</c:v>
                </c:pt>
                <c:pt idx="1207">
                  <c:v>347.15587803749997</c:v>
                </c:pt>
                <c:pt idx="1208">
                  <c:v>347.87055798845478</c:v>
                </c:pt>
                <c:pt idx="1209">
                  <c:v>348.58597282881942</c:v>
                </c:pt>
                <c:pt idx="1210">
                  <c:v>348.58597282881942</c:v>
                </c:pt>
                <c:pt idx="1211">
                  <c:v>348.58597282881942</c:v>
                </c:pt>
                <c:pt idx="1212">
                  <c:v>348.58597282881942</c:v>
                </c:pt>
                <c:pt idx="1213">
                  <c:v>347.87055798845478</c:v>
                </c:pt>
                <c:pt idx="1214">
                  <c:v>347.87055798845478</c:v>
                </c:pt>
                <c:pt idx="1215">
                  <c:v>347.87055798845478</c:v>
                </c:pt>
                <c:pt idx="1216">
                  <c:v>347.87055798845478</c:v>
                </c:pt>
                <c:pt idx="1217">
                  <c:v>347.15587803749997</c:v>
                </c:pt>
                <c:pt idx="1218">
                  <c:v>346.44193297595484</c:v>
                </c:pt>
                <c:pt idx="1219">
                  <c:v>345.72872280381938</c:v>
                </c:pt>
                <c:pt idx="1220">
                  <c:v>345.01624752109376</c:v>
                </c:pt>
                <c:pt idx="1221">
                  <c:v>343.59350162387153</c:v>
                </c:pt>
                <c:pt idx="1222">
                  <c:v>341.46489444861112</c:v>
                </c:pt>
                <c:pt idx="1223">
                  <c:v>339.34290127803814</c:v>
                </c:pt>
                <c:pt idx="1224">
                  <c:v>336.52386550234371</c:v>
                </c:pt>
                <c:pt idx="1225">
                  <c:v>335.11875695095483</c:v>
                </c:pt>
                <c:pt idx="1226">
                  <c:v>333.71658795720487</c:v>
                </c:pt>
                <c:pt idx="1227">
                  <c:v>333.01660579444439</c:v>
                </c:pt>
                <c:pt idx="1228">
                  <c:v>331.61884613715273</c:v>
                </c:pt>
                <c:pt idx="1229">
                  <c:v>330.92106864262149</c:v>
                </c:pt>
                <c:pt idx="1230">
                  <c:v>329.5277183217882</c:v>
                </c:pt>
                <c:pt idx="1231">
                  <c:v>328.1373075585937</c:v>
                </c:pt>
                <c:pt idx="1232">
                  <c:v>327.44320451111105</c:v>
                </c:pt>
                <c:pt idx="1233">
                  <c:v>327.44320451111105</c:v>
                </c:pt>
                <c:pt idx="1234">
                  <c:v>326.74983635303818</c:v>
                </c:pt>
                <c:pt idx="1235">
                  <c:v>326.74983635303818</c:v>
                </c:pt>
                <c:pt idx="1236">
                  <c:v>325.36530470512145</c:v>
                </c:pt>
                <c:pt idx="1237">
                  <c:v>323.9837126148438</c:v>
                </c:pt>
                <c:pt idx="1238">
                  <c:v>320.54259295381945</c:v>
                </c:pt>
                <c:pt idx="1239">
                  <c:v>316.437500711111</c:v>
                </c:pt>
                <c:pt idx="1240">
                  <c:v>311.0051981944444</c:v>
                </c:pt>
                <c:pt idx="1241">
                  <c:v>306.29051518637152</c:v>
                </c:pt>
                <c:pt idx="1242">
                  <c:v>301.6118417593749</c:v>
                </c:pt>
                <c:pt idx="1243">
                  <c:v>297.63021093749995</c:v>
                </c:pt>
                <c:pt idx="1244">
                  <c:v>293.01841244678815</c:v>
                </c:pt>
                <c:pt idx="1245">
                  <c:v>289.09410299887151</c:v>
                </c:pt>
                <c:pt idx="1246">
                  <c:v>285.19624956970483</c:v>
                </c:pt>
                <c:pt idx="1247">
                  <c:v>280.68219137048612</c:v>
                </c:pt>
                <c:pt idx="1248">
                  <c:v>276.20414275234367</c:v>
                </c:pt>
                <c:pt idx="1249">
                  <c:v>271.76210371527776</c:v>
                </c:pt>
                <c:pt idx="1250">
                  <c:v>267.35607425928811</c:v>
                </c:pt>
                <c:pt idx="1251">
                  <c:v>263.60813826970485</c:v>
                </c:pt>
                <c:pt idx="1252">
                  <c:v>259.88665829887151</c:v>
                </c:pt>
                <c:pt idx="1253">
                  <c:v>256.19163434678813</c:v>
                </c:pt>
                <c:pt idx="1254">
                  <c:v>252.52306641345484</c:v>
                </c:pt>
                <c:pt idx="1255">
                  <c:v>248.88095449887152</c:v>
                </c:pt>
                <c:pt idx="1256">
                  <c:v>245.26529860303822</c:v>
                </c:pt>
                <c:pt idx="1257">
                  <c:v>241.6760987259548</c:v>
                </c:pt>
                <c:pt idx="1258">
                  <c:v>238.1133548676215</c:v>
                </c:pt>
                <c:pt idx="1259">
                  <c:v>234.57706702803821</c:v>
                </c:pt>
                <c:pt idx="1260">
                  <c:v>231.65036995381945</c:v>
                </c:pt>
                <c:pt idx="1261">
                  <c:v>229.32224030381937</c:v>
                </c:pt>
                <c:pt idx="1262">
                  <c:v>227.5838594051215</c:v>
                </c:pt>
                <c:pt idx="1263">
                  <c:v>227.5838594051215</c:v>
                </c:pt>
                <c:pt idx="1264">
                  <c:v>228.16258481527777</c:v>
                </c:pt>
                <c:pt idx="1265">
                  <c:v>229.90317038220482</c:v>
                </c:pt>
                <c:pt idx="1266">
                  <c:v>231.65036995381945</c:v>
                </c:pt>
                <c:pt idx="1267">
                  <c:v>232.81884411527776</c:v>
                </c:pt>
                <c:pt idx="1268">
                  <c:v>233.99025783437494</c:v>
                </c:pt>
                <c:pt idx="1269">
                  <c:v>233.99025783437494</c:v>
                </c:pt>
                <c:pt idx="1270">
                  <c:v>232.81884411527776</c:v>
                </c:pt>
                <c:pt idx="1271">
                  <c:v>231.06723520720479</c:v>
                </c:pt>
                <c:pt idx="1272">
                  <c:v>228.74204511484376</c:v>
                </c:pt>
                <c:pt idx="1273">
                  <c:v>226.42861325303815</c:v>
                </c:pt>
                <c:pt idx="1274">
                  <c:v>224.70125569548608</c:v>
                </c:pt>
                <c:pt idx="1275">
                  <c:v>222.98051214262154</c:v>
                </c:pt>
                <c:pt idx="1276">
                  <c:v>221.83702422109371</c:v>
                </c:pt>
                <c:pt idx="1277">
                  <c:v>221.83702422109371</c:v>
                </c:pt>
                <c:pt idx="1278">
                  <c:v>222.40840073715276</c:v>
                </c:pt>
                <c:pt idx="1279">
                  <c:v>222.98051214262154</c:v>
                </c:pt>
                <c:pt idx="1280">
                  <c:v>224.12693962178815</c:v>
                </c:pt>
                <c:pt idx="1281">
                  <c:v>225.27630665859374</c:v>
                </c:pt>
                <c:pt idx="1282">
                  <c:v>225.27630665859374</c:v>
                </c:pt>
                <c:pt idx="1283">
                  <c:v>225.85209251111112</c:v>
                </c:pt>
                <c:pt idx="1284">
                  <c:v>225.85209251111112</c:v>
                </c:pt>
                <c:pt idx="1285">
                  <c:v>225.85209251111112</c:v>
                </c:pt>
                <c:pt idx="1286">
                  <c:v>224.70125569548608</c:v>
                </c:pt>
                <c:pt idx="1287">
                  <c:v>223.55335843750001</c:v>
                </c:pt>
                <c:pt idx="1288">
                  <c:v>221.83702422109371</c:v>
                </c:pt>
                <c:pt idx="1289">
                  <c:v>219.55886705095483</c:v>
                </c:pt>
                <c:pt idx="1290">
                  <c:v>217.29246811137151</c:v>
                </c:pt>
                <c:pt idx="1291">
                  <c:v>215.60038524548605</c:v>
                </c:pt>
                <c:pt idx="1292">
                  <c:v>213.35456320937502</c:v>
                </c:pt>
                <c:pt idx="1293">
                  <c:v>210.56382067595487</c:v>
                </c:pt>
                <c:pt idx="1294">
                  <c:v>207.79145037777775</c:v>
                </c:pt>
                <c:pt idx="1295">
                  <c:v>205.03745231484373</c:v>
                </c:pt>
                <c:pt idx="1296">
                  <c:v>203.39387214999999</c:v>
                </c:pt>
                <c:pt idx="1297">
                  <c:v>202.84748187387154</c:v>
                </c:pt>
                <c:pt idx="1298">
                  <c:v>203.39387214999999</c:v>
                </c:pt>
                <c:pt idx="1299">
                  <c:v>204.48885737048607</c:v>
                </c:pt>
                <c:pt idx="1300">
                  <c:v>206.13684687178821</c:v>
                </c:pt>
                <c:pt idx="1301">
                  <c:v>207.23918098637151</c:v>
                </c:pt>
                <c:pt idx="1302">
                  <c:v>208.34445465859369</c:v>
                </c:pt>
                <c:pt idx="1303">
                  <c:v>209.45266788845484</c:v>
                </c:pt>
                <c:pt idx="1304">
                  <c:v>211.12049940381939</c:v>
                </c:pt>
                <c:pt idx="1305">
                  <c:v>211.67791302109379</c:v>
                </c:pt>
                <c:pt idx="1306">
                  <c:v>212.23606152777776</c:v>
                </c:pt>
                <c:pt idx="1307">
                  <c:v>212.23606152777776</c:v>
                </c:pt>
                <c:pt idx="1308">
                  <c:v>212.23606152777776</c:v>
                </c:pt>
                <c:pt idx="1309">
                  <c:v>211.67791302109379</c:v>
                </c:pt>
                <c:pt idx="1310">
                  <c:v>211.67791302109379</c:v>
                </c:pt>
                <c:pt idx="1311">
                  <c:v>211.12049940381939</c:v>
                </c:pt>
                <c:pt idx="1312">
                  <c:v>210.56382067595487</c:v>
                </c:pt>
                <c:pt idx="1313">
                  <c:v>209.45266788845484</c:v>
                </c:pt>
                <c:pt idx="1314">
                  <c:v>207.79145037777775</c:v>
                </c:pt>
                <c:pt idx="1315">
                  <c:v>206.68764648437497</c:v>
                </c:pt>
                <c:pt idx="1316">
                  <c:v>205.03745231484373</c:v>
                </c:pt>
                <c:pt idx="1317">
                  <c:v>201.75690598984372</c:v>
                </c:pt>
                <c:pt idx="1318">
                  <c:v>199.58457289470485</c:v>
                </c:pt>
                <c:pt idx="1319">
                  <c:v>197.42399803012151</c:v>
                </c:pt>
                <c:pt idx="1320">
                  <c:v>198.50281568359375</c:v>
                </c:pt>
                <c:pt idx="1321">
                  <c:v>201.21272038194439</c:v>
                </c:pt>
                <c:pt idx="1322">
                  <c:v>206.13684687178821</c:v>
                </c:pt>
                <c:pt idx="1323">
                  <c:v>212.79494492387147</c:v>
                </c:pt>
                <c:pt idx="1324">
                  <c:v>221.83702422109371</c:v>
                </c:pt>
                <c:pt idx="1325">
                  <c:v>230.48483535</c:v>
                </c:pt>
                <c:pt idx="1326">
                  <c:v>236.93165269678815</c:v>
                </c:pt>
                <c:pt idx="1327">
                  <c:v>239.8914197944444</c:v>
                </c:pt>
                <c:pt idx="1328">
                  <c:v>241.08047085937497</c:v>
                </c:pt>
                <c:pt idx="1329">
                  <c:v>241.08047085937497</c:v>
                </c:pt>
                <c:pt idx="1330">
                  <c:v>241.08047085937497</c:v>
                </c:pt>
                <c:pt idx="1331">
                  <c:v>241.08047085937497</c:v>
                </c:pt>
                <c:pt idx="1332">
                  <c:v>241.08047085937497</c:v>
                </c:pt>
                <c:pt idx="1333">
                  <c:v>240.48557788220489</c:v>
                </c:pt>
                <c:pt idx="1334">
                  <c:v>238.70530828715269</c:v>
                </c:pt>
                <c:pt idx="1335">
                  <c:v>236.93165269678815</c:v>
                </c:pt>
                <c:pt idx="1336">
                  <c:v>235.16461111111107</c:v>
                </c:pt>
                <c:pt idx="1337">
                  <c:v>234.57706702803821</c:v>
                </c:pt>
                <c:pt idx="1338">
                  <c:v>233.99025783437494</c:v>
                </c:pt>
                <c:pt idx="1339">
                  <c:v>233.99025783437494</c:v>
                </c:pt>
                <c:pt idx="1340">
                  <c:v>233.99025783437494</c:v>
                </c:pt>
                <c:pt idx="1341">
                  <c:v>234.57706702803821</c:v>
                </c:pt>
                <c:pt idx="1342">
                  <c:v>235.16461111111107</c:v>
                </c:pt>
                <c:pt idx="1343">
                  <c:v>237.52213633750003</c:v>
                </c:pt>
                <c:pt idx="1344">
                  <c:v>239.8914197944444</c:v>
                </c:pt>
                <c:pt idx="1345">
                  <c:v>242.27246148194448</c:v>
                </c:pt>
                <c:pt idx="1346">
                  <c:v>244.06595908637152</c:v>
                </c:pt>
                <c:pt idx="1347">
                  <c:v>244.66526139999996</c:v>
                </c:pt>
                <c:pt idx="1348">
                  <c:v>244.66526139999996</c:v>
                </c:pt>
                <c:pt idx="1349">
                  <c:v>243.46739166215278</c:v>
                </c:pt>
                <c:pt idx="1350">
                  <c:v>239.29799659609375</c:v>
                </c:pt>
                <c:pt idx="1351">
                  <c:v>232.81884411527776</c:v>
                </c:pt>
                <c:pt idx="1352">
                  <c:v>224.70125569548608</c:v>
                </c:pt>
                <c:pt idx="1353">
                  <c:v>216.72770559999998</c:v>
                </c:pt>
                <c:pt idx="1354">
                  <c:v>208.34445465859369</c:v>
                </c:pt>
                <c:pt idx="1355">
                  <c:v>200.12655383437499</c:v>
                </c:pt>
                <c:pt idx="1356">
                  <c:v>191.01282281970478</c:v>
                </c:pt>
                <c:pt idx="1357">
                  <c:v>181.07822033437498</c:v>
                </c:pt>
                <c:pt idx="1358">
                  <c:v>170.90735090381946</c:v>
                </c:pt>
                <c:pt idx="1359">
                  <c:v>160.5443078926215</c:v>
                </c:pt>
                <c:pt idx="1360">
                  <c:v>149.5661624454861</c:v>
                </c:pt>
                <c:pt idx="1361">
                  <c:v>139.42909792777778</c:v>
                </c:pt>
                <c:pt idx="1362">
                  <c:v>133.1634308204861</c:v>
                </c:pt>
                <c:pt idx="1363">
                  <c:v>131.39969623715277</c:v>
                </c:pt>
                <c:pt idx="1364">
                  <c:v>134.04970744861112</c:v>
                </c:pt>
                <c:pt idx="1365">
                  <c:v>140.33595145937494</c:v>
                </c:pt>
                <c:pt idx="1366">
                  <c:v>143.99276116215279</c:v>
                </c:pt>
                <c:pt idx="1367">
                  <c:v>144.45316937734376</c:v>
                </c:pt>
                <c:pt idx="1368">
                  <c:v>140.79048055928817</c:v>
                </c:pt>
                <c:pt idx="1369">
                  <c:v>132.28009375000002</c:v>
                </c:pt>
                <c:pt idx="1370">
                  <c:v>125.31922126111108</c:v>
                </c:pt>
                <c:pt idx="1371">
                  <c:v>122.7573967788194</c:v>
                </c:pt>
                <c:pt idx="1372">
                  <c:v>122.7573967788194</c:v>
                </c:pt>
                <c:pt idx="1373">
                  <c:v>122.7573967788194</c:v>
                </c:pt>
                <c:pt idx="1374">
                  <c:v>120.64275250234374</c:v>
                </c:pt>
                <c:pt idx="1375">
                  <c:v>116.05520536215276</c:v>
                </c:pt>
                <c:pt idx="1376">
                  <c:v>108.34070378359372</c:v>
                </c:pt>
                <c:pt idx="1377">
                  <c:v>94.824250315277766</c:v>
                </c:pt>
                <c:pt idx="1378">
                  <c:v>76.07024002387152</c:v>
                </c:pt>
                <c:pt idx="1379">
                  <c:v>59.380534084375007</c:v>
                </c:pt>
                <c:pt idx="1380">
                  <c:v>44.755132496788192</c:v>
                </c:pt>
                <c:pt idx="1381">
                  <c:v>32.194035261111118</c:v>
                </c:pt>
                <c:pt idx="1382">
                  <c:v>27.385286408593746</c:v>
                </c:pt>
                <c:pt idx="1383">
                  <c:v>31.544760467621526</c:v>
                </c:pt>
                <c:pt idx="1384">
                  <c:v>39.772582298871512</c:v>
                </c:pt>
                <c:pt idx="1385">
                  <c:v>46.568472115277778</c:v>
                </c:pt>
                <c:pt idx="1386">
                  <c:v>49.490759853038192</c:v>
                </c:pt>
                <c:pt idx="1387">
                  <c:v>51.947862594444437</c:v>
                </c:pt>
                <c:pt idx="1388">
                  <c:v>57.040646203819442</c:v>
                </c:pt>
                <c:pt idx="1389">
                  <c:v>66.369699815538183</c:v>
                </c:pt>
                <c:pt idx="1390">
                  <c:v>79.450731308593745</c:v>
                </c:pt>
                <c:pt idx="1391">
                  <c:v>92.59753540381945</c:v>
                </c:pt>
                <c:pt idx="1392">
                  <c:v>102.43770459999998</c:v>
                </c:pt>
                <c:pt idx="1393">
                  <c:v>108.34070378359372</c:v>
                </c:pt>
                <c:pt idx="1394">
                  <c:v>110.74820148984374</c:v>
                </c:pt>
                <c:pt idx="1395">
                  <c:v>110.74820148984374</c:v>
                </c:pt>
                <c:pt idx="1396">
                  <c:v>109.94276269678819</c:v>
                </c:pt>
                <c:pt idx="1397">
                  <c:v>107.54408366345486</c:v>
                </c:pt>
                <c:pt idx="1398">
                  <c:v>103.99567014861111</c:v>
                </c:pt>
                <c:pt idx="1399">
                  <c:v>99.739558132204834</c:v>
                </c:pt>
                <c:pt idx="1400">
                  <c:v>94.451293939843751</c:v>
                </c:pt>
                <c:pt idx="1401">
                  <c:v>88.583936892621537</c:v>
                </c:pt>
                <c:pt idx="1402">
                  <c:v>82.556006509374981</c:v>
                </c:pt>
                <c:pt idx="1403">
                  <c:v>75.070422981944432</c:v>
                </c:pt>
                <c:pt idx="1404">
                  <c:v>64.201408612152775</c:v>
                </c:pt>
                <c:pt idx="1405">
                  <c:v>48.952820805121526</c:v>
                </c:pt>
                <c:pt idx="1406">
                  <c:v>35.768537349999995</c:v>
                </c:pt>
                <c:pt idx="1407">
                  <c:v>27.990467837500002</c:v>
                </c:pt>
                <c:pt idx="1408">
                  <c:v>26.588666288454853</c:v>
                </c:pt>
                <c:pt idx="1409">
                  <c:v>27.385286408593746</c:v>
                </c:pt>
                <c:pt idx="1410">
                  <c:v>27.788005805121522</c:v>
                </c:pt>
                <c:pt idx="1411">
                  <c:v>27.586278662152772</c:v>
                </c:pt>
                <c:pt idx="1412">
                  <c:v>26.98550656970486</c:v>
                </c:pt>
                <c:pt idx="1413">
                  <c:v>26.194765564843745</c:v>
                </c:pt>
                <c:pt idx="1414">
                  <c:v>26.391348481944444</c:v>
                </c:pt>
                <c:pt idx="1415">
                  <c:v>29.220672709374995</c:v>
                </c:pt>
                <c:pt idx="1416">
                  <c:v>35.539619298871528</c:v>
                </c:pt>
                <c:pt idx="1417">
                  <c:v>44.499023537499987</c:v>
                </c:pt>
                <c:pt idx="1418">
                  <c:v>54.181926399999995</c:v>
                </c:pt>
                <c:pt idx="1419">
                  <c:v>61.466517673871515</c:v>
                </c:pt>
                <c:pt idx="1420">
                  <c:v>63.894592283593745</c:v>
                </c:pt>
                <c:pt idx="1421">
                  <c:v>61.466517673871515</c:v>
                </c:pt>
                <c:pt idx="1422">
                  <c:v>53.900096311371513</c:v>
                </c:pt>
                <c:pt idx="1423">
                  <c:v>45.786917228038192</c:v>
                </c:pt>
                <c:pt idx="1424">
                  <c:v>43.229502082204853</c:v>
                </c:pt>
                <c:pt idx="1425">
                  <c:v>43.989010287152773</c:v>
                </c:pt>
                <c:pt idx="1426">
                  <c:v>48.417821314843735</c:v>
                </c:pt>
                <c:pt idx="1427">
                  <c:v>57.330560075954843</c:v>
                </c:pt>
                <c:pt idx="1428">
                  <c:v>64.201408612152775</c:v>
                </c:pt>
                <c:pt idx="1429">
                  <c:v>66.369699815538183</c:v>
                </c:pt>
                <c:pt idx="1430">
                  <c:v>64.508959830121512</c:v>
                </c:pt>
                <c:pt idx="1431">
                  <c:v>59.085475986371527</c:v>
                </c:pt>
                <c:pt idx="1432">
                  <c:v>49.221422884374988</c:v>
                </c:pt>
                <c:pt idx="1433">
                  <c:v>35.998190290538197</c:v>
                </c:pt>
                <c:pt idx="1434">
                  <c:v>24.839262048611108</c:v>
                </c:pt>
                <c:pt idx="1435">
                  <c:v>15.592883495486111</c:v>
                </c:pt>
                <c:pt idx="1436">
                  <c:v>13.404750278038197</c:v>
                </c:pt>
                <c:pt idx="1437">
                  <c:v>14.26016155095486</c:v>
                </c:pt>
                <c:pt idx="1438">
                  <c:v>16.359005705121529</c:v>
                </c:pt>
                <c:pt idx="1439">
                  <c:v>17.784323715277775</c:v>
                </c:pt>
                <c:pt idx="1440">
                  <c:v>17.94636683012153</c:v>
                </c:pt>
                <c:pt idx="1441">
                  <c:v>16.827497703819439</c:v>
                </c:pt>
                <c:pt idx="1442">
                  <c:v>14.115755781944445</c:v>
                </c:pt>
                <c:pt idx="1443">
                  <c:v>12.305355721093747</c:v>
                </c:pt>
                <c:pt idx="1444">
                  <c:v>11.905208437499999</c:v>
                </c:pt>
                <c:pt idx="1445">
                  <c:v>12.305355721093747</c:v>
                </c:pt>
                <c:pt idx="1446">
                  <c:v>12.575795023871525</c:v>
                </c:pt>
                <c:pt idx="1447">
                  <c:v>11.773295788454856</c:v>
                </c:pt>
                <c:pt idx="1448">
                  <c:v>8.2675058593750013</c:v>
                </c:pt>
                <c:pt idx="1449">
                  <c:v>3.60132555234375</c:v>
                </c:pt>
                <c:pt idx="1450">
                  <c:v>0.77751299548611097</c:v>
                </c:pt>
                <c:pt idx="1451">
                  <c:v>5.2912037499999995E-2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0.17784323715277778</c:v>
                </c:pt>
                <c:pt idx="1480">
                  <c:v>0.71137294861111111</c:v>
                </c:pt>
                <c:pt idx="1481">
                  <c:v>1.4583880335937498</c:v>
                </c:pt>
                <c:pt idx="1482">
                  <c:v>2.2932224030381945</c:v>
                </c:pt>
                <c:pt idx="1483">
                  <c:v>3.1100519819444439</c:v>
                </c:pt>
                <c:pt idx="1484">
                  <c:v>3.9742819277777772</c:v>
                </c:pt>
                <c:pt idx="1485">
                  <c:v>4.8594562217881938</c:v>
                </c:pt>
                <c:pt idx="1486">
                  <c:v>6.1146473335937497</c:v>
                </c:pt>
                <c:pt idx="1487">
                  <c:v>7.9401126273437477</c:v>
                </c:pt>
                <c:pt idx="1488">
                  <c:v>10.61915197048611</c:v>
                </c:pt>
                <c:pt idx="1489">
                  <c:v>14.405302209375</c:v>
                </c:pt>
                <c:pt idx="1490">
                  <c:v>19.60721689609375</c:v>
                </c:pt>
                <c:pt idx="1491">
                  <c:v>26.194765564843745</c:v>
                </c:pt>
                <c:pt idx="1492">
                  <c:v>34.181543669704851</c:v>
                </c:pt>
                <c:pt idx="1493">
                  <c:v>42.726837725954866</c:v>
                </c:pt>
                <c:pt idx="1494">
                  <c:v>51.671911621093741</c:v>
                </c:pt>
                <c:pt idx="1495">
                  <c:v>60.568115370486119</c:v>
                </c:pt>
                <c:pt idx="1496">
                  <c:v>68.891840269704844</c:v>
                </c:pt>
                <c:pt idx="1497">
                  <c:v>76.740459165538198</c:v>
                </c:pt>
                <c:pt idx="1498">
                  <c:v>83.604326252343739</c:v>
                </c:pt>
                <c:pt idx="1499">
                  <c:v>89.307068071788166</c:v>
                </c:pt>
                <c:pt idx="1500">
                  <c:v>93.707585857204847</c:v>
                </c:pt>
                <c:pt idx="1501">
                  <c:v>96.700055533593712</c:v>
                </c:pt>
                <c:pt idx="1502">
                  <c:v>99.739558132204834</c:v>
                </c:pt>
                <c:pt idx="1503">
                  <c:v>102.05005043637154</c:v>
                </c:pt>
                <c:pt idx="1504">
                  <c:v>104.77906225937498</c:v>
                </c:pt>
                <c:pt idx="1505">
                  <c:v>107.1468759375</c:v>
                </c:pt>
                <c:pt idx="1506">
                  <c:v>109.14026346137153</c:v>
                </c:pt>
                <c:pt idx="1507">
                  <c:v>111.15202322048609</c:v>
                </c:pt>
                <c:pt idx="1508">
                  <c:v>113.59038628194443</c:v>
                </c:pt>
                <c:pt idx="1509">
                  <c:v>116.4685806551215</c:v>
                </c:pt>
                <c:pt idx="1510">
                  <c:v>120.22202831527778</c:v>
                </c:pt>
                <c:pt idx="1511">
                  <c:v>125.74876412109374</c:v>
                </c:pt>
                <c:pt idx="1512">
                  <c:v>133.1634308204861</c:v>
                </c:pt>
                <c:pt idx="1513">
                  <c:v>142.61594585303814</c:v>
                </c:pt>
                <c:pt idx="1514">
                  <c:v>153.81566045720481</c:v>
                </c:pt>
                <c:pt idx="1515">
                  <c:v>165.43867136137146</c:v>
                </c:pt>
                <c:pt idx="1516">
                  <c:v>175.95604114861109</c:v>
                </c:pt>
                <c:pt idx="1517">
                  <c:v>183.66686828012155</c:v>
                </c:pt>
                <c:pt idx="1518">
                  <c:v>189.95458206970488</c:v>
                </c:pt>
                <c:pt idx="1519">
                  <c:v>194.20518241553822</c:v>
                </c:pt>
                <c:pt idx="1520">
                  <c:v>197.96303941215277</c:v>
                </c:pt>
                <c:pt idx="1521">
                  <c:v>200.12655383437499</c:v>
                </c:pt>
                <c:pt idx="1522">
                  <c:v>201.75690598984372</c:v>
                </c:pt>
                <c:pt idx="1523">
                  <c:v>201.21272038194439</c:v>
                </c:pt>
                <c:pt idx="1524">
                  <c:v>199.04332684444441</c:v>
                </c:pt>
                <c:pt idx="1525">
                  <c:v>193.13812299262153</c:v>
                </c:pt>
                <c:pt idx="1526">
                  <c:v>184.18680253749994</c:v>
                </c:pt>
                <c:pt idx="1527">
                  <c:v>172.91800832881941</c:v>
                </c:pt>
                <c:pt idx="1528">
                  <c:v>161.0304372371528</c:v>
                </c:pt>
                <c:pt idx="1529">
                  <c:v>150.50535111111111</c:v>
                </c:pt>
                <c:pt idx="1530">
                  <c:v>142.15847719548611</c:v>
                </c:pt>
                <c:pt idx="1531">
                  <c:v>136.27825958359369</c:v>
                </c:pt>
                <c:pt idx="1532">
                  <c:v>133.1634308204861</c:v>
                </c:pt>
                <c:pt idx="1533">
                  <c:v>132.28009375000002</c:v>
                </c:pt>
                <c:pt idx="1534">
                  <c:v>134.04970744861112</c:v>
                </c:pt>
                <c:pt idx="1535">
                  <c:v>138.52518395381941</c:v>
                </c:pt>
                <c:pt idx="1536">
                  <c:v>146.76623379444445</c:v>
                </c:pt>
                <c:pt idx="1537">
                  <c:v>158.1246845111111</c:v>
                </c:pt>
                <c:pt idx="1538">
                  <c:v>171.9112098375</c:v>
                </c:pt>
                <c:pt idx="1539">
                  <c:v>188.3727326152777</c:v>
                </c:pt>
                <c:pt idx="1540">
                  <c:v>206.13684687178821</c:v>
                </c:pt>
                <c:pt idx="1541">
                  <c:v>225.85209251111112</c:v>
                </c:pt>
                <c:pt idx="1542">
                  <c:v>245.86607069548606</c:v>
                </c:pt>
                <c:pt idx="1543">
                  <c:v>264.85451070859375</c:v>
                </c:pt>
                <c:pt idx="1544">
                  <c:v>280.68219137048612</c:v>
                </c:pt>
                <c:pt idx="1545">
                  <c:v>291.05295072048608</c:v>
                </c:pt>
                <c:pt idx="1546">
                  <c:v>297.63021093749995</c:v>
                </c:pt>
                <c:pt idx="1547">
                  <c:v>301.6118417593749</c:v>
                </c:pt>
                <c:pt idx="1548">
                  <c:v>304.28096009548608</c:v>
                </c:pt>
                <c:pt idx="1549">
                  <c:v>307.63389302734367</c:v>
                </c:pt>
                <c:pt idx="1550">
                  <c:v>311.0051981944444</c:v>
                </c:pt>
                <c:pt idx="1551">
                  <c:v>315.75589078359371</c:v>
                </c:pt>
                <c:pt idx="1552">
                  <c:v>320.54259295381945</c:v>
                </c:pt>
                <c:pt idx="1553">
                  <c:v>326.05720308437498</c:v>
                </c:pt>
                <c:pt idx="1554">
                  <c:v>330.92106864262149</c:v>
                </c:pt>
                <c:pt idx="1555">
                  <c:v>336.52386550234371</c:v>
                </c:pt>
                <c:pt idx="1556">
                  <c:v>342.88323100937492</c:v>
                </c:pt>
                <c:pt idx="1557">
                  <c:v>350.73662668637149</c:v>
                </c:pt>
                <c:pt idx="1558">
                  <c:v>359.40538216345482</c:v>
                </c:pt>
                <c:pt idx="1559">
                  <c:v>370.3901416152778</c:v>
                </c:pt>
                <c:pt idx="1560">
                  <c:v>382.28947093749997</c:v>
                </c:pt>
                <c:pt idx="1561">
                  <c:v>394.376931948611</c:v>
                </c:pt>
                <c:pt idx="1562">
                  <c:v>406.65252464861106</c:v>
                </c:pt>
                <c:pt idx="1563">
                  <c:v>419.11624903749993</c:v>
                </c:pt>
                <c:pt idx="1564">
                  <c:v>432.56509268012155</c:v>
                </c:pt>
                <c:pt idx="1565">
                  <c:v>446.22631936215271</c:v>
                </c:pt>
                <c:pt idx="1566">
                  <c:v>460.09992908359379</c:v>
                </c:pt>
                <c:pt idx="1567">
                  <c:v>475.02112365859369</c:v>
                </c:pt>
                <c:pt idx="1568">
                  <c:v>488.4842976447049</c:v>
                </c:pt>
                <c:pt idx="1569">
                  <c:v>501.27688504444433</c:v>
                </c:pt>
                <c:pt idx="1570">
                  <c:v>513.36581583437498</c:v>
                </c:pt>
                <c:pt idx="1571">
                  <c:v>524.72022465928808</c:v>
                </c:pt>
                <c:pt idx="1572">
                  <c:v>535.31145083220486</c:v>
                </c:pt>
                <c:pt idx="1573">
                  <c:v>545.11303833437478</c:v>
                </c:pt>
                <c:pt idx="1574">
                  <c:v>552.29731720381926</c:v>
                </c:pt>
                <c:pt idx="1575">
                  <c:v>557.7163917111111</c:v>
                </c:pt>
                <c:pt idx="1576">
                  <c:v>561.34380583749976</c:v>
                </c:pt>
                <c:pt idx="1577">
                  <c:v>562.2524965926217</c:v>
                </c:pt>
                <c:pt idx="1578">
                  <c:v>561.34380583749976</c:v>
                </c:pt>
                <c:pt idx="1579">
                  <c:v>558.62214290859367</c:v>
                </c:pt>
                <c:pt idx="1580">
                  <c:v>555.9070939843748</c:v>
                </c:pt>
                <c:pt idx="1581">
                  <c:v>551.3967102322049</c:v>
                </c:pt>
                <c:pt idx="1582">
                  <c:v>547.80163123984357</c:v>
                </c:pt>
                <c:pt idx="1583">
                  <c:v>542.43105943359376</c:v>
                </c:pt>
                <c:pt idx="1584">
                  <c:v>536.19882979444446</c:v>
                </c:pt>
                <c:pt idx="1585">
                  <c:v>529.12037500000008</c:v>
                </c:pt>
                <c:pt idx="1586">
                  <c:v>521.21333239609351</c:v>
                </c:pt>
                <c:pt idx="1587">
                  <c:v>512.49754399678795</c:v>
                </c:pt>
                <c:pt idx="1588">
                  <c:v>503.85524453845477</c:v>
                </c:pt>
                <c:pt idx="1589">
                  <c:v>496.14000807048615</c:v>
                </c:pt>
                <c:pt idx="1590">
                  <c:v>490.18042240234377</c:v>
                </c:pt>
                <c:pt idx="1591">
                  <c:v>485.10086680234377</c:v>
                </c:pt>
                <c:pt idx="1592">
                  <c:v>481.72919419053807</c:v>
                </c:pt>
                <c:pt idx="1593">
                  <c:v>478.36927980928812</c:v>
                </c:pt>
                <c:pt idx="1594">
                  <c:v>476.69373195512151</c:v>
                </c:pt>
                <c:pt idx="1595">
                  <c:v>475.02112365859369</c:v>
                </c:pt>
                <c:pt idx="1596">
                  <c:v>471.6847257384548</c:v>
                </c:pt>
                <c:pt idx="1597">
                  <c:v>468.36008604887149</c:v>
                </c:pt>
                <c:pt idx="1598">
                  <c:v>462.57025983437501</c:v>
                </c:pt>
                <c:pt idx="1599">
                  <c:v>455.9974089538195</c:v>
                </c:pt>
                <c:pt idx="1600">
                  <c:v>448.65917075303815</c:v>
                </c:pt>
                <c:pt idx="1601">
                  <c:v>440.57538724609367</c:v>
                </c:pt>
                <c:pt idx="1602">
                  <c:v>432.56509268012155</c:v>
                </c:pt>
                <c:pt idx="1603">
                  <c:v>426.20976906484378</c:v>
                </c:pt>
                <c:pt idx="1604">
                  <c:v>421.47414170859361</c:v>
                </c:pt>
                <c:pt idx="1605">
                  <c:v>417.54799503715265</c:v>
                </c:pt>
                <c:pt idx="1606">
                  <c:v>415.98268059444445</c:v>
                </c:pt>
                <c:pt idx="1607">
                  <c:v>414.42030570937499</c:v>
                </c:pt>
                <c:pt idx="1608">
                  <c:v>414.42030570937499</c:v>
                </c:pt>
                <c:pt idx="1609">
                  <c:v>414.42030570937499</c:v>
                </c:pt>
                <c:pt idx="1610">
                  <c:v>415.98268059444445</c:v>
                </c:pt>
                <c:pt idx="1611">
                  <c:v>416.76497037109368</c:v>
                </c:pt>
                <c:pt idx="1612">
                  <c:v>419.11624903749993</c:v>
                </c:pt>
                <c:pt idx="1613">
                  <c:v>422.26157571111111</c:v>
                </c:pt>
                <c:pt idx="1614">
                  <c:v>427.00161240381937</c:v>
                </c:pt>
                <c:pt idx="1615">
                  <c:v>432.56509268012155</c:v>
                </c:pt>
                <c:pt idx="1616">
                  <c:v>439.77105078715277</c:v>
                </c:pt>
                <c:pt idx="1617">
                  <c:v>448.65917075303815</c:v>
                </c:pt>
                <c:pt idx="1618">
                  <c:v>458.45671636345486</c:v>
                </c:pt>
                <c:pt idx="1619">
                  <c:v>469.19014363715274</c:v>
                </c:pt>
                <c:pt idx="1620">
                  <c:v>478.36927980928812</c:v>
                </c:pt>
                <c:pt idx="1621">
                  <c:v>486.79111244470477</c:v>
                </c:pt>
                <c:pt idx="1622">
                  <c:v>493.58149059053812</c:v>
                </c:pt>
                <c:pt idx="1623">
                  <c:v>498.70513955512138</c:v>
                </c:pt>
                <c:pt idx="1624">
                  <c:v>500.41890165859365</c:v>
                </c:pt>
                <c:pt idx="1625">
                  <c:v>499.5616531621526</c:v>
                </c:pt>
                <c:pt idx="1626">
                  <c:v>496.14000807048615</c:v>
                </c:pt>
                <c:pt idx="1627">
                  <c:v>487.63733759999997</c:v>
                </c:pt>
                <c:pt idx="1628">
                  <c:v>475.85706036215277</c:v>
                </c:pt>
                <c:pt idx="1629">
                  <c:v>460.92263777777771</c:v>
                </c:pt>
                <c:pt idx="1630">
                  <c:v>445.41683867734366</c:v>
                </c:pt>
                <c:pt idx="1631">
                  <c:v>430.97185243984364</c:v>
                </c:pt>
                <c:pt idx="1632">
                  <c:v>420.68744259548606</c:v>
                </c:pt>
                <c:pt idx="1633">
                  <c:v>413.64022060095482</c:v>
                </c:pt>
                <c:pt idx="1634">
                  <c:v>411.30437461215263</c:v>
                </c:pt>
                <c:pt idx="1635">
                  <c:v>410.52722906137149</c:v>
                </c:pt>
                <c:pt idx="1636">
                  <c:v>410.52722906137149</c:v>
                </c:pt>
                <c:pt idx="1637">
                  <c:v>409.7508183999999</c:v>
                </c:pt>
                <c:pt idx="1638">
                  <c:v>407.42599575234374</c:v>
                </c:pt>
                <c:pt idx="1639">
                  <c:v>404.33652067387152</c:v>
                </c:pt>
                <c:pt idx="1640">
                  <c:v>400.49121183749997</c:v>
                </c:pt>
                <c:pt idx="1641">
                  <c:v>397.42819277777772</c:v>
                </c:pt>
                <c:pt idx="1642">
                  <c:v>395.90109258437496</c:v>
                </c:pt>
                <c:pt idx="1643">
                  <c:v>396.66427523637145</c:v>
                </c:pt>
                <c:pt idx="1644">
                  <c:v>400.49121183749997</c:v>
                </c:pt>
                <c:pt idx="1645">
                  <c:v>405.87978843428812</c:v>
                </c:pt>
                <c:pt idx="1646">
                  <c:v>413.64022060095482</c:v>
                </c:pt>
                <c:pt idx="1647">
                  <c:v>422.26157571111111</c:v>
                </c:pt>
                <c:pt idx="1648">
                  <c:v>432.56509268012155</c:v>
                </c:pt>
                <c:pt idx="1649">
                  <c:v>443.80008197595487</c:v>
                </c:pt>
                <c:pt idx="1650">
                  <c:v>455.17910959609361</c:v>
                </c:pt>
                <c:pt idx="1651">
                  <c:v>466.70217554053824</c:v>
                </c:pt>
                <c:pt idx="1652">
                  <c:v>476.69373195512151</c:v>
                </c:pt>
                <c:pt idx="1653">
                  <c:v>485.94562217881941</c:v>
                </c:pt>
                <c:pt idx="1654">
                  <c:v>494.43359486111109</c:v>
                </c:pt>
                <c:pt idx="1655">
                  <c:v>501.27688504444433</c:v>
                </c:pt>
                <c:pt idx="1656">
                  <c:v>508.16720814999985</c:v>
                </c:pt>
                <c:pt idx="1657">
                  <c:v>515.10456417777789</c:v>
                </c:pt>
                <c:pt idx="1658">
                  <c:v>522.08895312777793</c:v>
                </c:pt>
                <c:pt idx="1659">
                  <c:v>529.12037500000008</c:v>
                </c:pt>
                <c:pt idx="1660">
                  <c:v>536.19882979444446</c:v>
                </c:pt>
                <c:pt idx="1661">
                  <c:v>543.32431751111108</c:v>
                </c:pt>
                <c:pt idx="1662">
                  <c:v>549.59770095720489</c:v>
                </c:pt>
                <c:pt idx="1663">
                  <c:v>556.81137540303814</c:v>
                </c:pt>
                <c:pt idx="1664">
                  <c:v>563.16192223715268</c:v>
                </c:pt>
                <c:pt idx="1665">
                  <c:v>568.63390878194446</c:v>
                </c:pt>
                <c:pt idx="1666">
                  <c:v>574.13235134548609</c:v>
                </c:pt>
                <c:pt idx="1667">
                  <c:v>577.81267750937502</c:v>
                </c:pt>
                <c:pt idx="1668">
                  <c:v>581.50476190381926</c:v>
                </c:pt>
                <c:pt idx="1669">
                  <c:v>584.2815415384548</c:v>
                </c:pt>
                <c:pt idx="1670">
                  <c:v>587.06493517777778</c:v>
                </c:pt>
                <c:pt idx="1671">
                  <c:v>588.92420538437489</c:v>
                </c:pt>
                <c:pt idx="1672">
                  <c:v>589.85494282178809</c:v>
                </c:pt>
                <c:pt idx="1673">
                  <c:v>590.78641514861101</c:v>
                </c:pt>
                <c:pt idx="1674">
                  <c:v>591.71862236484367</c:v>
                </c:pt>
                <c:pt idx="1675">
                  <c:v>591.71862236484367</c:v>
                </c:pt>
                <c:pt idx="1676">
                  <c:v>591.71862236484367</c:v>
                </c:pt>
                <c:pt idx="1677">
                  <c:v>590.78641514861101</c:v>
                </c:pt>
                <c:pt idx="1678">
                  <c:v>588.92420538437489</c:v>
                </c:pt>
                <c:pt idx="1679">
                  <c:v>586.13640240859354</c:v>
                </c:pt>
                <c:pt idx="1680">
                  <c:v>583.35521343749997</c:v>
                </c:pt>
                <c:pt idx="1681">
                  <c:v>580.58063847109361</c:v>
                </c:pt>
                <c:pt idx="1682">
                  <c:v>579.65724992777768</c:v>
                </c:pt>
                <c:pt idx="1683">
                  <c:v>579.65724992777768</c:v>
                </c:pt>
                <c:pt idx="1684">
                  <c:v>581.50476190381926</c:v>
                </c:pt>
                <c:pt idx="1685">
                  <c:v>585.20860452881948</c:v>
                </c:pt>
                <c:pt idx="1686">
                  <c:v>588.92420538437489</c:v>
                </c:pt>
                <c:pt idx="1687">
                  <c:v>592.65156447048605</c:v>
                </c:pt>
                <c:pt idx="1688">
                  <c:v>596.39068178715286</c:v>
                </c:pt>
                <c:pt idx="1689">
                  <c:v>598.2646497819444</c:v>
                </c:pt>
                <c:pt idx="1690">
                  <c:v>600.14155733437497</c:v>
                </c:pt>
                <c:pt idx="1691">
                  <c:v>601.08111344470478</c:v>
                </c:pt>
                <c:pt idx="1692">
                  <c:v>602.02140444444444</c:v>
                </c:pt>
                <c:pt idx="1693">
                  <c:v>602.9624303335936</c:v>
                </c:pt>
                <c:pt idx="1694">
                  <c:v>603.9041911121526</c:v>
                </c:pt>
                <c:pt idx="1695">
                  <c:v>604.84668678012156</c:v>
                </c:pt>
                <c:pt idx="1696">
                  <c:v>605.78991733749979</c:v>
                </c:pt>
                <c:pt idx="1697">
                  <c:v>606.73388278428808</c:v>
                </c:pt>
                <c:pt idx="1698">
                  <c:v>607.678583120486</c:v>
                </c:pt>
                <c:pt idx="1699">
                  <c:v>607.678583120486</c:v>
                </c:pt>
                <c:pt idx="1700">
                  <c:v>606.73388278428808</c:v>
                </c:pt>
                <c:pt idx="1701">
                  <c:v>604.84668678012156</c:v>
                </c:pt>
                <c:pt idx="1702">
                  <c:v>602.9624303335936</c:v>
                </c:pt>
                <c:pt idx="1703">
                  <c:v>601.08111344470478</c:v>
                </c:pt>
                <c:pt idx="1704">
                  <c:v>598.2646497819444</c:v>
                </c:pt>
                <c:pt idx="1705">
                  <c:v>596.39068178715286</c:v>
                </c:pt>
                <c:pt idx="1706">
                  <c:v>594.51965335</c:v>
                </c:pt>
                <c:pt idx="1707">
                  <c:v>592.65156447048605</c:v>
                </c:pt>
                <c:pt idx="1708">
                  <c:v>591.71862236484367</c:v>
                </c:pt>
                <c:pt idx="1709">
                  <c:v>590.78641514861101</c:v>
                </c:pt>
                <c:pt idx="1710">
                  <c:v>589.85494282178809</c:v>
                </c:pt>
                <c:pt idx="1711">
                  <c:v>590.78641514861101</c:v>
                </c:pt>
                <c:pt idx="1712">
                  <c:v>591.71862236484367</c:v>
                </c:pt>
                <c:pt idx="1713">
                  <c:v>593.58524146553793</c:v>
                </c:pt>
                <c:pt idx="1714">
                  <c:v>596.39068178715286</c:v>
                </c:pt>
                <c:pt idx="1715">
                  <c:v>599.20273611345476</c:v>
                </c:pt>
                <c:pt idx="1716">
                  <c:v>602.9624303335936</c:v>
                </c:pt>
                <c:pt idx="1717">
                  <c:v>606.73388278428808</c:v>
                </c:pt>
                <c:pt idx="1718">
                  <c:v>611.46473335937515</c:v>
                </c:pt>
                <c:pt idx="1719">
                  <c:v>616.21395616970472</c:v>
                </c:pt>
                <c:pt idx="1720">
                  <c:v>621.93727489262142</c:v>
                </c:pt>
                <c:pt idx="1721">
                  <c:v>626.72691662048612</c:v>
                </c:pt>
                <c:pt idx="1722">
                  <c:v>630.57185801215257</c:v>
                </c:pt>
                <c:pt idx="1723">
                  <c:v>632.49873804444439</c:v>
                </c:pt>
                <c:pt idx="1724">
                  <c:v>633.46328039470484</c:v>
                </c:pt>
                <c:pt idx="1725">
                  <c:v>632.49873804444439</c:v>
                </c:pt>
                <c:pt idx="1726">
                  <c:v>627.68704963428797</c:v>
                </c:pt>
                <c:pt idx="1727">
                  <c:v>619.07230852881946</c:v>
                </c:pt>
                <c:pt idx="1728">
                  <c:v>605.78991733749979</c:v>
                </c:pt>
                <c:pt idx="1729">
                  <c:v>587.99420283637141</c:v>
                </c:pt>
                <c:pt idx="1730">
                  <c:v>565.89460850720479</c:v>
                </c:pt>
                <c:pt idx="1731">
                  <c:v>543.32431751111108</c:v>
                </c:pt>
                <c:pt idx="1732">
                  <c:v>520.33844655381949</c:v>
                </c:pt>
                <c:pt idx="1733">
                  <c:v>498.70513955512138</c:v>
                </c:pt>
                <c:pt idx="1734">
                  <c:v>478.36927980928812</c:v>
                </c:pt>
                <c:pt idx="1735">
                  <c:v>459.27795527881938</c:v>
                </c:pt>
                <c:pt idx="1736">
                  <c:v>440.57538724609367</c:v>
                </c:pt>
                <c:pt idx="1737">
                  <c:v>421.47414170859361</c:v>
                </c:pt>
                <c:pt idx="1738">
                  <c:v>403.56598912777775</c:v>
                </c:pt>
                <c:pt idx="1739">
                  <c:v>386.04659304470482</c:v>
                </c:pt>
                <c:pt idx="1740">
                  <c:v>370.3901416152778</c:v>
                </c:pt>
                <c:pt idx="1741">
                  <c:v>357.22827228715266</c:v>
                </c:pt>
                <c:pt idx="1742">
                  <c:v>347.15587803749997</c:v>
                </c:pt>
                <c:pt idx="1743">
                  <c:v>337.9319136113715</c:v>
                </c:pt>
                <c:pt idx="1744">
                  <c:v>330.22402603749993</c:v>
                </c:pt>
                <c:pt idx="1745">
                  <c:v>323.29401890381939</c:v>
                </c:pt>
                <c:pt idx="1746">
                  <c:v>316.437500711111</c:v>
                </c:pt>
                <c:pt idx="1747">
                  <c:v>309.65447145937497</c:v>
                </c:pt>
                <c:pt idx="1748">
                  <c:v>304.28096009548608</c:v>
                </c:pt>
                <c:pt idx="1749">
                  <c:v>298.95448165381947</c:v>
                </c:pt>
                <c:pt idx="1750">
                  <c:v>294.99048817777765</c:v>
                </c:pt>
                <c:pt idx="1751">
                  <c:v>291.70736973984361</c:v>
                </c:pt>
                <c:pt idx="1752">
                  <c:v>288.44262353715266</c:v>
                </c:pt>
                <c:pt idx="1753">
                  <c:v>285.19624956970483</c:v>
                </c:pt>
                <c:pt idx="1754">
                  <c:v>281.96824783749997</c:v>
                </c:pt>
                <c:pt idx="1755">
                  <c:v>278.75861834053813</c:v>
                </c:pt>
                <c:pt idx="1756">
                  <c:v>275.56736107881937</c:v>
                </c:pt>
                <c:pt idx="1757">
                  <c:v>272.39447605234369</c:v>
                </c:pt>
                <c:pt idx="1758">
                  <c:v>268.61126537109374</c:v>
                </c:pt>
                <c:pt idx="1759">
                  <c:v>265.47879926215273</c:v>
                </c:pt>
                <c:pt idx="1760">
                  <c:v>261.74409128194446</c:v>
                </c:pt>
                <c:pt idx="1761">
                  <c:v>258.03583932048605</c:v>
                </c:pt>
                <c:pt idx="1762">
                  <c:v>254.35404337777774</c:v>
                </c:pt>
                <c:pt idx="1763">
                  <c:v>250.69870345381941</c:v>
                </c:pt>
                <c:pt idx="1764">
                  <c:v>247.06981954861115</c:v>
                </c:pt>
                <c:pt idx="1765">
                  <c:v>242.86955912734371</c:v>
                </c:pt>
                <c:pt idx="1766">
                  <c:v>237.52213633750003</c:v>
                </c:pt>
                <c:pt idx="1767">
                  <c:v>229.90317038220482</c:v>
                </c:pt>
                <c:pt idx="1768">
                  <c:v>220.127304009375</c:v>
                </c:pt>
                <c:pt idx="1769">
                  <c:v>207.23918098637151</c:v>
                </c:pt>
                <c:pt idx="1770">
                  <c:v>192.0740031273437</c:v>
                </c:pt>
                <c:pt idx="1771">
                  <c:v>175.44786512178817</c:v>
                </c:pt>
                <c:pt idx="1772">
                  <c:v>159.57425387178822</c:v>
                </c:pt>
                <c:pt idx="1773">
                  <c:v>144.45316937734376</c:v>
                </c:pt>
                <c:pt idx="1774">
                  <c:v>130.96059981484373</c:v>
                </c:pt>
                <c:pt idx="1775">
                  <c:v>119.38278460937497</c:v>
                </c:pt>
                <c:pt idx="1776">
                  <c:v>109.54114563437498</c:v>
                </c:pt>
                <c:pt idx="1777">
                  <c:v>100.12280295937499</c:v>
                </c:pt>
                <c:pt idx="1778">
                  <c:v>90.762149103038183</c:v>
                </c:pt>
                <c:pt idx="1779">
                  <c:v>80.47920903749997</c:v>
                </c:pt>
                <c:pt idx="1780">
                  <c:v>69.529724277343732</c:v>
                </c:pt>
                <c:pt idx="1781">
                  <c:v>58.497564458593736</c:v>
                </c:pt>
                <c:pt idx="1782">
                  <c:v>48.68495361527777</c:v>
                </c:pt>
                <c:pt idx="1783">
                  <c:v>40.50122514861112</c:v>
                </c:pt>
                <c:pt idx="1784">
                  <c:v>34.181543669704851</c:v>
                </c:pt>
                <c:pt idx="1785">
                  <c:v>29.428278967621523</c:v>
                </c:pt>
                <c:pt idx="1786">
                  <c:v>25.415782790538191</c:v>
                </c:pt>
                <c:pt idx="1787">
                  <c:v>21.876187948611104</c:v>
                </c:pt>
                <c:pt idx="1788">
                  <c:v>18.601888183593747</c:v>
                </c:pt>
                <c:pt idx="1789">
                  <c:v>15.441863721788197</c:v>
                </c:pt>
                <c:pt idx="1790">
                  <c:v>12.171238403819443</c:v>
                </c:pt>
                <c:pt idx="1791">
                  <c:v>8.8278590342881937</c:v>
                </c:pt>
                <c:pt idx="1792">
                  <c:v>5.5590709398437506</c:v>
                </c:pt>
                <c:pt idx="1793">
                  <c:v>2.7811889710937492</c:v>
                </c:pt>
                <c:pt idx="1794">
                  <c:v>0.99357048194444431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B67-45AC-94CF-C37BAAF1D43B}"/>
            </c:ext>
          </c:extLst>
        </c:ser>
        <c:ser>
          <c:idx val="1"/>
          <c:order val="2"/>
          <c:tx>
            <c:v>Roll</c:v>
          </c:tx>
          <c:spPr>
            <a:ln w="254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WLTC_class_3!$L$8:$L$1808</c:f>
              <c:numCache>
                <c:formatCode>General</c:formatCode>
                <c:ptCount val="1801"/>
                <c:pt idx="0">
                  <c:v>156.46950000000001</c:v>
                </c:pt>
                <c:pt idx="1">
                  <c:v>156.46950000000001</c:v>
                </c:pt>
                <c:pt idx="2">
                  <c:v>156.46950000000001</c:v>
                </c:pt>
                <c:pt idx="3">
                  <c:v>156.46950000000001</c:v>
                </c:pt>
                <c:pt idx="4">
                  <c:v>156.46950000000001</c:v>
                </c:pt>
                <c:pt idx="5">
                  <c:v>156.46950000000001</c:v>
                </c:pt>
                <c:pt idx="6">
                  <c:v>156.46950000000001</c:v>
                </c:pt>
                <c:pt idx="7">
                  <c:v>156.46950000000001</c:v>
                </c:pt>
                <c:pt idx="8">
                  <c:v>156.46950000000001</c:v>
                </c:pt>
                <c:pt idx="9">
                  <c:v>156.46950000000001</c:v>
                </c:pt>
                <c:pt idx="10">
                  <c:v>156.46950000000001</c:v>
                </c:pt>
                <c:pt idx="11">
                  <c:v>156.46950000000001</c:v>
                </c:pt>
                <c:pt idx="12">
                  <c:v>156.46950000000001</c:v>
                </c:pt>
                <c:pt idx="13">
                  <c:v>156.46950000000001</c:v>
                </c:pt>
                <c:pt idx="14">
                  <c:v>156.46950000000001</c:v>
                </c:pt>
                <c:pt idx="15">
                  <c:v>156.46950000000001</c:v>
                </c:pt>
                <c:pt idx="16">
                  <c:v>156.46950000000001</c:v>
                </c:pt>
                <c:pt idx="17">
                  <c:v>156.46950000000001</c:v>
                </c:pt>
                <c:pt idx="18">
                  <c:v>156.46950000000001</c:v>
                </c:pt>
                <c:pt idx="19">
                  <c:v>156.46950000000001</c:v>
                </c:pt>
                <c:pt idx="20">
                  <c:v>156.46950000000001</c:v>
                </c:pt>
                <c:pt idx="21">
                  <c:v>156.46950000000001</c:v>
                </c:pt>
                <c:pt idx="22">
                  <c:v>156.46950000000001</c:v>
                </c:pt>
                <c:pt idx="23">
                  <c:v>156.46950000000001</c:v>
                </c:pt>
                <c:pt idx="24">
                  <c:v>156.46950000000001</c:v>
                </c:pt>
                <c:pt idx="25">
                  <c:v>156.46950000000001</c:v>
                </c:pt>
                <c:pt idx="26">
                  <c:v>156.46950000000001</c:v>
                </c:pt>
                <c:pt idx="27">
                  <c:v>156.46950000000001</c:v>
                </c:pt>
                <c:pt idx="28">
                  <c:v>156.46950000000001</c:v>
                </c:pt>
                <c:pt idx="29">
                  <c:v>156.46950000000001</c:v>
                </c:pt>
                <c:pt idx="30">
                  <c:v>156.46950000000001</c:v>
                </c:pt>
                <c:pt idx="31">
                  <c:v>156.46950000000001</c:v>
                </c:pt>
                <c:pt idx="32">
                  <c:v>156.46950000000001</c:v>
                </c:pt>
                <c:pt idx="33">
                  <c:v>156.46950000000001</c:v>
                </c:pt>
                <c:pt idx="34">
                  <c:v>156.46950000000001</c:v>
                </c:pt>
                <c:pt idx="35">
                  <c:v>156.46950000000001</c:v>
                </c:pt>
                <c:pt idx="36">
                  <c:v>156.46950000000001</c:v>
                </c:pt>
                <c:pt idx="37">
                  <c:v>156.46950000000001</c:v>
                </c:pt>
                <c:pt idx="38">
                  <c:v>156.46950000000001</c:v>
                </c:pt>
                <c:pt idx="39">
                  <c:v>156.46950000000001</c:v>
                </c:pt>
                <c:pt idx="40">
                  <c:v>156.46950000000001</c:v>
                </c:pt>
                <c:pt idx="41">
                  <c:v>156.46950000000001</c:v>
                </c:pt>
                <c:pt idx="42">
                  <c:v>156.46950000000001</c:v>
                </c:pt>
                <c:pt idx="43">
                  <c:v>156.46950000000001</c:v>
                </c:pt>
                <c:pt idx="44">
                  <c:v>156.46950000000001</c:v>
                </c:pt>
                <c:pt idx="45">
                  <c:v>156.46950000000001</c:v>
                </c:pt>
                <c:pt idx="46">
                  <c:v>156.46950000000001</c:v>
                </c:pt>
                <c:pt idx="47">
                  <c:v>156.46950000000001</c:v>
                </c:pt>
                <c:pt idx="48">
                  <c:v>156.46950000000001</c:v>
                </c:pt>
                <c:pt idx="49">
                  <c:v>156.46950000000001</c:v>
                </c:pt>
                <c:pt idx="50">
                  <c:v>156.46950000000001</c:v>
                </c:pt>
                <c:pt idx="51">
                  <c:v>156.46950000000001</c:v>
                </c:pt>
                <c:pt idx="52">
                  <c:v>156.46950000000001</c:v>
                </c:pt>
                <c:pt idx="53">
                  <c:v>156.46950000000001</c:v>
                </c:pt>
                <c:pt idx="54">
                  <c:v>156.46950000000001</c:v>
                </c:pt>
                <c:pt idx="55">
                  <c:v>156.46950000000001</c:v>
                </c:pt>
                <c:pt idx="56">
                  <c:v>156.46950000000001</c:v>
                </c:pt>
                <c:pt idx="57">
                  <c:v>156.46950000000001</c:v>
                </c:pt>
                <c:pt idx="58">
                  <c:v>156.46950000000001</c:v>
                </c:pt>
                <c:pt idx="59">
                  <c:v>156.46950000000001</c:v>
                </c:pt>
                <c:pt idx="60">
                  <c:v>156.46950000000001</c:v>
                </c:pt>
                <c:pt idx="61">
                  <c:v>156.46950000000001</c:v>
                </c:pt>
                <c:pt idx="62">
                  <c:v>156.46950000000001</c:v>
                </c:pt>
                <c:pt idx="63">
                  <c:v>156.46950000000001</c:v>
                </c:pt>
                <c:pt idx="64">
                  <c:v>156.46950000000001</c:v>
                </c:pt>
                <c:pt idx="65">
                  <c:v>156.46950000000001</c:v>
                </c:pt>
                <c:pt idx="66">
                  <c:v>156.46950000000001</c:v>
                </c:pt>
                <c:pt idx="67">
                  <c:v>156.46950000000001</c:v>
                </c:pt>
                <c:pt idx="68">
                  <c:v>156.46950000000001</c:v>
                </c:pt>
                <c:pt idx="69">
                  <c:v>156.46950000000001</c:v>
                </c:pt>
                <c:pt idx="70">
                  <c:v>156.46950000000001</c:v>
                </c:pt>
                <c:pt idx="71">
                  <c:v>156.46950000000001</c:v>
                </c:pt>
                <c:pt idx="72">
                  <c:v>156.46950000000001</c:v>
                </c:pt>
                <c:pt idx="73">
                  <c:v>156.46950000000001</c:v>
                </c:pt>
                <c:pt idx="74">
                  <c:v>156.46950000000001</c:v>
                </c:pt>
                <c:pt idx="75">
                  <c:v>156.46950000000001</c:v>
                </c:pt>
                <c:pt idx="76">
                  <c:v>156.46950000000001</c:v>
                </c:pt>
                <c:pt idx="77">
                  <c:v>156.46950000000001</c:v>
                </c:pt>
                <c:pt idx="78">
                  <c:v>156.46950000000001</c:v>
                </c:pt>
                <c:pt idx="79">
                  <c:v>156.46950000000001</c:v>
                </c:pt>
                <c:pt idx="80">
                  <c:v>156.46950000000001</c:v>
                </c:pt>
                <c:pt idx="81">
                  <c:v>156.46950000000001</c:v>
                </c:pt>
                <c:pt idx="82">
                  <c:v>156.46950000000001</c:v>
                </c:pt>
                <c:pt idx="83">
                  <c:v>156.46950000000001</c:v>
                </c:pt>
                <c:pt idx="84">
                  <c:v>156.46950000000001</c:v>
                </c:pt>
                <c:pt idx="85">
                  <c:v>156.46950000000001</c:v>
                </c:pt>
                <c:pt idx="86">
                  <c:v>156.46950000000001</c:v>
                </c:pt>
                <c:pt idx="87">
                  <c:v>156.46950000000001</c:v>
                </c:pt>
                <c:pt idx="88">
                  <c:v>156.46950000000001</c:v>
                </c:pt>
                <c:pt idx="89">
                  <c:v>156.46950000000001</c:v>
                </c:pt>
                <c:pt idx="90">
                  <c:v>156.46950000000001</c:v>
                </c:pt>
                <c:pt idx="91">
                  <c:v>156.46950000000001</c:v>
                </c:pt>
                <c:pt idx="92">
                  <c:v>156.46950000000001</c:v>
                </c:pt>
                <c:pt idx="93">
                  <c:v>156.46950000000001</c:v>
                </c:pt>
                <c:pt idx="94">
                  <c:v>156.46950000000001</c:v>
                </c:pt>
                <c:pt idx="95">
                  <c:v>156.46950000000001</c:v>
                </c:pt>
                <c:pt idx="96">
                  <c:v>156.46950000000001</c:v>
                </c:pt>
                <c:pt idx="97">
                  <c:v>156.46950000000001</c:v>
                </c:pt>
                <c:pt idx="98">
                  <c:v>156.46950000000001</c:v>
                </c:pt>
                <c:pt idx="99">
                  <c:v>156.46950000000001</c:v>
                </c:pt>
                <c:pt idx="100">
                  <c:v>156.46950000000001</c:v>
                </c:pt>
                <c:pt idx="101">
                  <c:v>156.46950000000001</c:v>
                </c:pt>
                <c:pt idx="102">
                  <c:v>156.46950000000001</c:v>
                </c:pt>
                <c:pt idx="103">
                  <c:v>156.46950000000001</c:v>
                </c:pt>
                <c:pt idx="104">
                  <c:v>156.46950000000001</c:v>
                </c:pt>
                <c:pt idx="105">
                  <c:v>156.46950000000001</c:v>
                </c:pt>
                <c:pt idx="106">
                  <c:v>156.46950000000001</c:v>
                </c:pt>
                <c:pt idx="107">
                  <c:v>156.46950000000001</c:v>
                </c:pt>
                <c:pt idx="108">
                  <c:v>156.46950000000001</c:v>
                </c:pt>
                <c:pt idx="109">
                  <c:v>156.46950000000001</c:v>
                </c:pt>
                <c:pt idx="110">
                  <c:v>156.46950000000001</c:v>
                </c:pt>
                <c:pt idx="111">
                  <c:v>156.46950000000001</c:v>
                </c:pt>
                <c:pt idx="112">
                  <c:v>156.46950000000001</c:v>
                </c:pt>
                <c:pt idx="113">
                  <c:v>156.46950000000001</c:v>
                </c:pt>
                <c:pt idx="114">
                  <c:v>156.46950000000001</c:v>
                </c:pt>
                <c:pt idx="115">
                  <c:v>156.46950000000001</c:v>
                </c:pt>
                <c:pt idx="116">
                  <c:v>156.46950000000001</c:v>
                </c:pt>
                <c:pt idx="117">
                  <c:v>156.46950000000001</c:v>
                </c:pt>
                <c:pt idx="118">
                  <c:v>156.46950000000001</c:v>
                </c:pt>
                <c:pt idx="119">
                  <c:v>156.46950000000001</c:v>
                </c:pt>
                <c:pt idx="120">
                  <c:v>156.46950000000001</c:v>
                </c:pt>
                <c:pt idx="121">
                  <c:v>156.46950000000001</c:v>
                </c:pt>
                <c:pt idx="122">
                  <c:v>156.46950000000001</c:v>
                </c:pt>
                <c:pt idx="123">
                  <c:v>156.46950000000001</c:v>
                </c:pt>
                <c:pt idx="124">
                  <c:v>156.46950000000001</c:v>
                </c:pt>
                <c:pt idx="125">
                  <c:v>156.46950000000001</c:v>
                </c:pt>
                <c:pt idx="126">
                  <c:v>156.46950000000001</c:v>
                </c:pt>
                <c:pt idx="127">
                  <c:v>156.46950000000001</c:v>
                </c:pt>
                <c:pt idx="128">
                  <c:v>156.46950000000001</c:v>
                </c:pt>
                <c:pt idx="129">
                  <c:v>156.46950000000001</c:v>
                </c:pt>
                <c:pt idx="130">
                  <c:v>156.46950000000001</c:v>
                </c:pt>
                <c:pt idx="131">
                  <c:v>156.46950000000001</c:v>
                </c:pt>
                <c:pt idx="132">
                  <c:v>156.46950000000001</c:v>
                </c:pt>
                <c:pt idx="133">
                  <c:v>156.46950000000001</c:v>
                </c:pt>
                <c:pt idx="134">
                  <c:v>156.46950000000001</c:v>
                </c:pt>
                <c:pt idx="135">
                  <c:v>156.46950000000001</c:v>
                </c:pt>
                <c:pt idx="136">
                  <c:v>156.46950000000001</c:v>
                </c:pt>
                <c:pt idx="137">
                  <c:v>156.46950000000001</c:v>
                </c:pt>
                <c:pt idx="138">
                  <c:v>156.46950000000001</c:v>
                </c:pt>
                <c:pt idx="139">
                  <c:v>156.46950000000001</c:v>
                </c:pt>
                <c:pt idx="140">
                  <c:v>156.46950000000001</c:v>
                </c:pt>
                <c:pt idx="141">
                  <c:v>156.46950000000001</c:v>
                </c:pt>
                <c:pt idx="142">
                  <c:v>156.46950000000001</c:v>
                </c:pt>
                <c:pt idx="143">
                  <c:v>156.46950000000001</c:v>
                </c:pt>
                <c:pt idx="144">
                  <c:v>156.46950000000001</c:v>
                </c:pt>
                <c:pt idx="145">
                  <c:v>156.46950000000001</c:v>
                </c:pt>
                <c:pt idx="146">
                  <c:v>156.46950000000001</c:v>
                </c:pt>
                <c:pt idx="147">
                  <c:v>156.46950000000001</c:v>
                </c:pt>
                <c:pt idx="148">
                  <c:v>156.46950000000001</c:v>
                </c:pt>
                <c:pt idx="149">
                  <c:v>156.46950000000001</c:v>
                </c:pt>
                <c:pt idx="150">
                  <c:v>156.46950000000001</c:v>
                </c:pt>
                <c:pt idx="151">
                  <c:v>156.46950000000001</c:v>
                </c:pt>
                <c:pt idx="152">
                  <c:v>156.46950000000001</c:v>
                </c:pt>
                <c:pt idx="153">
                  <c:v>156.46950000000001</c:v>
                </c:pt>
                <c:pt idx="154">
                  <c:v>156.46950000000001</c:v>
                </c:pt>
                <c:pt idx="155">
                  <c:v>156.46950000000001</c:v>
                </c:pt>
                <c:pt idx="156">
                  <c:v>156.46950000000001</c:v>
                </c:pt>
                <c:pt idx="157">
                  <c:v>156.46950000000001</c:v>
                </c:pt>
                <c:pt idx="158">
                  <c:v>156.46950000000001</c:v>
                </c:pt>
                <c:pt idx="159">
                  <c:v>156.46950000000001</c:v>
                </c:pt>
                <c:pt idx="160">
                  <c:v>156.46950000000001</c:v>
                </c:pt>
                <c:pt idx="161">
                  <c:v>156.46950000000001</c:v>
                </c:pt>
                <c:pt idx="162">
                  <c:v>156.46950000000001</c:v>
                </c:pt>
                <c:pt idx="163">
                  <c:v>156.46950000000001</c:v>
                </c:pt>
                <c:pt idx="164">
                  <c:v>156.46950000000001</c:v>
                </c:pt>
                <c:pt idx="165">
                  <c:v>156.46950000000001</c:v>
                </c:pt>
                <c:pt idx="166">
                  <c:v>156.46950000000001</c:v>
                </c:pt>
                <c:pt idx="167">
                  <c:v>156.46950000000001</c:v>
                </c:pt>
                <c:pt idx="168">
                  <c:v>156.46950000000001</c:v>
                </c:pt>
                <c:pt idx="169">
                  <c:v>156.46950000000001</c:v>
                </c:pt>
                <c:pt idx="170">
                  <c:v>156.46950000000001</c:v>
                </c:pt>
                <c:pt idx="171">
                  <c:v>156.46950000000001</c:v>
                </c:pt>
                <c:pt idx="172">
                  <c:v>156.46950000000001</c:v>
                </c:pt>
                <c:pt idx="173">
                  <c:v>156.46950000000001</c:v>
                </c:pt>
                <c:pt idx="174">
                  <c:v>156.46950000000001</c:v>
                </c:pt>
                <c:pt idx="175">
                  <c:v>156.46950000000001</c:v>
                </c:pt>
                <c:pt idx="176">
                  <c:v>156.46950000000001</c:v>
                </c:pt>
                <c:pt idx="177">
                  <c:v>156.46950000000001</c:v>
                </c:pt>
                <c:pt idx="178">
                  <c:v>156.46950000000001</c:v>
                </c:pt>
                <c:pt idx="179">
                  <c:v>156.46950000000001</c:v>
                </c:pt>
                <c:pt idx="180">
                  <c:v>156.46950000000001</c:v>
                </c:pt>
                <c:pt idx="181">
                  <c:v>156.46950000000001</c:v>
                </c:pt>
                <c:pt idx="182">
                  <c:v>156.46950000000001</c:v>
                </c:pt>
                <c:pt idx="183">
                  <c:v>156.46950000000001</c:v>
                </c:pt>
                <c:pt idx="184">
                  <c:v>156.46950000000001</c:v>
                </c:pt>
                <c:pt idx="185">
                  <c:v>156.46950000000001</c:v>
                </c:pt>
                <c:pt idx="186">
                  <c:v>156.46950000000001</c:v>
                </c:pt>
                <c:pt idx="187">
                  <c:v>156.46950000000001</c:v>
                </c:pt>
                <c:pt idx="188">
                  <c:v>156.46950000000001</c:v>
                </c:pt>
                <c:pt idx="189">
                  <c:v>156.46950000000001</c:v>
                </c:pt>
                <c:pt idx="190">
                  <c:v>156.46950000000001</c:v>
                </c:pt>
                <c:pt idx="191">
                  <c:v>156.46950000000001</c:v>
                </c:pt>
                <c:pt idx="192">
                  <c:v>156.46950000000001</c:v>
                </c:pt>
                <c:pt idx="193">
                  <c:v>156.46950000000001</c:v>
                </c:pt>
                <c:pt idx="194">
                  <c:v>156.46950000000001</c:v>
                </c:pt>
                <c:pt idx="195">
                  <c:v>156.46950000000001</c:v>
                </c:pt>
                <c:pt idx="196">
                  <c:v>156.46950000000001</c:v>
                </c:pt>
                <c:pt idx="197">
                  <c:v>156.46950000000001</c:v>
                </c:pt>
                <c:pt idx="198">
                  <c:v>156.46950000000001</c:v>
                </c:pt>
                <c:pt idx="199">
                  <c:v>156.46950000000001</c:v>
                </c:pt>
                <c:pt idx="200">
                  <c:v>156.46950000000001</c:v>
                </c:pt>
                <c:pt idx="201">
                  <c:v>156.46950000000001</c:v>
                </c:pt>
                <c:pt idx="202">
                  <c:v>156.46950000000001</c:v>
                </c:pt>
                <c:pt idx="203">
                  <c:v>156.46950000000001</c:v>
                </c:pt>
                <c:pt idx="204">
                  <c:v>156.46950000000001</c:v>
                </c:pt>
                <c:pt idx="205">
                  <c:v>156.46950000000001</c:v>
                </c:pt>
                <c:pt idx="206">
                  <c:v>156.46950000000001</c:v>
                </c:pt>
                <c:pt idx="207">
                  <c:v>156.46950000000001</c:v>
                </c:pt>
                <c:pt idx="208">
                  <c:v>156.46950000000001</c:v>
                </c:pt>
                <c:pt idx="209">
                  <c:v>156.46950000000001</c:v>
                </c:pt>
                <c:pt idx="210">
                  <c:v>156.46950000000001</c:v>
                </c:pt>
                <c:pt idx="211">
                  <c:v>156.46950000000001</c:v>
                </c:pt>
                <c:pt idx="212">
                  <c:v>156.46950000000001</c:v>
                </c:pt>
                <c:pt idx="213">
                  <c:v>156.46950000000001</c:v>
                </c:pt>
                <c:pt idx="214">
                  <c:v>156.46950000000001</c:v>
                </c:pt>
                <c:pt idx="215">
                  <c:v>156.46950000000001</c:v>
                </c:pt>
                <c:pt idx="216">
                  <c:v>156.46950000000001</c:v>
                </c:pt>
                <c:pt idx="217">
                  <c:v>156.46950000000001</c:v>
                </c:pt>
                <c:pt idx="218">
                  <c:v>156.46950000000001</c:v>
                </c:pt>
                <c:pt idx="219">
                  <c:v>156.46950000000001</c:v>
                </c:pt>
                <c:pt idx="220">
                  <c:v>156.46950000000001</c:v>
                </c:pt>
                <c:pt idx="221">
                  <c:v>156.46950000000001</c:v>
                </c:pt>
                <c:pt idx="222">
                  <c:v>156.46950000000001</c:v>
                </c:pt>
                <c:pt idx="223">
                  <c:v>156.46950000000001</c:v>
                </c:pt>
                <c:pt idx="224">
                  <c:v>156.46950000000001</c:v>
                </c:pt>
                <c:pt idx="225">
                  <c:v>156.46950000000001</c:v>
                </c:pt>
                <c:pt idx="226">
                  <c:v>156.46950000000001</c:v>
                </c:pt>
                <c:pt idx="227">
                  <c:v>156.46950000000001</c:v>
                </c:pt>
                <c:pt idx="228">
                  <c:v>156.46950000000001</c:v>
                </c:pt>
                <c:pt idx="229">
                  <c:v>156.46950000000001</c:v>
                </c:pt>
                <c:pt idx="230">
                  <c:v>156.46950000000001</c:v>
                </c:pt>
                <c:pt idx="231">
                  <c:v>156.46950000000001</c:v>
                </c:pt>
                <c:pt idx="232">
                  <c:v>156.46950000000001</c:v>
                </c:pt>
                <c:pt idx="233">
                  <c:v>156.46950000000001</c:v>
                </c:pt>
                <c:pt idx="234">
                  <c:v>156.46950000000001</c:v>
                </c:pt>
                <c:pt idx="235">
                  <c:v>156.46950000000001</c:v>
                </c:pt>
                <c:pt idx="236">
                  <c:v>156.46950000000001</c:v>
                </c:pt>
                <c:pt idx="237">
                  <c:v>156.46950000000001</c:v>
                </c:pt>
                <c:pt idx="238">
                  <c:v>156.46950000000001</c:v>
                </c:pt>
                <c:pt idx="239">
                  <c:v>156.46950000000001</c:v>
                </c:pt>
                <c:pt idx="240">
                  <c:v>156.46950000000001</c:v>
                </c:pt>
                <c:pt idx="241">
                  <c:v>156.46950000000001</c:v>
                </c:pt>
                <c:pt idx="242">
                  <c:v>156.46950000000001</c:v>
                </c:pt>
                <c:pt idx="243">
                  <c:v>156.46950000000001</c:v>
                </c:pt>
                <c:pt idx="244">
                  <c:v>156.46950000000001</c:v>
                </c:pt>
                <c:pt idx="245">
                  <c:v>156.46950000000001</c:v>
                </c:pt>
                <c:pt idx="246">
                  <c:v>156.46950000000001</c:v>
                </c:pt>
                <c:pt idx="247">
                  <c:v>156.46950000000001</c:v>
                </c:pt>
                <c:pt idx="248">
                  <c:v>156.46950000000001</c:v>
                </c:pt>
                <c:pt idx="249">
                  <c:v>156.46950000000001</c:v>
                </c:pt>
                <c:pt idx="250">
                  <c:v>156.46950000000001</c:v>
                </c:pt>
                <c:pt idx="251">
                  <c:v>156.46950000000001</c:v>
                </c:pt>
                <c:pt idx="252">
                  <c:v>156.46950000000001</c:v>
                </c:pt>
                <c:pt idx="253">
                  <c:v>156.46950000000001</c:v>
                </c:pt>
                <c:pt idx="254">
                  <c:v>156.46950000000001</c:v>
                </c:pt>
                <c:pt idx="255">
                  <c:v>156.46950000000001</c:v>
                </c:pt>
                <c:pt idx="256">
                  <c:v>156.46950000000001</c:v>
                </c:pt>
                <c:pt idx="257">
                  <c:v>156.46950000000001</c:v>
                </c:pt>
                <c:pt idx="258">
                  <c:v>156.46950000000001</c:v>
                </c:pt>
                <c:pt idx="259">
                  <c:v>156.46950000000001</c:v>
                </c:pt>
                <c:pt idx="260">
                  <c:v>156.46950000000001</c:v>
                </c:pt>
                <c:pt idx="261">
                  <c:v>156.46950000000001</c:v>
                </c:pt>
                <c:pt idx="262">
                  <c:v>156.46950000000001</c:v>
                </c:pt>
                <c:pt idx="263">
                  <c:v>156.46950000000001</c:v>
                </c:pt>
                <c:pt idx="264">
                  <c:v>156.46950000000001</c:v>
                </c:pt>
                <c:pt idx="265">
                  <c:v>156.46950000000001</c:v>
                </c:pt>
                <c:pt idx="266">
                  <c:v>156.46950000000001</c:v>
                </c:pt>
                <c:pt idx="267">
                  <c:v>156.46950000000001</c:v>
                </c:pt>
                <c:pt idx="268">
                  <c:v>156.46950000000001</c:v>
                </c:pt>
                <c:pt idx="269">
                  <c:v>156.46950000000001</c:v>
                </c:pt>
                <c:pt idx="270">
                  <c:v>156.46950000000001</c:v>
                </c:pt>
                <c:pt idx="271">
                  <c:v>156.46950000000001</c:v>
                </c:pt>
                <c:pt idx="272">
                  <c:v>156.46950000000001</c:v>
                </c:pt>
                <c:pt idx="273">
                  <c:v>156.46950000000001</c:v>
                </c:pt>
                <c:pt idx="274">
                  <c:v>156.46950000000001</c:v>
                </c:pt>
                <c:pt idx="275">
                  <c:v>156.46950000000001</c:v>
                </c:pt>
                <c:pt idx="276">
                  <c:v>156.46950000000001</c:v>
                </c:pt>
                <c:pt idx="277">
                  <c:v>156.46950000000001</c:v>
                </c:pt>
                <c:pt idx="278">
                  <c:v>156.46950000000001</c:v>
                </c:pt>
                <c:pt idx="279">
                  <c:v>156.46950000000001</c:v>
                </c:pt>
                <c:pt idx="280">
                  <c:v>156.46950000000001</c:v>
                </c:pt>
                <c:pt idx="281">
                  <c:v>156.46950000000001</c:v>
                </c:pt>
                <c:pt idx="282">
                  <c:v>156.46950000000001</c:v>
                </c:pt>
                <c:pt idx="283">
                  <c:v>156.46950000000001</c:v>
                </c:pt>
                <c:pt idx="284">
                  <c:v>156.46950000000001</c:v>
                </c:pt>
                <c:pt idx="285">
                  <c:v>156.46950000000001</c:v>
                </c:pt>
                <c:pt idx="286">
                  <c:v>156.46950000000001</c:v>
                </c:pt>
                <c:pt idx="287">
                  <c:v>156.46950000000001</c:v>
                </c:pt>
                <c:pt idx="288">
                  <c:v>156.46950000000001</c:v>
                </c:pt>
                <c:pt idx="289">
                  <c:v>156.46950000000001</c:v>
                </c:pt>
                <c:pt idx="290">
                  <c:v>156.46950000000001</c:v>
                </c:pt>
                <c:pt idx="291">
                  <c:v>156.46950000000001</c:v>
                </c:pt>
                <c:pt idx="292">
                  <c:v>156.46950000000001</c:v>
                </c:pt>
                <c:pt idx="293">
                  <c:v>156.46950000000001</c:v>
                </c:pt>
                <c:pt idx="294">
                  <c:v>156.46950000000001</c:v>
                </c:pt>
                <c:pt idx="295">
                  <c:v>156.46950000000001</c:v>
                </c:pt>
                <c:pt idx="296">
                  <c:v>156.46950000000001</c:v>
                </c:pt>
                <c:pt idx="297">
                  <c:v>156.46950000000001</c:v>
                </c:pt>
                <c:pt idx="298">
                  <c:v>156.46950000000001</c:v>
                </c:pt>
                <c:pt idx="299">
                  <c:v>156.46950000000001</c:v>
                </c:pt>
                <c:pt idx="300">
                  <c:v>156.46950000000001</c:v>
                </c:pt>
                <c:pt idx="301">
                  <c:v>156.46950000000001</c:v>
                </c:pt>
                <c:pt idx="302">
                  <c:v>156.46950000000001</c:v>
                </c:pt>
                <c:pt idx="303">
                  <c:v>156.46950000000001</c:v>
                </c:pt>
                <c:pt idx="304">
                  <c:v>156.46950000000001</c:v>
                </c:pt>
                <c:pt idx="305">
                  <c:v>156.46950000000001</c:v>
                </c:pt>
                <c:pt idx="306">
                  <c:v>156.46950000000001</c:v>
                </c:pt>
                <c:pt idx="307">
                  <c:v>156.46950000000001</c:v>
                </c:pt>
                <c:pt idx="308">
                  <c:v>156.46950000000001</c:v>
                </c:pt>
                <c:pt idx="309">
                  <c:v>156.46950000000001</c:v>
                </c:pt>
                <c:pt idx="310">
                  <c:v>156.46950000000001</c:v>
                </c:pt>
                <c:pt idx="311">
                  <c:v>156.46950000000001</c:v>
                </c:pt>
                <c:pt idx="312">
                  <c:v>156.46950000000001</c:v>
                </c:pt>
                <c:pt idx="313">
                  <c:v>156.46950000000001</c:v>
                </c:pt>
                <c:pt idx="314">
                  <c:v>156.46950000000001</c:v>
                </c:pt>
                <c:pt idx="315">
                  <c:v>156.46950000000001</c:v>
                </c:pt>
                <c:pt idx="316">
                  <c:v>156.46950000000001</c:v>
                </c:pt>
                <c:pt idx="317">
                  <c:v>156.46950000000001</c:v>
                </c:pt>
                <c:pt idx="318">
                  <c:v>156.46950000000001</c:v>
                </c:pt>
                <c:pt idx="319">
                  <c:v>156.46950000000001</c:v>
                </c:pt>
                <c:pt idx="320">
                  <c:v>156.46950000000001</c:v>
                </c:pt>
                <c:pt idx="321">
                  <c:v>156.46950000000001</c:v>
                </c:pt>
                <c:pt idx="322">
                  <c:v>156.46950000000001</c:v>
                </c:pt>
                <c:pt idx="323">
                  <c:v>156.46950000000001</c:v>
                </c:pt>
                <c:pt idx="324">
                  <c:v>156.46950000000001</c:v>
                </c:pt>
                <c:pt idx="325">
                  <c:v>156.46950000000001</c:v>
                </c:pt>
                <c:pt idx="326">
                  <c:v>156.46950000000001</c:v>
                </c:pt>
                <c:pt idx="327">
                  <c:v>156.46950000000001</c:v>
                </c:pt>
                <c:pt idx="328">
                  <c:v>156.46950000000001</c:v>
                </c:pt>
                <c:pt idx="329">
                  <c:v>156.46950000000001</c:v>
                </c:pt>
                <c:pt idx="330">
                  <c:v>156.46950000000001</c:v>
                </c:pt>
                <c:pt idx="331">
                  <c:v>156.46950000000001</c:v>
                </c:pt>
                <c:pt idx="332">
                  <c:v>156.46950000000001</c:v>
                </c:pt>
                <c:pt idx="333">
                  <c:v>156.46950000000001</c:v>
                </c:pt>
                <c:pt idx="334">
                  <c:v>156.46950000000001</c:v>
                </c:pt>
                <c:pt idx="335">
                  <c:v>156.46950000000001</c:v>
                </c:pt>
                <c:pt idx="336">
                  <c:v>156.46950000000001</c:v>
                </c:pt>
                <c:pt idx="337">
                  <c:v>156.46950000000001</c:v>
                </c:pt>
                <c:pt idx="338">
                  <c:v>156.46950000000001</c:v>
                </c:pt>
                <c:pt idx="339">
                  <c:v>156.46950000000001</c:v>
                </c:pt>
                <c:pt idx="340">
                  <c:v>156.46950000000001</c:v>
                </c:pt>
                <c:pt idx="341">
                  <c:v>156.46950000000001</c:v>
                </c:pt>
                <c:pt idx="342">
                  <c:v>156.46950000000001</c:v>
                </c:pt>
                <c:pt idx="343">
                  <c:v>156.46950000000001</c:v>
                </c:pt>
                <c:pt idx="344">
                  <c:v>156.46950000000001</c:v>
                </c:pt>
                <c:pt idx="345">
                  <c:v>156.46950000000001</c:v>
                </c:pt>
                <c:pt idx="346">
                  <c:v>156.46950000000001</c:v>
                </c:pt>
                <c:pt idx="347">
                  <c:v>156.46950000000001</c:v>
                </c:pt>
                <c:pt idx="348">
                  <c:v>156.46950000000001</c:v>
                </c:pt>
                <c:pt idx="349">
                  <c:v>156.46950000000001</c:v>
                </c:pt>
                <c:pt idx="350">
                  <c:v>156.46950000000001</c:v>
                </c:pt>
                <c:pt idx="351">
                  <c:v>156.46950000000001</c:v>
                </c:pt>
                <c:pt idx="352">
                  <c:v>156.46950000000001</c:v>
                </c:pt>
                <c:pt idx="353">
                  <c:v>156.46950000000001</c:v>
                </c:pt>
                <c:pt idx="354">
                  <c:v>156.46950000000001</c:v>
                </c:pt>
                <c:pt idx="355">
                  <c:v>156.46950000000001</c:v>
                </c:pt>
                <c:pt idx="356">
                  <c:v>156.46950000000001</c:v>
                </c:pt>
                <c:pt idx="357">
                  <c:v>156.46950000000001</c:v>
                </c:pt>
                <c:pt idx="358">
                  <c:v>156.46950000000001</c:v>
                </c:pt>
                <c:pt idx="359">
                  <c:v>156.46950000000001</c:v>
                </c:pt>
                <c:pt idx="360">
                  <c:v>156.46950000000001</c:v>
                </c:pt>
                <c:pt idx="361">
                  <c:v>156.46950000000001</c:v>
                </c:pt>
                <c:pt idx="362">
                  <c:v>156.46950000000001</c:v>
                </c:pt>
                <c:pt idx="363">
                  <c:v>156.46950000000001</c:v>
                </c:pt>
                <c:pt idx="364">
                  <c:v>156.46950000000001</c:v>
                </c:pt>
                <c:pt idx="365">
                  <c:v>156.46950000000001</c:v>
                </c:pt>
                <c:pt idx="366">
                  <c:v>156.46950000000001</c:v>
                </c:pt>
                <c:pt idx="367">
                  <c:v>156.46950000000001</c:v>
                </c:pt>
                <c:pt idx="368">
                  <c:v>156.46950000000001</c:v>
                </c:pt>
                <c:pt idx="369">
                  <c:v>156.46950000000001</c:v>
                </c:pt>
                <c:pt idx="370">
                  <c:v>156.46950000000001</c:v>
                </c:pt>
                <c:pt idx="371">
                  <c:v>156.46950000000001</c:v>
                </c:pt>
                <c:pt idx="372">
                  <c:v>156.46950000000001</c:v>
                </c:pt>
                <c:pt idx="373">
                  <c:v>156.46950000000001</c:v>
                </c:pt>
                <c:pt idx="374">
                  <c:v>156.46950000000001</c:v>
                </c:pt>
                <c:pt idx="375">
                  <c:v>156.46950000000001</c:v>
                </c:pt>
                <c:pt idx="376">
                  <c:v>156.46950000000001</c:v>
                </c:pt>
                <c:pt idx="377">
                  <c:v>156.46950000000001</c:v>
                </c:pt>
                <c:pt idx="378">
                  <c:v>156.46950000000001</c:v>
                </c:pt>
                <c:pt idx="379">
                  <c:v>156.46950000000001</c:v>
                </c:pt>
                <c:pt idx="380">
                  <c:v>156.46950000000001</c:v>
                </c:pt>
                <c:pt idx="381">
                  <c:v>156.46950000000001</c:v>
                </c:pt>
                <c:pt idx="382">
                  <c:v>156.46950000000001</c:v>
                </c:pt>
                <c:pt idx="383">
                  <c:v>156.46950000000001</c:v>
                </c:pt>
                <c:pt idx="384">
                  <c:v>156.46950000000001</c:v>
                </c:pt>
                <c:pt idx="385">
                  <c:v>156.46950000000001</c:v>
                </c:pt>
                <c:pt idx="386">
                  <c:v>156.46950000000001</c:v>
                </c:pt>
                <c:pt idx="387">
                  <c:v>156.46950000000001</c:v>
                </c:pt>
                <c:pt idx="388">
                  <c:v>156.46950000000001</c:v>
                </c:pt>
                <c:pt idx="389">
                  <c:v>156.46950000000001</c:v>
                </c:pt>
                <c:pt idx="390">
                  <c:v>156.46950000000001</c:v>
                </c:pt>
                <c:pt idx="391">
                  <c:v>156.46950000000001</c:v>
                </c:pt>
                <c:pt idx="392">
                  <c:v>156.46950000000001</c:v>
                </c:pt>
                <c:pt idx="393">
                  <c:v>156.46950000000001</c:v>
                </c:pt>
                <c:pt idx="394">
                  <c:v>156.46950000000001</c:v>
                </c:pt>
                <c:pt idx="395">
                  <c:v>156.46950000000001</c:v>
                </c:pt>
                <c:pt idx="396">
                  <c:v>156.46950000000001</c:v>
                </c:pt>
                <c:pt idx="397">
                  <c:v>156.46950000000001</c:v>
                </c:pt>
                <c:pt idx="398">
                  <c:v>156.46950000000001</c:v>
                </c:pt>
                <c:pt idx="399">
                  <c:v>156.46950000000001</c:v>
                </c:pt>
                <c:pt idx="400">
                  <c:v>156.46950000000001</c:v>
                </c:pt>
                <c:pt idx="401">
                  <c:v>156.46950000000001</c:v>
                </c:pt>
                <c:pt idx="402">
                  <c:v>156.46950000000001</c:v>
                </c:pt>
                <c:pt idx="403">
                  <c:v>156.46950000000001</c:v>
                </c:pt>
                <c:pt idx="404">
                  <c:v>156.46950000000001</c:v>
                </c:pt>
                <c:pt idx="405">
                  <c:v>156.46950000000001</c:v>
                </c:pt>
                <c:pt idx="406">
                  <c:v>156.46950000000001</c:v>
                </c:pt>
                <c:pt idx="407">
                  <c:v>156.46950000000001</c:v>
                </c:pt>
                <c:pt idx="408">
                  <c:v>156.46950000000001</c:v>
                </c:pt>
                <c:pt idx="409">
                  <c:v>156.46950000000001</c:v>
                </c:pt>
                <c:pt idx="410">
                  <c:v>156.46950000000001</c:v>
                </c:pt>
                <c:pt idx="411">
                  <c:v>156.46950000000001</c:v>
                </c:pt>
                <c:pt idx="412">
                  <c:v>156.46950000000001</c:v>
                </c:pt>
                <c:pt idx="413">
                  <c:v>156.46950000000001</c:v>
                </c:pt>
                <c:pt idx="414">
                  <c:v>156.46950000000001</c:v>
                </c:pt>
                <c:pt idx="415">
                  <c:v>156.46950000000001</c:v>
                </c:pt>
                <c:pt idx="416">
                  <c:v>156.46950000000001</c:v>
                </c:pt>
                <c:pt idx="417">
                  <c:v>156.46950000000001</c:v>
                </c:pt>
                <c:pt idx="418">
                  <c:v>156.46950000000001</c:v>
                </c:pt>
                <c:pt idx="419">
                  <c:v>156.46950000000001</c:v>
                </c:pt>
                <c:pt idx="420">
                  <c:v>156.46950000000001</c:v>
                </c:pt>
                <c:pt idx="421">
                  <c:v>156.46950000000001</c:v>
                </c:pt>
                <c:pt idx="422">
                  <c:v>156.46950000000001</c:v>
                </c:pt>
                <c:pt idx="423">
                  <c:v>156.46950000000001</c:v>
                </c:pt>
                <c:pt idx="424">
                  <c:v>156.46950000000001</c:v>
                </c:pt>
                <c:pt idx="425">
                  <c:v>156.46950000000001</c:v>
                </c:pt>
                <c:pt idx="426">
                  <c:v>156.46950000000001</c:v>
                </c:pt>
                <c:pt idx="427">
                  <c:v>156.46950000000001</c:v>
                </c:pt>
                <c:pt idx="428">
                  <c:v>156.46950000000001</c:v>
                </c:pt>
                <c:pt idx="429">
                  <c:v>156.46950000000001</c:v>
                </c:pt>
                <c:pt idx="430">
                  <c:v>156.46950000000001</c:v>
                </c:pt>
                <c:pt idx="431">
                  <c:v>156.46950000000001</c:v>
                </c:pt>
                <c:pt idx="432">
                  <c:v>156.46950000000001</c:v>
                </c:pt>
                <c:pt idx="433">
                  <c:v>156.46950000000001</c:v>
                </c:pt>
                <c:pt idx="434">
                  <c:v>156.46950000000001</c:v>
                </c:pt>
                <c:pt idx="435">
                  <c:v>156.46950000000001</c:v>
                </c:pt>
                <c:pt idx="436">
                  <c:v>156.46950000000001</c:v>
                </c:pt>
                <c:pt idx="437">
                  <c:v>156.46950000000001</c:v>
                </c:pt>
                <c:pt idx="438">
                  <c:v>156.46950000000001</c:v>
                </c:pt>
                <c:pt idx="439">
                  <c:v>156.46950000000001</c:v>
                </c:pt>
                <c:pt idx="440">
                  <c:v>156.46950000000001</c:v>
                </c:pt>
                <c:pt idx="441">
                  <c:v>156.46950000000001</c:v>
                </c:pt>
                <c:pt idx="442">
                  <c:v>156.46950000000001</c:v>
                </c:pt>
                <c:pt idx="443">
                  <c:v>156.46950000000001</c:v>
                </c:pt>
                <c:pt idx="444">
                  <c:v>156.46950000000001</c:v>
                </c:pt>
                <c:pt idx="445">
                  <c:v>156.46950000000001</c:v>
                </c:pt>
                <c:pt idx="446">
                  <c:v>156.46950000000001</c:v>
                </c:pt>
                <c:pt idx="447">
                  <c:v>156.46950000000001</c:v>
                </c:pt>
                <c:pt idx="448">
                  <c:v>156.46950000000001</c:v>
                </c:pt>
                <c:pt idx="449">
                  <c:v>156.46950000000001</c:v>
                </c:pt>
                <c:pt idx="450">
                  <c:v>156.46950000000001</c:v>
                </c:pt>
                <c:pt idx="451">
                  <c:v>156.46950000000001</c:v>
                </c:pt>
                <c:pt idx="452">
                  <c:v>156.46950000000001</c:v>
                </c:pt>
                <c:pt idx="453">
                  <c:v>156.46950000000001</c:v>
                </c:pt>
                <c:pt idx="454">
                  <c:v>156.46950000000001</c:v>
                </c:pt>
                <c:pt idx="455">
                  <c:v>156.46950000000001</c:v>
                </c:pt>
                <c:pt idx="456">
                  <c:v>156.46950000000001</c:v>
                </c:pt>
                <c:pt idx="457">
                  <c:v>156.46950000000001</c:v>
                </c:pt>
                <c:pt idx="458">
                  <c:v>156.46950000000001</c:v>
                </c:pt>
                <c:pt idx="459">
                  <c:v>156.46950000000001</c:v>
                </c:pt>
                <c:pt idx="460">
                  <c:v>156.46950000000001</c:v>
                </c:pt>
                <c:pt idx="461">
                  <c:v>156.46950000000001</c:v>
                </c:pt>
                <c:pt idx="462">
                  <c:v>156.46950000000001</c:v>
                </c:pt>
                <c:pt idx="463">
                  <c:v>156.46950000000001</c:v>
                </c:pt>
                <c:pt idx="464">
                  <c:v>156.46950000000001</c:v>
                </c:pt>
                <c:pt idx="465">
                  <c:v>156.46950000000001</c:v>
                </c:pt>
                <c:pt idx="466">
                  <c:v>156.46950000000001</c:v>
                </c:pt>
                <c:pt idx="467">
                  <c:v>156.46950000000001</c:v>
                </c:pt>
                <c:pt idx="468">
                  <c:v>156.46950000000001</c:v>
                </c:pt>
                <c:pt idx="469">
                  <c:v>156.46950000000001</c:v>
                </c:pt>
                <c:pt idx="470">
                  <c:v>156.46950000000001</c:v>
                </c:pt>
                <c:pt idx="471">
                  <c:v>156.46950000000001</c:v>
                </c:pt>
                <c:pt idx="472">
                  <c:v>156.46950000000001</c:v>
                </c:pt>
                <c:pt idx="473">
                  <c:v>156.46950000000001</c:v>
                </c:pt>
                <c:pt idx="474">
                  <c:v>156.46950000000001</c:v>
                </c:pt>
                <c:pt idx="475">
                  <c:v>156.46950000000001</c:v>
                </c:pt>
                <c:pt idx="476">
                  <c:v>156.46950000000001</c:v>
                </c:pt>
                <c:pt idx="477">
                  <c:v>156.46950000000001</c:v>
                </c:pt>
                <c:pt idx="478">
                  <c:v>156.46950000000001</c:v>
                </c:pt>
                <c:pt idx="479">
                  <c:v>156.46950000000001</c:v>
                </c:pt>
                <c:pt idx="480">
                  <c:v>156.46950000000001</c:v>
                </c:pt>
                <c:pt idx="481">
                  <c:v>156.46950000000001</c:v>
                </c:pt>
                <c:pt idx="482">
                  <c:v>156.46950000000001</c:v>
                </c:pt>
                <c:pt idx="483">
                  <c:v>156.46950000000001</c:v>
                </c:pt>
                <c:pt idx="484">
                  <c:v>156.46950000000001</c:v>
                </c:pt>
                <c:pt idx="485">
                  <c:v>156.46950000000001</c:v>
                </c:pt>
                <c:pt idx="486">
                  <c:v>156.46950000000001</c:v>
                </c:pt>
                <c:pt idx="487">
                  <c:v>156.46950000000001</c:v>
                </c:pt>
                <c:pt idx="488">
                  <c:v>156.46950000000001</c:v>
                </c:pt>
                <c:pt idx="489">
                  <c:v>156.46950000000001</c:v>
                </c:pt>
                <c:pt idx="490">
                  <c:v>156.46950000000001</c:v>
                </c:pt>
                <c:pt idx="491">
                  <c:v>156.46950000000001</c:v>
                </c:pt>
                <c:pt idx="492">
                  <c:v>156.46950000000001</c:v>
                </c:pt>
                <c:pt idx="493">
                  <c:v>156.46950000000001</c:v>
                </c:pt>
                <c:pt idx="494">
                  <c:v>156.46950000000001</c:v>
                </c:pt>
                <c:pt idx="495">
                  <c:v>156.46950000000001</c:v>
                </c:pt>
                <c:pt idx="496">
                  <c:v>156.46950000000001</c:v>
                </c:pt>
                <c:pt idx="497">
                  <c:v>156.46950000000001</c:v>
                </c:pt>
                <c:pt idx="498">
                  <c:v>156.46950000000001</c:v>
                </c:pt>
                <c:pt idx="499">
                  <c:v>156.46950000000001</c:v>
                </c:pt>
                <c:pt idx="500">
                  <c:v>156.46950000000001</c:v>
                </c:pt>
                <c:pt idx="501">
                  <c:v>156.46950000000001</c:v>
                </c:pt>
                <c:pt idx="502">
                  <c:v>156.46950000000001</c:v>
                </c:pt>
                <c:pt idx="503">
                  <c:v>156.46950000000001</c:v>
                </c:pt>
                <c:pt idx="504">
                  <c:v>156.46950000000001</c:v>
                </c:pt>
                <c:pt idx="505">
                  <c:v>156.46950000000001</c:v>
                </c:pt>
                <c:pt idx="506">
                  <c:v>156.46950000000001</c:v>
                </c:pt>
                <c:pt idx="507">
                  <c:v>156.46950000000001</c:v>
                </c:pt>
                <c:pt idx="508">
                  <c:v>156.46950000000001</c:v>
                </c:pt>
                <c:pt idx="509">
                  <c:v>156.46950000000001</c:v>
                </c:pt>
                <c:pt idx="510">
                  <c:v>156.46950000000001</c:v>
                </c:pt>
                <c:pt idx="511">
                  <c:v>156.46950000000001</c:v>
                </c:pt>
                <c:pt idx="512">
                  <c:v>156.46950000000001</c:v>
                </c:pt>
                <c:pt idx="513">
                  <c:v>156.46950000000001</c:v>
                </c:pt>
                <c:pt idx="514">
                  <c:v>156.46950000000001</c:v>
                </c:pt>
                <c:pt idx="515">
                  <c:v>156.46950000000001</c:v>
                </c:pt>
                <c:pt idx="516">
                  <c:v>156.46950000000001</c:v>
                </c:pt>
                <c:pt idx="517">
                  <c:v>156.46950000000001</c:v>
                </c:pt>
                <c:pt idx="518">
                  <c:v>156.46950000000001</c:v>
                </c:pt>
                <c:pt idx="519">
                  <c:v>156.46950000000001</c:v>
                </c:pt>
                <c:pt idx="520">
                  <c:v>156.46950000000001</c:v>
                </c:pt>
                <c:pt idx="521">
                  <c:v>156.46950000000001</c:v>
                </c:pt>
                <c:pt idx="522">
                  <c:v>156.46950000000001</c:v>
                </c:pt>
                <c:pt idx="523">
                  <c:v>156.46950000000001</c:v>
                </c:pt>
                <c:pt idx="524">
                  <c:v>156.46950000000001</c:v>
                </c:pt>
                <c:pt idx="525">
                  <c:v>156.46950000000001</c:v>
                </c:pt>
                <c:pt idx="526">
                  <c:v>156.46950000000001</c:v>
                </c:pt>
                <c:pt idx="527">
                  <c:v>156.46950000000001</c:v>
                </c:pt>
                <c:pt idx="528">
                  <c:v>156.46950000000001</c:v>
                </c:pt>
                <c:pt idx="529">
                  <c:v>156.46950000000001</c:v>
                </c:pt>
                <c:pt idx="530">
                  <c:v>156.46950000000001</c:v>
                </c:pt>
                <c:pt idx="531">
                  <c:v>156.46950000000001</c:v>
                </c:pt>
                <c:pt idx="532">
                  <c:v>156.46950000000001</c:v>
                </c:pt>
                <c:pt idx="533">
                  <c:v>156.46950000000001</c:v>
                </c:pt>
                <c:pt idx="534">
                  <c:v>156.46950000000001</c:v>
                </c:pt>
                <c:pt idx="535">
                  <c:v>156.46950000000001</c:v>
                </c:pt>
                <c:pt idx="536">
                  <c:v>156.46950000000001</c:v>
                </c:pt>
                <c:pt idx="537">
                  <c:v>156.46950000000001</c:v>
                </c:pt>
                <c:pt idx="538">
                  <c:v>156.46950000000001</c:v>
                </c:pt>
                <c:pt idx="539">
                  <c:v>156.46950000000001</c:v>
                </c:pt>
                <c:pt idx="540">
                  <c:v>156.46950000000001</c:v>
                </c:pt>
                <c:pt idx="541">
                  <c:v>156.46950000000001</c:v>
                </c:pt>
                <c:pt idx="542">
                  <c:v>156.46950000000001</c:v>
                </c:pt>
                <c:pt idx="543">
                  <c:v>156.46950000000001</c:v>
                </c:pt>
                <c:pt idx="544">
                  <c:v>156.46950000000001</c:v>
                </c:pt>
                <c:pt idx="545">
                  <c:v>156.46950000000001</c:v>
                </c:pt>
                <c:pt idx="546">
                  <c:v>156.46950000000001</c:v>
                </c:pt>
                <c:pt idx="547">
                  <c:v>156.46950000000001</c:v>
                </c:pt>
                <c:pt idx="548">
                  <c:v>156.46950000000001</c:v>
                </c:pt>
                <c:pt idx="549">
                  <c:v>156.46950000000001</c:v>
                </c:pt>
                <c:pt idx="550">
                  <c:v>156.46950000000001</c:v>
                </c:pt>
                <c:pt idx="551">
                  <c:v>156.46950000000001</c:v>
                </c:pt>
                <c:pt idx="552">
                  <c:v>156.46950000000001</c:v>
                </c:pt>
                <c:pt idx="553">
                  <c:v>156.46950000000001</c:v>
                </c:pt>
                <c:pt idx="554">
                  <c:v>156.46950000000001</c:v>
                </c:pt>
                <c:pt idx="555">
                  <c:v>156.46950000000001</c:v>
                </c:pt>
                <c:pt idx="556">
                  <c:v>156.46950000000001</c:v>
                </c:pt>
                <c:pt idx="557">
                  <c:v>156.46950000000001</c:v>
                </c:pt>
                <c:pt idx="558">
                  <c:v>156.46950000000001</c:v>
                </c:pt>
                <c:pt idx="559">
                  <c:v>156.46950000000001</c:v>
                </c:pt>
                <c:pt idx="560">
                  <c:v>156.46950000000001</c:v>
                </c:pt>
                <c:pt idx="561">
                  <c:v>156.46950000000001</c:v>
                </c:pt>
                <c:pt idx="562">
                  <c:v>156.46950000000001</c:v>
                </c:pt>
                <c:pt idx="563">
                  <c:v>156.46950000000001</c:v>
                </c:pt>
                <c:pt idx="564">
                  <c:v>156.46950000000001</c:v>
                </c:pt>
                <c:pt idx="565">
                  <c:v>156.46950000000001</c:v>
                </c:pt>
                <c:pt idx="566">
                  <c:v>156.46950000000001</c:v>
                </c:pt>
                <c:pt idx="567">
                  <c:v>156.46950000000001</c:v>
                </c:pt>
                <c:pt idx="568">
                  <c:v>156.46950000000001</c:v>
                </c:pt>
                <c:pt idx="569">
                  <c:v>156.46950000000001</c:v>
                </c:pt>
                <c:pt idx="570">
                  <c:v>156.46950000000001</c:v>
                </c:pt>
                <c:pt idx="571">
                  <c:v>156.46950000000001</c:v>
                </c:pt>
                <c:pt idx="572">
                  <c:v>156.46950000000001</c:v>
                </c:pt>
                <c:pt idx="573">
                  <c:v>156.46950000000001</c:v>
                </c:pt>
                <c:pt idx="574">
                  <c:v>156.46950000000001</c:v>
                </c:pt>
                <c:pt idx="575">
                  <c:v>156.46950000000001</c:v>
                </c:pt>
                <c:pt idx="576">
                  <c:v>156.46950000000001</c:v>
                </c:pt>
                <c:pt idx="577">
                  <c:v>156.46950000000001</c:v>
                </c:pt>
                <c:pt idx="578">
                  <c:v>156.46950000000001</c:v>
                </c:pt>
                <c:pt idx="579">
                  <c:v>156.46950000000001</c:v>
                </c:pt>
                <c:pt idx="580">
                  <c:v>156.46950000000001</c:v>
                </c:pt>
                <c:pt idx="581">
                  <c:v>156.46950000000001</c:v>
                </c:pt>
                <c:pt idx="582">
                  <c:v>156.46950000000001</c:v>
                </c:pt>
                <c:pt idx="583">
                  <c:v>156.46950000000001</c:v>
                </c:pt>
                <c:pt idx="584">
                  <c:v>156.46950000000001</c:v>
                </c:pt>
                <c:pt idx="585">
                  <c:v>156.46950000000001</c:v>
                </c:pt>
                <c:pt idx="586">
                  <c:v>156.46950000000001</c:v>
                </c:pt>
                <c:pt idx="587">
                  <c:v>156.46950000000001</c:v>
                </c:pt>
                <c:pt idx="588">
                  <c:v>156.46950000000001</c:v>
                </c:pt>
                <c:pt idx="589">
                  <c:v>156.46950000000001</c:v>
                </c:pt>
                <c:pt idx="590">
                  <c:v>156.46950000000001</c:v>
                </c:pt>
                <c:pt idx="591">
                  <c:v>156.46950000000001</c:v>
                </c:pt>
                <c:pt idx="592">
                  <c:v>156.46950000000001</c:v>
                </c:pt>
                <c:pt idx="593">
                  <c:v>156.46950000000001</c:v>
                </c:pt>
                <c:pt idx="594">
                  <c:v>156.46950000000001</c:v>
                </c:pt>
                <c:pt idx="595">
                  <c:v>156.46950000000001</c:v>
                </c:pt>
                <c:pt idx="596">
                  <c:v>156.46950000000001</c:v>
                </c:pt>
                <c:pt idx="597">
                  <c:v>156.46950000000001</c:v>
                </c:pt>
                <c:pt idx="598">
                  <c:v>156.46950000000001</c:v>
                </c:pt>
                <c:pt idx="599">
                  <c:v>156.46950000000001</c:v>
                </c:pt>
                <c:pt idx="600">
                  <c:v>156.46950000000001</c:v>
                </c:pt>
                <c:pt idx="601">
                  <c:v>156.46950000000001</c:v>
                </c:pt>
                <c:pt idx="602">
                  <c:v>156.46950000000001</c:v>
                </c:pt>
                <c:pt idx="603">
                  <c:v>156.46950000000001</c:v>
                </c:pt>
                <c:pt idx="604">
                  <c:v>156.46950000000001</c:v>
                </c:pt>
                <c:pt idx="605">
                  <c:v>156.46950000000001</c:v>
                </c:pt>
                <c:pt idx="606">
                  <c:v>156.46950000000001</c:v>
                </c:pt>
                <c:pt idx="607">
                  <c:v>156.46950000000001</c:v>
                </c:pt>
                <c:pt idx="608">
                  <c:v>156.46950000000001</c:v>
                </c:pt>
                <c:pt idx="609">
                  <c:v>156.46950000000001</c:v>
                </c:pt>
                <c:pt idx="610">
                  <c:v>156.46950000000001</c:v>
                </c:pt>
                <c:pt idx="611">
                  <c:v>156.46950000000001</c:v>
                </c:pt>
                <c:pt idx="612">
                  <c:v>156.46950000000001</c:v>
                </c:pt>
                <c:pt idx="613">
                  <c:v>156.46950000000001</c:v>
                </c:pt>
                <c:pt idx="614">
                  <c:v>156.46950000000001</c:v>
                </c:pt>
                <c:pt idx="615">
                  <c:v>156.46950000000001</c:v>
                </c:pt>
                <c:pt idx="616">
                  <c:v>156.46950000000001</c:v>
                </c:pt>
                <c:pt idx="617">
                  <c:v>156.46950000000001</c:v>
                </c:pt>
                <c:pt idx="618">
                  <c:v>156.46950000000001</c:v>
                </c:pt>
                <c:pt idx="619">
                  <c:v>156.46950000000001</c:v>
                </c:pt>
                <c:pt idx="620">
                  <c:v>156.46950000000001</c:v>
                </c:pt>
                <c:pt idx="621">
                  <c:v>156.46950000000001</c:v>
                </c:pt>
                <c:pt idx="622">
                  <c:v>156.46950000000001</c:v>
                </c:pt>
                <c:pt idx="623">
                  <c:v>156.46950000000001</c:v>
                </c:pt>
                <c:pt idx="624">
                  <c:v>156.46950000000001</c:v>
                </c:pt>
                <c:pt idx="625">
                  <c:v>156.46950000000001</c:v>
                </c:pt>
                <c:pt idx="626">
                  <c:v>156.46950000000001</c:v>
                </c:pt>
                <c:pt idx="627">
                  <c:v>156.46950000000001</c:v>
                </c:pt>
                <c:pt idx="628">
                  <c:v>156.46950000000001</c:v>
                </c:pt>
                <c:pt idx="629">
                  <c:v>156.46950000000001</c:v>
                </c:pt>
                <c:pt idx="630">
                  <c:v>156.46950000000001</c:v>
                </c:pt>
                <c:pt idx="631">
                  <c:v>156.46950000000001</c:v>
                </c:pt>
                <c:pt idx="632">
                  <c:v>156.46950000000001</c:v>
                </c:pt>
                <c:pt idx="633">
                  <c:v>156.46950000000001</c:v>
                </c:pt>
                <c:pt idx="634">
                  <c:v>156.46950000000001</c:v>
                </c:pt>
                <c:pt idx="635">
                  <c:v>156.46950000000001</c:v>
                </c:pt>
                <c:pt idx="636">
                  <c:v>156.46950000000001</c:v>
                </c:pt>
                <c:pt idx="637">
                  <c:v>156.46950000000001</c:v>
                </c:pt>
                <c:pt idx="638">
                  <c:v>156.46950000000001</c:v>
                </c:pt>
                <c:pt idx="639">
                  <c:v>156.46950000000001</c:v>
                </c:pt>
                <c:pt idx="640">
                  <c:v>156.46950000000001</c:v>
                </c:pt>
                <c:pt idx="641">
                  <c:v>156.46950000000001</c:v>
                </c:pt>
                <c:pt idx="642">
                  <c:v>156.46950000000001</c:v>
                </c:pt>
                <c:pt idx="643">
                  <c:v>156.46950000000001</c:v>
                </c:pt>
                <c:pt idx="644">
                  <c:v>156.46950000000001</c:v>
                </c:pt>
                <c:pt idx="645">
                  <c:v>156.46950000000001</c:v>
                </c:pt>
                <c:pt idx="646">
                  <c:v>156.46950000000001</c:v>
                </c:pt>
                <c:pt idx="647">
                  <c:v>156.46950000000001</c:v>
                </c:pt>
                <c:pt idx="648">
                  <c:v>156.46950000000001</c:v>
                </c:pt>
                <c:pt idx="649">
                  <c:v>156.46950000000001</c:v>
                </c:pt>
                <c:pt idx="650">
                  <c:v>156.46950000000001</c:v>
                </c:pt>
                <c:pt idx="651">
                  <c:v>156.46950000000001</c:v>
                </c:pt>
                <c:pt idx="652">
                  <c:v>156.46950000000001</c:v>
                </c:pt>
                <c:pt idx="653">
                  <c:v>156.46950000000001</c:v>
                </c:pt>
                <c:pt idx="654">
                  <c:v>156.46950000000001</c:v>
                </c:pt>
                <c:pt idx="655">
                  <c:v>156.46950000000001</c:v>
                </c:pt>
                <c:pt idx="656">
                  <c:v>156.46950000000001</c:v>
                </c:pt>
                <c:pt idx="657">
                  <c:v>156.46950000000001</c:v>
                </c:pt>
                <c:pt idx="658">
                  <c:v>156.46950000000001</c:v>
                </c:pt>
                <c:pt idx="659">
                  <c:v>156.46950000000001</c:v>
                </c:pt>
                <c:pt idx="660">
                  <c:v>156.46950000000001</c:v>
                </c:pt>
                <c:pt idx="661">
                  <c:v>156.46950000000001</c:v>
                </c:pt>
                <c:pt idx="662">
                  <c:v>156.46950000000001</c:v>
                </c:pt>
                <c:pt idx="663">
                  <c:v>156.46950000000001</c:v>
                </c:pt>
                <c:pt idx="664">
                  <c:v>156.46950000000001</c:v>
                </c:pt>
                <c:pt idx="665">
                  <c:v>156.46950000000001</c:v>
                </c:pt>
                <c:pt idx="666">
                  <c:v>156.46950000000001</c:v>
                </c:pt>
                <c:pt idx="667">
                  <c:v>156.46950000000001</c:v>
                </c:pt>
                <c:pt idx="668">
                  <c:v>156.46950000000001</c:v>
                </c:pt>
                <c:pt idx="669">
                  <c:v>156.46950000000001</c:v>
                </c:pt>
                <c:pt idx="670">
                  <c:v>156.46950000000001</c:v>
                </c:pt>
                <c:pt idx="671">
                  <c:v>156.46950000000001</c:v>
                </c:pt>
                <c:pt idx="672">
                  <c:v>156.46950000000001</c:v>
                </c:pt>
                <c:pt idx="673">
                  <c:v>156.46950000000001</c:v>
                </c:pt>
                <c:pt idx="674">
                  <c:v>156.46950000000001</c:v>
                </c:pt>
                <c:pt idx="675">
                  <c:v>156.46950000000001</c:v>
                </c:pt>
                <c:pt idx="676">
                  <c:v>156.46950000000001</c:v>
                </c:pt>
                <c:pt idx="677">
                  <c:v>156.46950000000001</c:v>
                </c:pt>
                <c:pt idx="678">
                  <c:v>156.46950000000001</c:v>
                </c:pt>
                <c:pt idx="679">
                  <c:v>156.46950000000001</c:v>
                </c:pt>
                <c:pt idx="680">
                  <c:v>156.46950000000001</c:v>
                </c:pt>
                <c:pt idx="681">
                  <c:v>156.46950000000001</c:v>
                </c:pt>
                <c:pt idx="682">
                  <c:v>156.46950000000001</c:v>
                </c:pt>
                <c:pt idx="683">
                  <c:v>156.46950000000001</c:v>
                </c:pt>
                <c:pt idx="684">
                  <c:v>156.46950000000001</c:v>
                </c:pt>
                <c:pt idx="685">
                  <c:v>156.46950000000001</c:v>
                </c:pt>
                <c:pt idx="686">
                  <c:v>156.46950000000001</c:v>
                </c:pt>
                <c:pt idx="687">
                  <c:v>156.46950000000001</c:v>
                </c:pt>
                <c:pt idx="688">
                  <c:v>156.46950000000001</c:v>
                </c:pt>
                <c:pt idx="689">
                  <c:v>156.46950000000001</c:v>
                </c:pt>
                <c:pt idx="690">
                  <c:v>156.46950000000001</c:v>
                </c:pt>
                <c:pt idx="691">
                  <c:v>156.46950000000001</c:v>
                </c:pt>
                <c:pt idx="692">
                  <c:v>156.46950000000001</c:v>
                </c:pt>
                <c:pt idx="693">
                  <c:v>156.46950000000001</c:v>
                </c:pt>
                <c:pt idx="694">
                  <c:v>156.46950000000001</c:v>
                </c:pt>
                <c:pt idx="695">
                  <c:v>156.46950000000001</c:v>
                </c:pt>
                <c:pt idx="696">
                  <c:v>156.46950000000001</c:v>
                </c:pt>
                <c:pt idx="697">
                  <c:v>156.46950000000001</c:v>
                </c:pt>
                <c:pt idx="698">
                  <c:v>156.46950000000001</c:v>
                </c:pt>
                <c:pt idx="699">
                  <c:v>156.46950000000001</c:v>
                </c:pt>
                <c:pt idx="700">
                  <c:v>156.46950000000001</c:v>
                </c:pt>
                <c:pt idx="701">
                  <c:v>156.46950000000001</c:v>
                </c:pt>
                <c:pt idx="702">
                  <c:v>156.46950000000001</c:v>
                </c:pt>
                <c:pt idx="703">
                  <c:v>156.46950000000001</c:v>
                </c:pt>
                <c:pt idx="704">
                  <c:v>156.46950000000001</c:v>
                </c:pt>
                <c:pt idx="705">
                  <c:v>156.46950000000001</c:v>
                </c:pt>
                <c:pt idx="706">
                  <c:v>156.46950000000001</c:v>
                </c:pt>
                <c:pt idx="707">
                  <c:v>156.46950000000001</c:v>
                </c:pt>
                <c:pt idx="708">
                  <c:v>156.46950000000001</c:v>
                </c:pt>
                <c:pt idx="709">
                  <c:v>156.46950000000001</c:v>
                </c:pt>
                <c:pt idx="710">
                  <c:v>156.46950000000001</c:v>
                </c:pt>
                <c:pt idx="711">
                  <c:v>156.46950000000001</c:v>
                </c:pt>
                <c:pt idx="712">
                  <c:v>156.46950000000001</c:v>
                </c:pt>
                <c:pt idx="713">
                  <c:v>156.46950000000001</c:v>
                </c:pt>
                <c:pt idx="714">
                  <c:v>156.46950000000001</c:v>
                </c:pt>
                <c:pt idx="715">
                  <c:v>156.46950000000001</c:v>
                </c:pt>
                <c:pt idx="716">
                  <c:v>156.46950000000001</c:v>
                </c:pt>
                <c:pt idx="717">
                  <c:v>156.46950000000001</c:v>
                </c:pt>
                <c:pt idx="718">
                  <c:v>156.46950000000001</c:v>
                </c:pt>
                <c:pt idx="719">
                  <c:v>156.46950000000001</c:v>
                </c:pt>
                <c:pt idx="720">
                  <c:v>156.46950000000001</c:v>
                </c:pt>
                <c:pt idx="721">
                  <c:v>156.46950000000001</c:v>
                </c:pt>
                <c:pt idx="722">
                  <c:v>156.46950000000001</c:v>
                </c:pt>
                <c:pt idx="723">
                  <c:v>156.46950000000001</c:v>
                </c:pt>
                <c:pt idx="724">
                  <c:v>156.46950000000001</c:v>
                </c:pt>
                <c:pt idx="725">
                  <c:v>156.46950000000001</c:v>
                </c:pt>
                <c:pt idx="726">
                  <c:v>156.46950000000001</c:v>
                </c:pt>
                <c:pt idx="727">
                  <c:v>156.46950000000001</c:v>
                </c:pt>
                <c:pt idx="728">
                  <c:v>156.46950000000001</c:v>
                </c:pt>
                <c:pt idx="729">
                  <c:v>156.46950000000001</c:v>
                </c:pt>
                <c:pt idx="730">
                  <c:v>156.46950000000001</c:v>
                </c:pt>
                <c:pt idx="731">
                  <c:v>156.46950000000001</c:v>
                </c:pt>
                <c:pt idx="732">
                  <c:v>156.46950000000001</c:v>
                </c:pt>
                <c:pt idx="733">
                  <c:v>156.46950000000001</c:v>
                </c:pt>
                <c:pt idx="734">
                  <c:v>156.46950000000001</c:v>
                </c:pt>
                <c:pt idx="735">
                  <c:v>156.46950000000001</c:v>
                </c:pt>
                <c:pt idx="736">
                  <c:v>156.46950000000001</c:v>
                </c:pt>
                <c:pt idx="737">
                  <c:v>156.46950000000001</c:v>
                </c:pt>
                <c:pt idx="738">
                  <c:v>156.46950000000001</c:v>
                </c:pt>
                <c:pt idx="739">
                  <c:v>156.46950000000001</c:v>
                </c:pt>
                <c:pt idx="740">
                  <c:v>156.46950000000001</c:v>
                </c:pt>
                <c:pt idx="741">
                  <c:v>156.46950000000001</c:v>
                </c:pt>
                <c:pt idx="742">
                  <c:v>156.46950000000001</c:v>
                </c:pt>
                <c:pt idx="743">
                  <c:v>156.46950000000001</c:v>
                </c:pt>
                <c:pt idx="744">
                  <c:v>156.46950000000001</c:v>
                </c:pt>
                <c:pt idx="745">
                  <c:v>156.46950000000001</c:v>
                </c:pt>
                <c:pt idx="746">
                  <c:v>156.46950000000001</c:v>
                </c:pt>
                <c:pt idx="747">
                  <c:v>156.46950000000001</c:v>
                </c:pt>
                <c:pt idx="748">
                  <c:v>156.46950000000001</c:v>
                </c:pt>
                <c:pt idx="749">
                  <c:v>156.46950000000001</c:v>
                </c:pt>
                <c:pt idx="750">
                  <c:v>156.46950000000001</c:v>
                </c:pt>
                <c:pt idx="751">
                  <c:v>156.46950000000001</c:v>
                </c:pt>
                <c:pt idx="752">
                  <c:v>156.46950000000001</c:v>
                </c:pt>
                <c:pt idx="753">
                  <c:v>156.46950000000001</c:v>
                </c:pt>
                <c:pt idx="754">
                  <c:v>156.46950000000001</c:v>
                </c:pt>
                <c:pt idx="755">
                  <c:v>156.46950000000001</c:v>
                </c:pt>
                <c:pt idx="756">
                  <c:v>156.46950000000001</c:v>
                </c:pt>
                <c:pt idx="757">
                  <c:v>156.46950000000001</c:v>
                </c:pt>
                <c:pt idx="758">
                  <c:v>156.46950000000001</c:v>
                </c:pt>
                <c:pt idx="759">
                  <c:v>156.46950000000001</c:v>
                </c:pt>
                <c:pt idx="760">
                  <c:v>156.46950000000001</c:v>
                </c:pt>
                <c:pt idx="761">
                  <c:v>156.46950000000001</c:v>
                </c:pt>
                <c:pt idx="762">
                  <c:v>156.46950000000001</c:v>
                </c:pt>
                <c:pt idx="763">
                  <c:v>156.46950000000001</c:v>
                </c:pt>
                <c:pt idx="764">
                  <c:v>156.46950000000001</c:v>
                </c:pt>
                <c:pt idx="765">
                  <c:v>156.46950000000001</c:v>
                </c:pt>
                <c:pt idx="766">
                  <c:v>156.46950000000001</c:v>
                </c:pt>
                <c:pt idx="767">
                  <c:v>156.46950000000001</c:v>
                </c:pt>
                <c:pt idx="768">
                  <c:v>156.46950000000001</c:v>
                </c:pt>
                <c:pt idx="769">
                  <c:v>156.46950000000001</c:v>
                </c:pt>
                <c:pt idx="770">
                  <c:v>156.46950000000001</c:v>
                </c:pt>
                <c:pt idx="771">
                  <c:v>156.46950000000001</c:v>
                </c:pt>
                <c:pt idx="772">
                  <c:v>156.46950000000001</c:v>
                </c:pt>
                <c:pt idx="773">
                  <c:v>156.46950000000001</c:v>
                </c:pt>
                <c:pt idx="774">
                  <c:v>156.46950000000001</c:v>
                </c:pt>
                <c:pt idx="775">
                  <c:v>156.46950000000001</c:v>
                </c:pt>
                <c:pt idx="776">
                  <c:v>156.46950000000001</c:v>
                </c:pt>
                <c:pt idx="777">
                  <c:v>156.46950000000001</c:v>
                </c:pt>
                <c:pt idx="778">
                  <c:v>156.46950000000001</c:v>
                </c:pt>
                <c:pt idx="779">
                  <c:v>156.46950000000001</c:v>
                </c:pt>
                <c:pt idx="780">
                  <c:v>156.46950000000001</c:v>
                </c:pt>
                <c:pt idx="781">
                  <c:v>156.46950000000001</c:v>
                </c:pt>
                <c:pt idx="782">
                  <c:v>156.46950000000001</c:v>
                </c:pt>
                <c:pt idx="783">
                  <c:v>156.46950000000001</c:v>
                </c:pt>
                <c:pt idx="784">
                  <c:v>156.46950000000001</c:v>
                </c:pt>
                <c:pt idx="785">
                  <c:v>156.46950000000001</c:v>
                </c:pt>
                <c:pt idx="786">
                  <c:v>156.46950000000001</c:v>
                </c:pt>
                <c:pt idx="787">
                  <c:v>156.46950000000001</c:v>
                </c:pt>
                <c:pt idx="788">
                  <c:v>156.46950000000001</c:v>
                </c:pt>
                <c:pt idx="789">
                  <c:v>156.46950000000001</c:v>
                </c:pt>
                <c:pt idx="790">
                  <c:v>156.46950000000001</c:v>
                </c:pt>
                <c:pt idx="791">
                  <c:v>156.46950000000001</c:v>
                </c:pt>
                <c:pt idx="792">
                  <c:v>156.46950000000001</c:v>
                </c:pt>
                <c:pt idx="793">
                  <c:v>156.46950000000001</c:v>
                </c:pt>
                <c:pt idx="794">
                  <c:v>156.46950000000001</c:v>
                </c:pt>
                <c:pt idx="795">
                  <c:v>156.46950000000001</c:v>
                </c:pt>
                <c:pt idx="796">
                  <c:v>156.46950000000001</c:v>
                </c:pt>
                <c:pt idx="797">
                  <c:v>156.46950000000001</c:v>
                </c:pt>
                <c:pt idx="798">
                  <c:v>156.46950000000001</c:v>
                </c:pt>
                <c:pt idx="799">
                  <c:v>156.46950000000001</c:v>
                </c:pt>
                <c:pt idx="800">
                  <c:v>156.46950000000001</c:v>
                </c:pt>
                <c:pt idx="801">
                  <c:v>156.46950000000001</c:v>
                </c:pt>
                <c:pt idx="802">
                  <c:v>156.46950000000001</c:v>
                </c:pt>
                <c:pt idx="803">
                  <c:v>156.46950000000001</c:v>
                </c:pt>
                <c:pt idx="804">
                  <c:v>156.46950000000001</c:v>
                </c:pt>
                <c:pt idx="805">
                  <c:v>156.46950000000001</c:v>
                </c:pt>
                <c:pt idx="806">
                  <c:v>156.46950000000001</c:v>
                </c:pt>
                <c:pt idx="807">
                  <c:v>156.46950000000001</c:v>
                </c:pt>
                <c:pt idx="808">
                  <c:v>156.46950000000001</c:v>
                </c:pt>
                <c:pt idx="809">
                  <c:v>156.46950000000001</c:v>
                </c:pt>
                <c:pt idx="810">
                  <c:v>156.46950000000001</c:v>
                </c:pt>
                <c:pt idx="811">
                  <c:v>156.46950000000001</c:v>
                </c:pt>
                <c:pt idx="812">
                  <c:v>156.46950000000001</c:v>
                </c:pt>
                <c:pt idx="813">
                  <c:v>156.46950000000001</c:v>
                </c:pt>
                <c:pt idx="814">
                  <c:v>156.46950000000001</c:v>
                </c:pt>
                <c:pt idx="815">
                  <c:v>156.46950000000001</c:v>
                </c:pt>
                <c:pt idx="816">
                  <c:v>156.46950000000001</c:v>
                </c:pt>
                <c:pt idx="817">
                  <c:v>156.46950000000001</c:v>
                </c:pt>
                <c:pt idx="818">
                  <c:v>156.46950000000001</c:v>
                </c:pt>
                <c:pt idx="819">
                  <c:v>156.46950000000001</c:v>
                </c:pt>
                <c:pt idx="820">
                  <c:v>156.46950000000001</c:v>
                </c:pt>
                <c:pt idx="821">
                  <c:v>156.46950000000001</c:v>
                </c:pt>
                <c:pt idx="822">
                  <c:v>156.46950000000001</c:v>
                </c:pt>
                <c:pt idx="823">
                  <c:v>156.46950000000001</c:v>
                </c:pt>
                <c:pt idx="824">
                  <c:v>156.46950000000001</c:v>
                </c:pt>
                <c:pt idx="825">
                  <c:v>156.46950000000001</c:v>
                </c:pt>
                <c:pt idx="826">
                  <c:v>156.46950000000001</c:v>
                </c:pt>
                <c:pt idx="827">
                  <c:v>156.46950000000001</c:v>
                </c:pt>
                <c:pt idx="828">
                  <c:v>156.46950000000001</c:v>
                </c:pt>
                <c:pt idx="829">
                  <c:v>156.46950000000001</c:v>
                </c:pt>
                <c:pt idx="830">
                  <c:v>156.46950000000001</c:v>
                </c:pt>
                <c:pt idx="831">
                  <c:v>156.46950000000001</c:v>
                </c:pt>
                <c:pt idx="832">
                  <c:v>156.46950000000001</c:v>
                </c:pt>
                <c:pt idx="833">
                  <c:v>156.46950000000001</c:v>
                </c:pt>
                <c:pt idx="834">
                  <c:v>156.46950000000001</c:v>
                </c:pt>
                <c:pt idx="835">
                  <c:v>156.46950000000001</c:v>
                </c:pt>
                <c:pt idx="836">
                  <c:v>156.46950000000001</c:v>
                </c:pt>
                <c:pt idx="837">
                  <c:v>156.46950000000001</c:v>
                </c:pt>
                <c:pt idx="838">
                  <c:v>156.46950000000001</c:v>
                </c:pt>
                <c:pt idx="839">
                  <c:v>156.46950000000001</c:v>
                </c:pt>
                <c:pt idx="840">
                  <c:v>156.46950000000001</c:v>
                </c:pt>
                <c:pt idx="841">
                  <c:v>156.46950000000001</c:v>
                </c:pt>
                <c:pt idx="842">
                  <c:v>156.46950000000001</c:v>
                </c:pt>
                <c:pt idx="843">
                  <c:v>156.46950000000001</c:v>
                </c:pt>
                <c:pt idx="844">
                  <c:v>156.46950000000001</c:v>
                </c:pt>
                <c:pt idx="845">
                  <c:v>156.46950000000001</c:v>
                </c:pt>
                <c:pt idx="846">
                  <c:v>156.46950000000001</c:v>
                </c:pt>
                <c:pt idx="847">
                  <c:v>156.46950000000001</c:v>
                </c:pt>
                <c:pt idx="848">
                  <c:v>156.46950000000001</c:v>
                </c:pt>
                <c:pt idx="849">
                  <c:v>156.46950000000001</c:v>
                </c:pt>
                <c:pt idx="850">
                  <c:v>156.46950000000001</c:v>
                </c:pt>
                <c:pt idx="851">
                  <c:v>156.46950000000001</c:v>
                </c:pt>
                <c:pt idx="852">
                  <c:v>156.46950000000001</c:v>
                </c:pt>
                <c:pt idx="853">
                  <c:v>156.46950000000001</c:v>
                </c:pt>
                <c:pt idx="854">
                  <c:v>156.46950000000001</c:v>
                </c:pt>
                <c:pt idx="855">
                  <c:v>156.46950000000001</c:v>
                </c:pt>
                <c:pt idx="856">
                  <c:v>156.46950000000001</c:v>
                </c:pt>
                <c:pt idx="857">
                  <c:v>156.46950000000001</c:v>
                </c:pt>
                <c:pt idx="858">
                  <c:v>156.46950000000001</c:v>
                </c:pt>
                <c:pt idx="859">
                  <c:v>156.46950000000001</c:v>
                </c:pt>
                <c:pt idx="860">
                  <c:v>156.46950000000001</c:v>
                </c:pt>
                <c:pt idx="861">
                  <c:v>156.46950000000001</c:v>
                </c:pt>
                <c:pt idx="862">
                  <c:v>156.46950000000001</c:v>
                </c:pt>
                <c:pt idx="863">
                  <c:v>156.46950000000001</c:v>
                </c:pt>
                <c:pt idx="864">
                  <c:v>156.46950000000001</c:v>
                </c:pt>
                <c:pt idx="865">
                  <c:v>156.46950000000001</c:v>
                </c:pt>
                <c:pt idx="866">
                  <c:v>156.46950000000001</c:v>
                </c:pt>
                <c:pt idx="867">
                  <c:v>156.46950000000001</c:v>
                </c:pt>
                <c:pt idx="868">
                  <c:v>156.46950000000001</c:v>
                </c:pt>
                <c:pt idx="869">
                  <c:v>156.46950000000001</c:v>
                </c:pt>
                <c:pt idx="870">
                  <c:v>156.46950000000001</c:v>
                </c:pt>
                <c:pt idx="871">
                  <c:v>156.46950000000001</c:v>
                </c:pt>
                <c:pt idx="872">
                  <c:v>156.46950000000001</c:v>
                </c:pt>
                <c:pt idx="873">
                  <c:v>156.46950000000001</c:v>
                </c:pt>
                <c:pt idx="874">
                  <c:v>156.46950000000001</c:v>
                </c:pt>
                <c:pt idx="875">
                  <c:v>156.46950000000001</c:v>
                </c:pt>
                <c:pt idx="876">
                  <c:v>156.46950000000001</c:v>
                </c:pt>
                <c:pt idx="877">
                  <c:v>156.46950000000001</c:v>
                </c:pt>
                <c:pt idx="878">
                  <c:v>156.46950000000001</c:v>
                </c:pt>
                <c:pt idx="879">
                  <c:v>156.46950000000001</c:v>
                </c:pt>
                <c:pt idx="880">
                  <c:v>156.46950000000001</c:v>
                </c:pt>
                <c:pt idx="881">
                  <c:v>156.46950000000001</c:v>
                </c:pt>
                <c:pt idx="882">
                  <c:v>156.46950000000001</c:v>
                </c:pt>
                <c:pt idx="883">
                  <c:v>156.46950000000001</c:v>
                </c:pt>
                <c:pt idx="884">
                  <c:v>156.46950000000001</c:v>
                </c:pt>
                <c:pt idx="885">
                  <c:v>156.46950000000001</c:v>
                </c:pt>
                <c:pt idx="886">
                  <c:v>156.46950000000001</c:v>
                </c:pt>
                <c:pt idx="887">
                  <c:v>156.46950000000001</c:v>
                </c:pt>
                <c:pt idx="888">
                  <c:v>156.46950000000001</c:v>
                </c:pt>
                <c:pt idx="889">
                  <c:v>156.46950000000001</c:v>
                </c:pt>
                <c:pt idx="890">
                  <c:v>156.46950000000001</c:v>
                </c:pt>
                <c:pt idx="891">
                  <c:v>156.46950000000001</c:v>
                </c:pt>
                <c:pt idx="892">
                  <c:v>156.46950000000001</c:v>
                </c:pt>
                <c:pt idx="893">
                  <c:v>156.46950000000001</c:v>
                </c:pt>
                <c:pt idx="894">
                  <c:v>156.46950000000001</c:v>
                </c:pt>
                <c:pt idx="895">
                  <c:v>156.46950000000001</c:v>
                </c:pt>
                <c:pt idx="896">
                  <c:v>156.46950000000001</c:v>
                </c:pt>
                <c:pt idx="897">
                  <c:v>156.46950000000001</c:v>
                </c:pt>
                <c:pt idx="898">
                  <c:v>156.46950000000001</c:v>
                </c:pt>
                <c:pt idx="899">
                  <c:v>156.46950000000001</c:v>
                </c:pt>
                <c:pt idx="900">
                  <c:v>156.46950000000001</c:v>
                </c:pt>
                <c:pt idx="901">
                  <c:v>156.46950000000001</c:v>
                </c:pt>
                <c:pt idx="902">
                  <c:v>156.46950000000001</c:v>
                </c:pt>
                <c:pt idx="903">
                  <c:v>156.46950000000001</c:v>
                </c:pt>
                <c:pt idx="904">
                  <c:v>156.46950000000001</c:v>
                </c:pt>
                <c:pt idx="905">
                  <c:v>156.46950000000001</c:v>
                </c:pt>
                <c:pt idx="906">
                  <c:v>156.46950000000001</c:v>
                </c:pt>
                <c:pt idx="907">
                  <c:v>156.46950000000001</c:v>
                </c:pt>
                <c:pt idx="908">
                  <c:v>156.46950000000001</c:v>
                </c:pt>
                <c:pt idx="909">
                  <c:v>156.46950000000001</c:v>
                </c:pt>
                <c:pt idx="910">
                  <c:v>156.46950000000001</c:v>
                </c:pt>
                <c:pt idx="911">
                  <c:v>156.46950000000001</c:v>
                </c:pt>
                <c:pt idx="912">
                  <c:v>156.46950000000001</c:v>
                </c:pt>
                <c:pt idx="913">
                  <c:v>156.46950000000001</c:v>
                </c:pt>
                <c:pt idx="914">
                  <c:v>156.46950000000001</c:v>
                </c:pt>
                <c:pt idx="915">
                  <c:v>156.46950000000001</c:v>
                </c:pt>
                <c:pt idx="916">
                  <c:v>156.46950000000001</c:v>
                </c:pt>
                <c:pt idx="917">
                  <c:v>156.46950000000001</c:v>
                </c:pt>
                <c:pt idx="918">
                  <c:v>156.46950000000001</c:v>
                </c:pt>
                <c:pt idx="919">
                  <c:v>156.46950000000001</c:v>
                </c:pt>
                <c:pt idx="920">
                  <c:v>156.46950000000001</c:v>
                </c:pt>
                <c:pt idx="921">
                  <c:v>156.46950000000001</c:v>
                </c:pt>
                <c:pt idx="922">
                  <c:v>156.46950000000001</c:v>
                </c:pt>
                <c:pt idx="923">
                  <c:v>156.46950000000001</c:v>
                </c:pt>
                <c:pt idx="924">
                  <c:v>156.46950000000001</c:v>
                </c:pt>
                <c:pt idx="925">
                  <c:v>156.46950000000001</c:v>
                </c:pt>
                <c:pt idx="926">
                  <c:v>156.46950000000001</c:v>
                </c:pt>
                <c:pt idx="927">
                  <c:v>156.46950000000001</c:v>
                </c:pt>
                <c:pt idx="928">
                  <c:v>156.46950000000001</c:v>
                </c:pt>
                <c:pt idx="929">
                  <c:v>156.46950000000001</c:v>
                </c:pt>
                <c:pt idx="930">
                  <c:v>156.46950000000001</c:v>
                </c:pt>
                <c:pt idx="931">
                  <c:v>156.46950000000001</c:v>
                </c:pt>
                <c:pt idx="932">
                  <c:v>156.46950000000001</c:v>
                </c:pt>
                <c:pt idx="933">
                  <c:v>156.46950000000001</c:v>
                </c:pt>
                <c:pt idx="934">
                  <c:v>156.46950000000001</c:v>
                </c:pt>
                <c:pt idx="935">
                  <c:v>156.46950000000001</c:v>
                </c:pt>
                <c:pt idx="936">
                  <c:v>156.46950000000001</c:v>
                </c:pt>
                <c:pt idx="937">
                  <c:v>156.46950000000001</c:v>
                </c:pt>
                <c:pt idx="938">
                  <c:v>156.46950000000001</c:v>
                </c:pt>
                <c:pt idx="939">
                  <c:v>156.46950000000001</c:v>
                </c:pt>
                <c:pt idx="940">
                  <c:v>156.46950000000001</c:v>
                </c:pt>
                <c:pt idx="941">
                  <c:v>156.46950000000001</c:v>
                </c:pt>
                <c:pt idx="942">
                  <c:v>156.46950000000001</c:v>
                </c:pt>
                <c:pt idx="943">
                  <c:v>156.46950000000001</c:v>
                </c:pt>
                <c:pt idx="944">
                  <c:v>156.46950000000001</c:v>
                </c:pt>
                <c:pt idx="945">
                  <c:v>156.46950000000001</c:v>
                </c:pt>
                <c:pt idx="946">
                  <c:v>156.46950000000001</c:v>
                </c:pt>
                <c:pt idx="947">
                  <c:v>156.46950000000001</c:v>
                </c:pt>
                <c:pt idx="948">
                  <c:v>156.46950000000001</c:v>
                </c:pt>
                <c:pt idx="949">
                  <c:v>156.46950000000001</c:v>
                </c:pt>
                <c:pt idx="950">
                  <c:v>156.46950000000001</c:v>
                </c:pt>
                <c:pt idx="951">
                  <c:v>156.46950000000001</c:v>
                </c:pt>
                <c:pt idx="952">
                  <c:v>156.46950000000001</c:v>
                </c:pt>
                <c:pt idx="953">
                  <c:v>156.46950000000001</c:v>
                </c:pt>
                <c:pt idx="954">
                  <c:v>156.46950000000001</c:v>
                </c:pt>
                <c:pt idx="955">
                  <c:v>156.46950000000001</c:v>
                </c:pt>
                <c:pt idx="956">
                  <c:v>156.46950000000001</c:v>
                </c:pt>
                <c:pt idx="957">
                  <c:v>156.46950000000001</c:v>
                </c:pt>
                <c:pt idx="958">
                  <c:v>156.46950000000001</c:v>
                </c:pt>
                <c:pt idx="959">
                  <c:v>156.46950000000001</c:v>
                </c:pt>
                <c:pt idx="960">
                  <c:v>156.46950000000001</c:v>
                </c:pt>
                <c:pt idx="961">
                  <c:v>156.46950000000001</c:v>
                </c:pt>
                <c:pt idx="962">
                  <c:v>156.46950000000001</c:v>
                </c:pt>
                <c:pt idx="963">
                  <c:v>156.46950000000001</c:v>
                </c:pt>
                <c:pt idx="964">
                  <c:v>156.46950000000001</c:v>
                </c:pt>
                <c:pt idx="965">
                  <c:v>156.46950000000001</c:v>
                </c:pt>
                <c:pt idx="966">
                  <c:v>156.46950000000001</c:v>
                </c:pt>
                <c:pt idx="967">
                  <c:v>156.46950000000001</c:v>
                </c:pt>
                <c:pt idx="968">
                  <c:v>156.46950000000001</c:v>
                </c:pt>
                <c:pt idx="969">
                  <c:v>156.46950000000001</c:v>
                </c:pt>
                <c:pt idx="970">
                  <c:v>156.46950000000001</c:v>
                </c:pt>
                <c:pt idx="971">
                  <c:v>156.46950000000001</c:v>
                </c:pt>
                <c:pt idx="972">
                  <c:v>156.46950000000001</c:v>
                </c:pt>
                <c:pt idx="973">
                  <c:v>156.46950000000001</c:v>
                </c:pt>
                <c:pt idx="974">
                  <c:v>156.46950000000001</c:v>
                </c:pt>
                <c:pt idx="975">
                  <c:v>156.46950000000001</c:v>
                </c:pt>
                <c:pt idx="976">
                  <c:v>156.46950000000001</c:v>
                </c:pt>
                <c:pt idx="977">
                  <c:v>156.46950000000001</c:v>
                </c:pt>
                <c:pt idx="978">
                  <c:v>156.46950000000001</c:v>
                </c:pt>
                <c:pt idx="979">
                  <c:v>156.46950000000001</c:v>
                </c:pt>
                <c:pt idx="980">
                  <c:v>156.46950000000001</c:v>
                </c:pt>
                <c:pt idx="981">
                  <c:v>156.46950000000001</c:v>
                </c:pt>
                <c:pt idx="982">
                  <c:v>156.46950000000001</c:v>
                </c:pt>
                <c:pt idx="983">
                  <c:v>156.46950000000001</c:v>
                </c:pt>
                <c:pt idx="984">
                  <c:v>156.46950000000001</c:v>
                </c:pt>
                <c:pt idx="985">
                  <c:v>156.46950000000001</c:v>
                </c:pt>
                <c:pt idx="986">
                  <c:v>156.46950000000001</c:v>
                </c:pt>
                <c:pt idx="987">
                  <c:v>156.46950000000001</c:v>
                </c:pt>
                <c:pt idx="988">
                  <c:v>156.46950000000001</c:v>
                </c:pt>
                <c:pt idx="989">
                  <c:v>156.46950000000001</c:v>
                </c:pt>
                <c:pt idx="990">
                  <c:v>156.46950000000001</c:v>
                </c:pt>
                <c:pt idx="991">
                  <c:v>156.46950000000001</c:v>
                </c:pt>
                <c:pt idx="992">
                  <c:v>156.46950000000001</c:v>
                </c:pt>
                <c:pt idx="993">
                  <c:v>156.46950000000001</c:v>
                </c:pt>
                <c:pt idx="994">
                  <c:v>156.46950000000001</c:v>
                </c:pt>
                <c:pt idx="995">
                  <c:v>156.46950000000001</c:v>
                </c:pt>
                <c:pt idx="996">
                  <c:v>156.46950000000001</c:v>
                </c:pt>
                <c:pt idx="997">
                  <c:v>156.46950000000001</c:v>
                </c:pt>
                <c:pt idx="998">
                  <c:v>156.46950000000001</c:v>
                </c:pt>
                <c:pt idx="999">
                  <c:v>156.46950000000001</c:v>
                </c:pt>
                <c:pt idx="1000">
                  <c:v>156.46950000000001</c:v>
                </c:pt>
                <c:pt idx="1001">
                  <c:v>156.46950000000001</c:v>
                </c:pt>
                <c:pt idx="1002">
                  <c:v>156.46950000000001</c:v>
                </c:pt>
                <c:pt idx="1003">
                  <c:v>156.46950000000001</c:v>
                </c:pt>
                <c:pt idx="1004">
                  <c:v>156.46950000000001</c:v>
                </c:pt>
                <c:pt idx="1005">
                  <c:v>156.46950000000001</c:v>
                </c:pt>
                <c:pt idx="1006">
                  <c:v>156.46950000000001</c:v>
                </c:pt>
                <c:pt idx="1007">
                  <c:v>156.46950000000001</c:v>
                </c:pt>
                <c:pt idx="1008">
                  <c:v>156.46950000000001</c:v>
                </c:pt>
                <c:pt idx="1009">
                  <c:v>156.46950000000001</c:v>
                </c:pt>
                <c:pt idx="1010">
                  <c:v>156.46950000000001</c:v>
                </c:pt>
                <c:pt idx="1011">
                  <c:v>156.46950000000001</c:v>
                </c:pt>
                <c:pt idx="1012">
                  <c:v>156.46950000000001</c:v>
                </c:pt>
                <c:pt idx="1013">
                  <c:v>156.46950000000001</c:v>
                </c:pt>
                <c:pt idx="1014">
                  <c:v>156.46950000000001</c:v>
                </c:pt>
                <c:pt idx="1015">
                  <c:v>156.46950000000001</c:v>
                </c:pt>
                <c:pt idx="1016">
                  <c:v>156.46950000000001</c:v>
                </c:pt>
                <c:pt idx="1017">
                  <c:v>156.46950000000001</c:v>
                </c:pt>
                <c:pt idx="1018">
                  <c:v>156.46950000000001</c:v>
                </c:pt>
                <c:pt idx="1019">
                  <c:v>156.46950000000001</c:v>
                </c:pt>
                <c:pt idx="1020">
                  <c:v>156.46950000000001</c:v>
                </c:pt>
                <c:pt idx="1021">
                  <c:v>156.46950000000001</c:v>
                </c:pt>
                <c:pt idx="1022">
                  <c:v>156.46950000000001</c:v>
                </c:pt>
                <c:pt idx="1023">
                  <c:v>156.46950000000001</c:v>
                </c:pt>
                <c:pt idx="1024">
                  <c:v>156.46950000000001</c:v>
                </c:pt>
                <c:pt idx="1025">
                  <c:v>156.46950000000001</c:v>
                </c:pt>
                <c:pt idx="1026">
                  <c:v>156.46950000000001</c:v>
                </c:pt>
                <c:pt idx="1027">
                  <c:v>156.46950000000001</c:v>
                </c:pt>
                <c:pt idx="1028">
                  <c:v>156.46950000000001</c:v>
                </c:pt>
                <c:pt idx="1029">
                  <c:v>156.46950000000001</c:v>
                </c:pt>
                <c:pt idx="1030">
                  <c:v>156.46950000000001</c:v>
                </c:pt>
                <c:pt idx="1031">
                  <c:v>156.46950000000001</c:v>
                </c:pt>
                <c:pt idx="1032">
                  <c:v>156.46950000000001</c:v>
                </c:pt>
                <c:pt idx="1033">
                  <c:v>156.46950000000001</c:v>
                </c:pt>
                <c:pt idx="1034">
                  <c:v>156.46950000000001</c:v>
                </c:pt>
                <c:pt idx="1035">
                  <c:v>156.46950000000001</c:v>
                </c:pt>
                <c:pt idx="1036">
                  <c:v>156.46950000000001</c:v>
                </c:pt>
                <c:pt idx="1037">
                  <c:v>156.46950000000001</c:v>
                </c:pt>
                <c:pt idx="1038">
                  <c:v>156.46950000000001</c:v>
                </c:pt>
                <c:pt idx="1039">
                  <c:v>156.46950000000001</c:v>
                </c:pt>
                <c:pt idx="1040">
                  <c:v>156.46950000000001</c:v>
                </c:pt>
                <c:pt idx="1041">
                  <c:v>156.46950000000001</c:v>
                </c:pt>
                <c:pt idx="1042">
                  <c:v>156.46950000000001</c:v>
                </c:pt>
                <c:pt idx="1043">
                  <c:v>156.46950000000001</c:v>
                </c:pt>
                <c:pt idx="1044">
                  <c:v>156.46950000000001</c:v>
                </c:pt>
                <c:pt idx="1045">
                  <c:v>156.46950000000001</c:v>
                </c:pt>
                <c:pt idx="1046">
                  <c:v>156.46950000000001</c:v>
                </c:pt>
                <c:pt idx="1047">
                  <c:v>156.46950000000001</c:v>
                </c:pt>
                <c:pt idx="1048">
                  <c:v>156.46950000000001</c:v>
                </c:pt>
                <c:pt idx="1049">
                  <c:v>156.46950000000001</c:v>
                </c:pt>
                <c:pt idx="1050">
                  <c:v>156.46950000000001</c:v>
                </c:pt>
                <c:pt idx="1051">
                  <c:v>156.46950000000001</c:v>
                </c:pt>
                <c:pt idx="1052">
                  <c:v>156.46950000000001</c:v>
                </c:pt>
                <c:pt idx="1053">
                  <c:v>156.46950000000001</c:v>
                </c:pt>
                <c:pt idx="1054">
                  <c:v>156.46950000000001</c:v>
                </c:pt>
                <c:pt idx="1055">
                  <c:v>156.46950000000001</c:v>
                </c:pt>
                <c:pt idx="1056">
                  <c:v>156.46950000000001</c:v>
                </c:pt>
                <c:pt idx="1057">
                  <c:v>156.46950000000001</c:v>
                </c:pt>
                <c:pt idx="1058">
                  <c:v>156.46950000000001</c:v>
                </c:pt>
                <c:pt idx="1059">
                  <c:v>156.46950000000001</c:v>
                </c:pt>
                <c:pt idx="1060">
                  <c:v>156.46950000000001</c:v>
                </c:pt>
                <c:pt idx="1061">
                  <c:v>156.46950000000001</c:v>
                </c:pt>
                <c:pt idx="1062">
                  <c:v>156.46950000000001</c:v>
                </c:pt>
                <c:pt idx="1063">
                  <c:v>156.46950000000001</c:v>
                </c:pt>
                <c:pt idx="1064">
                  <c:v>156.46950000000001</c:v>
                </c:pt>
                <c:pt idx="1065">
                  <c:v>156.46950000000001</c:v>
                </c:pt>
                <c:pt idx="1066">
                  <c:v>156.46950000000001</c:v>
                </c:pt>
                <c:pt idx="1067">
                  <c:v>156.46950000000001</c:v>
                </c:pt>
                <c:pt idx="1068">
                  <c:v>156.46950000000001</c:v>
                </c:pt>
                <c:pt idx="1069">
                  <c:v>156.46950000000001</c:v>
                </c:pt>
                <c:pt idx="1070">
                  <c:v>156.46950000000001</c:v>
                </c:pt>
                <c:pt idx="1071">
                  <c:v>156.46950000000001</c:v>
                </c:pt>
                <c:pt idx="1072">
                  <c:v>156.46950000000001</c:v>
                </c:pt>
                <c:pt idx="1073">
                  <c:v>156.46950000000001</c:v>
                </c:pt>
                <c:pt idx="1074">
                  <c:v>156.46950000000001</c:v>
                </c:pt>
                <c:pt idx="1075">
                  <c:v>156.46950000000001</c:v>
                </c:pt>
                <c:pt idx="1076">
                  <c:v>156.46950000000001</c:v>
                </c:pt>
                <c:pt idx="1077">
                  <c:v>156.46950000000001</c:v>
                </c:pt>
                <c:pt idx="1078">
                  <c:v>156.46950000000001</c:v>
                </c:pt>
                <c:pt idx="1079">
                  <c:v>156.46950000000001</c:v>
                </c:pt>
                <c:pt idx="1080">
                  <c:v>156.46950000000001</c:v>
                </c:pt>
                <c:pt idx="1081">
                  <c:v>156.46950000000001</c:v>
                </c:pt>
                <c:pt idx="1082">
                  <c:v>156.46950000000001</c:v>
                </c:pt>
                <c:pt idx="1083">
                  <c:v>156.46950000000001</c:v>
                </c:pt>
                <c:pt idx="1084">
                  <c:v>156.46950000000001</c:v>
                </c:pt>
                <c:pt idx="1085">
                  <c:v>156.46950000000001</c:v>
                </c:pt>
                <c:pt idx="1086">
                  <c:v>156.46950000000001</c:v>
                </c:pt>
                <c:pt idx="1087">
                  <c:v>156.46950000000001</c:v>
                </c:pt>
                <c:pt idx="1088">
                  <c:v>156.46950000000001</c:v>
                </c:pt>
                <c:pt idx="1089">
                  <c:v>156.46950000000001</c:v>
                </c:pt>
                <c:pt idx="1090">
                  <c:v>156.46950000000001</c:v>
                </c:pt>
                <c:pt idx="1091">
                  <c:v>156.46950000000001</c:v>
                </c:pt>
                <c:pt idx="1092">
                  <c:v>156.46950000000001</c:v>
                </c:pt>
                <c:pt idx="1093">
                  <c:v>156.46950000000001</c:v>
                </c:pt>
                <c:pt idx="1094">
                  <c:v>156.46950000000001</c:v>
                </c:pt>
                <c:pt idx="1095">
                  <c:v>156.46950000000001</c:v>
                </c:pt>
                <c:pt idx="1096">
                  <c:v>156.46950000000001</c:v>
                </c:pt>
                <c:pt idx="1097">
                  <c:v>156.46950000000001</c:v>
                </c:pt>
                <c:pt idx="1098">
                  <c:v>156.46950000000001</c:v>
                </c:pt>
                <c:pt idx="1099">
                  <c:v>156.46950000000001</c:v>
                </c:pt>
                <c:pt idx="1100">
                  <c:v>156.46950000000001</c:v>
                </c:pt>
                <c:pt idx="1101">
                  <c:v>156.46950000000001</c:v>
                </c:pt>
                <c:pt idx="1102">
                  <c:v>156.46950000000001</c:v>
                </c:pt>
                <c:pt idx="1103">
                  <c:v>156.46950000000001</c:v>
                </c:pt>
                <c:pt idx="1104">
                  <c:v>156.46950000000001</c:v>
                </c:pt>
                <c:pt idx="1105">
                  <c:v>156.46950000000001</c:v>
                </c:pt>
                <c:pt idx="1106">
                  <c:v>156.46950000000001</c:v>
                </c:pt>
                <c:pt idx="1107">
                  <c:v>156.46950000000001</c:v>
                </c:pt>
                <c:pt idx="1108">
                  <c:v>156.46950000000001</c:v>
                </c:pt>
                <c:pt idx="1109">
                  <c:v>156.46950000000001</c:v>
                </c:pt>
                <c:pt idx="1110">
                  <c:v>156.46950000000001</c:v>
                </c:pt>
                <c:pt idx="1111">
                  <c:v>156.46950000000001</c:v>
                </c:pt>
                <c:pt idx="1112">
                  <c:v>156.46950000000001</c:v>
                </c:pt>
                <c:pt idx="1113">
                  <c:v>156.46950000000001</c:v>
                </c:pt>
                <c:pt idx="1114">
                  <c:v>156.46950000000001</c:v>
                </c:pt>
                <c:pt idx="1115">
                  <c:v>156.46950000000001</c:v>
                </c:pt>
                <c:pt idx="1116">
                  <c:v>156.46950000000001</c:v>
                </c:pt>
                <c:pt idx="1117">
                  <c:v>156.46950000000001</c:v>
                </c:pt>
                <c:pt idx="1118">
                  <c:v>156.46950000000001</c:v>
                </c:pt>
                <c:pt idx="1119">
                  <c:v>156.46950000000001</c:v>
                </c:pt>
                <c:pt idx="1120">
                  <c:v>156.46950000000001</c:v>
                </c:pt>
                <c:pt idx="1121">
                  <c:v>156.46950000000001</c:v>
                </c:pt>
                <c:pt idx="1122">
                  <c:v>156.46950000000001</c:v>
                </c:pt>
                <c:pt idx="1123">
                  <c:v>156.46950000000001</c:v>
                </c:pt>
                <c:pt idx="1124">
                  <c:v>156.46950000000001</c:v>
                </c:pt>
                <c:pt idx="1125">
                  <c:v>156.46950000000001</c:v>
                </c:pt>
                <c:pt idx="1126">
                  <c:v>156.46950000000001</c:v>
                </c:pt>
                <c:pt idx="1127">
                  <c:v>156.46950000000001</c:v>
                </c:pt>
                <c:pt idx="1128">
                  <c:v>156.46950000000001</c:v>
                </c:pt>
                <c:pt idx="1129">
                  <c:v>156.46950000000001</c:v>
                </c:pt>
                <c:pt idx="1130">
                  <c:v>156.46950000000001</c:v>
                </c:pt>
                <c:pt idx="1131">
                  <c:v>156.46950000000001</c:v>
                </c:pt>
                <c:pt idx="1132">
                  <c:v>156.46950000000001</c:v>
                </c:pt>
                <c:pt idx="1133">
                  <c:v>156.46950000000001</c:v>
                </c:pt>
                <c:pt idx="1134">
                  <c:v>156.46950000000001</c:v>
                </c:pt>
                <c:pt idx="1135">
                  <c:v>156.46950000000001</c:v>
                </c:pt>
                <c:pt idx="1136">
                  <c:v>156.46950000000001</c:v>
                </c:pt>
                <c:pt idx="1137">
                  <c:v>156.46950000000001</c:v>
                </c:pt>
                <c:pt idx="1138">
                  <c:v>156.46950000000001</c:v>
                </c:pt>
                <c:pt idx="1139">
                  <c:v>156.46950000000001</c:v>
                </c:pt>
                <c:pt idx="1140">
                  <c:v>156.46950000000001</c:v>
                </c:pt>
                <c:pt idx="1141">
                  <c:v>156.46950000000001</c:v>
                </c:pt>
                <c:pt idx="1142">
                  <c:v>156.46950000000001</c:v>
                </c:pt>
                <c:pt idx="1143">
                  <c:v>156.46950000000001</c:v>
                </c:pt>
                <c:pt idx="1144">
                  <c:v>156.46950000000001</c:v>
                </c:pt>
                <c:pt idx="1145">
                  <c:v>156.46950000000001</c:v>
                </c:pt>
                <c:pt idx="1146">
                  <c:v>156.46950000000001</c:v>
                </c:pt>
                <c:pt idx="1147">
                  <c:v>156.46950000000001</c:v>
                </c:pt>
                <c:pt idx="1148">
                  <c:v>156.46950000000001</c:v>
                </c:pt>
                <c:pt idx="1149">
                  <c:v>156.46950000000001</c:v>
                </c:pt>
                <c:pt idx="1150">
                  <c:v>156.46950000000001</c:v>
                </c:pt>
                <c:pt idx="1151">
                  <c:v>156.46950000000001</c:v>
                </c:pt>
                <c:pt idx="1152">
                  <c:v>156.46950000000001</c:v>
                </c:pt>
                <c:pt idx="1153">
                  <c:v>156.46950000000001</c:v>
                </c:pt>
                <c:pt idx="1154">
                  <c:v>156.46950000000001</c:v>
                </c:pt>
                <c:pt idx="1155">
                  <c:v>156.46950000000001</c:v>
                </c:pt>
                <c:pt idx="1156">
                  <c:v>156.46950000000001</c:v>
                </c:pt>
                <c:pt idx="1157">
                  <c:v>156.46950000000001</c:v>
                </c:pt>
                <c:pt idx="1158">
                  <c:v>156.46950000000001</c:v>
                </c:pt>
                <c:pt idx="1159">
                  <c:v>156.46950000000001</c:v>
                </c:pt>
                <c:pt idx="1160">
                  <c:v>156.46950000000001</c:v>
                </c:pt>
                <c:pt idx="1161">
                  <c:v>156.46950000000001</c:v>
                </c:pt>
                <c:pt idx="1162">
                  <c:v>156.46950000000001</c:v>
                </c:pt>
                <c:pt idx="1163">
                  <c:v>156.46950000000001</c:v>
                </c:pt>
                <c:pt idx="1164">
                  <c:v>156.46950000000001</c:v>
                </c:pt>
                <c:pt idx="1165">
                  <c:v>156.46950000000001</c:v>
                </c:pt>
                <c:pt idx="1166">
                  <c:v>156.46950000000001</c:v>
                </c:pt>
                <c:pt idx="1167">
                  <c:v>156.46950000000001</c:v>
                </c:pt>
                <c:pt idx="1168">
                  <c:v>156.46950000000001</c:v>
                </c:pt>
                <c:pt idx="1169">
                  <c:v>156.46950000000001</c:v>
                </c:pt>
                <c:pt idx="1170">
                  <c:v>156.46950000000001</c:v>
                </c:pt>
                <c:pt idx="1171">
                  <c:v>156.46950000000001</c:v>
                </c:pt>
                <c:pt idx="1172">
                  <c:v>156.46950000000001</c:v>
                </c:pt>
                <c:pt idx="1173">
                  <c:v>156.46950000000001</c:v>
                </c:pt>
                <c:pt idx="1174">
                  <c:v>156.46950000000001</c:v>
                </c:pt>
                <c:pt idx="1175">
                  <c:v>156.46950000000001</c:v>
                </c:pt>
                <c:pt idx="1176">
                  <c:v>156.46950000000001</c:v>
                </c:pt>
                <c:pt idx="1177">
                  <c:v>156.46950000000001</c:v>
                </c:pt>
                <c:pt idx="1178">
                  <c:v>156.46950000000001</c:v>
                </c:pt>
                <c:pt idx="1179">
                  <c:v>156.46950000000001</c:v>
                </c:pt>
                <c:pt idx="1180">
                  <c:v>156.46950000000001</c:v>
                </c:pt>
                <c:pt idx="1181">
                  <c:v>156.46950000000001</c:v>
                </c:pt>
                <c:pt idx="1182">
                  <c:v>156.46950000000001</c:v>
                </c:pt>
                <c:pt idx="1183">
                  <c:v>156.46950000000001</c:v>
                </c:pt>
                <c:pt idx="1184">
                  <c:v>156.46950000000001</c:v>
                </c:pt>
                <c:pt idx="1185">
                  <c:v>156.46950000000001</c:v>
                </c:pt>
                <c:pt idx="1186">
                  <c:v>156.46950000000001</c:v>
                </c:pt>
                <c:pt idx="1187">
                  <c:v>156.46950000000001</c:v>
                </c:pt>
                <c:pt idx="1188">
                  <c:v>156.46950000000001</c:v>
                </c:pt>
                <c:pt idx="1189">
                  <c:v>156.46950000000001</c:v>
                </c:pt>
                <c:pt idx="1190">
                  <c:v>156.46950000000001</c:v>
                </c:pt>
                <c:pt idx="1191">
                  <c:v>156.46950000000001</c:v>
                </c:pt>
                <c:pt idx="1192">
                  <c:v>156.46950000000001</c:v>
                </c:pt>
                <c:pt idx="1193">
                  <c:v>156.46950000000001</c:v>
                </c:pt>
                <c:pt idx="1194">
                  <c:v>156.46950000000001</c:v>
                </c:pt>
                <c:pt idx="1195">
                  <c:v>156.46950000000001</c:v>
                </c:pt>
                <c:pt idx="1196">
                  <c:v>156.46950000000001</c:v>
                </c:pt>
                <c:pt idx="1197">
                  <c:v>156.46950000000001</c:v>
                </c:pt>
                <c:pt idx="1198">
                  <c:v>156.46950000000001</c:v>
                </c:pt>
                <c:pt idx="1199">
                  <c:v>156.46950000000001</c:v>
                </c:pt>
                <c:pt idx="1200">
                  <c:v>156.46950000000001</c:v>
                </c:pt>
                <c:pt idx="1201">
                  <c:v>156.46950000000001</c:v>
                </c:pt>
                <c:pt idx="1202">
                  <c:v>156.46950000000001</c:v>
                </c:pt>
                <c:pt idx="1203">
                  <c:v>156.46950000000001</c:v>
                </c:pt>
                <c:pt idx="1204">
                  <c:v>156.46950000000001</c:v>
                </c:pt>
                <c:pt idx="1205">
                  <c:v>156.46950000000001</c:v>
                </c:pt>
                <c:pt idx="1206">
                  <c:v>156.46950000000001</c:v>
                </c:pt>
                <c:pt idx="1207">
                  <c:v>156.46950000000001</c:v>
                </c:pt>
                <c:pt idx="1208">
                  <c:v>156.46950000000001</c:v>
                </c:pt>
                <c:pt idx="1209">
                  <c:v>156.46950000000001</c:v>
                </c:pt>
                <c:pt idx="1210">
                  <c:v>156.46950000000001</c:v>
                </c:pt>
                <c:pt idx="1211">
                  <c:v>156.46950000000001</c:v>
                </c:pt>
                <c:pt idx="1212">
                  <c:v>156.46950000000001</c:v>
                </c:pt>
                <c:pt idx="1213">
                  <c:v>156.46950000000001</c:v>
                </c:pt>
                <c:pt idx="1214">
                  <c:v>156.46950000000001</c:v>
                </c:pt>
                <c:pt idx="1215">
                  <c:v>156.46950000000001</c:v>
                </c:pt>
                <c:pt idx="1216">
                  <c:v>156.46950000000001</c:v>
                </c:pt>
                <c:pt idx="1217">
                  <c:v>156.46950000000001</c:v>
                </c:pt>
                <c:pt idx="1218">
                  <c:v>156.46950000000001</c:v>
                </c:pt>
                <c:pt idx="1219">
                  <c:v>156.46950000000001</c:v>
                </c:pt>
                <c:pt idx="1220">
                  <c:v>156.46950000000001</c:v>
                </c:pt>
                <c:pt idx="1221">
                  <c:v>156.46950000000001</c:v>
                </c:pt>
                <c:pt idx="1222">
                  <c:v>156.46950000000001</c:v>
                </c:pt>
                <c:pt idx="1223">
                  <c:v>156.46950000000001</c:v>
                </c:pt>
                <c:pt idx="1224">
                  <c:v>156.46950000000001</c:v>
                </c:pt>
                <c:pt idx="1225">
                  <c:v>156.46950000000001</c:v>
                </c:pt>
                <c:pt idx="1226">
                  <c:v>156.46950000000001</c:v>
                </c:pt>
                <c:pt idx="1227">
                  <c:v>156.46950000000001</c:v>
                </c:pt>
                <c:pt idx="1228">
                  <c:v>156.46950000000001</c:v>
                </c:pt>
                <c:pt idx="1229">
                  <c:v>156.46950000000001</c:v>
                </c:pt>
                <c:pt idx="1230">
                  <c:v>156.46950000000001</c:v>
                </c:pt>
                <c:pt idx="1231">
                  <c:v>156.46950000000001</c:v>
                </c:pt>
                <c:pt idx="1232">
                  <c:v>156.46950000000001</c:v>
                </c:pt>
                <c:pt idx="1233">
                  <c:v>156.46950000000001</c:v>
                </c:pt>
                <c:pt idx="1234">
                  <c:v>156.46950000000001</c:v>
                </c:pt>
                <c:pt idx="1235">
                  <c:v>156.46950000000001</c:v>
                </c:pt>
                <c:pt idx="1236">
                  <c:v>156.46950000000001</c:v>
                </c:pt>
                <c:pt idx="1237">
                  <c:v>156.46950000000001</c:v>
                </c:pt>
                <c:pt idx="1238">
                  <c:v>156.46950000000001</c:v>
                </c:pt>
                <c:pt idx="1239">
                  <c:v>156.46950000000001</c:v>
                </c:pt>
                <c:pt idx="1240">
                  <c:v>156.46950000000001</c:v>
                </c:pt>
                <c:pt idx="1241">
                  <c:v>156.46950000000001</c:v>
                </c:pt>
                <c:pt idx="1242">
                  <c:v>156.46950000000001</c:v>
                </c:pt>
                <c:pt idx="1243">
                  <c:v>156.46950000000001</c:v>
                </c:pt>
                <c:pt idx="1244">
                  <c:v>156.46950000000001</c:v>
                </c:pt>
                <c:pt idx="1245">
                  <c:v>156.46950000000001</c:v>
                </c:pt>
                <c:pt idx="1246">
                  <c:v>156.46950000000001</c:v>
                </c:pt>
                <c:pt idx="1247">
                  <c:v>156.46950000000001</c:v>
                </c:pt>
                <c:pt idx="1248">
                  <c:v>156.46950000000001</c:v>
                </c:pt>
                <c:pt idx="1249">
                  <c:v>156.46950000000001</c:v>
                </c:pt>
                <c:pt idx="1250">
                  <c:v>156.46950000000001</c:v>
                </c:pt>
                <c:pt idx="1251">
                  <c:v>156.46950000000001</c:v>
                </c:pt>
                <c:pt idx="1252">
                  <c:v>156.46950000000001</c:v>
                </c:pt>
                <c:pt idx="1253">
                  <c:v>156.46950000000001</c:v>
                </c:pt>
                <c:pt idx="1254">
                  <c:v>156.46950000000001</c:v>
                </c:pt>
                <c:pt idx="1255">
                  <c:v>156.46950000000001</c:v>
                </c:pt>
                <c:pt idx="1256">
                  <c:v>156.46950000000001</c:v>
                </c:pt>
                <c:pt idx="1257">
                  <c:v>156.46950000000001</c:v>
                </c:pt>
                <c:pt idx="1258">
                  <c:v>156.46950000000001</c:v>
                </c:pt>
                <c:pt idx="1259">
                  <c:v>156.46950000000001</c:v>
                </c:pt>
                <c:pt idx="1260">
                  <c:v>156.46950000000001</c:v>
                </c:pt>
                <c:pt idx="1261">
                  <c:v>156.46950000000001</c:v>
                </c:pt>
                <c:pt idx="1262">
                  <c:v>156.46950000000001</c:v>
                </c:pt>
                <c:pt idx="1263">
                  <c:v>156.46950000000001</c:v>
                </c:pt>
                <c:pt idx="1264">
                  <c:v>156.46950000000001</c:v>
                </c:pt>
                <c:pt idx="1265">
                  <c:v>156.46950000000001</c:v>
                </c:pt>
                <c:pt idx="1266">
                  <c:v>156.46950000000001</c:v>
                </c:pt>
                <c:pt idx="1267">
                  <c:v>156.46950000000001</c:v>
                </c:pt>
                <c:pt idx="1268">
                  <c:v>156.46950000000001</c:v>
                </c:pt>
                <c:pt idx="1269">
                  <c:v>156.46950000000001</c:v>
                </c:pt>
                <c:pt idx="1270">
                  <c:v>156.46950000000001</c:v>
                </c:pt>
                <c:pt idx="1271">
                  <c:v>156.46950000000001</c:v>
                </c:pt>
                <c:pt idx="1272">
                  <c:v>156.46950000000001</c:v>
                </c:pt>
                <c:pt idx="1273">
                  <c:v>156.46950000000001</c:v>
                </c:pt>
                <c:pt idx="1274">
                  <c:v>156.46950000000001</c:v>
                </c:pt>
                <c:pt idx="1275">
                  <c:v>156.46950000000001</c:v>
                </c:pt>
                <c:pt idx="1276">
                  <c:v>156.46950000000001</c:v>
                </c:pt>
                <c:pt idx="1277">
                  <c:v>156.46950000000001</c:v>
                </c:pt>
                <c:pt idx="1278">
                  <c:v>156.46950000000001</c:v>
                </c:pt>
                <c:pt idx="1279">
                  <c:v>156.46950000000001</c:v>
                </c:pt>
                <c:pt idx="1280">
                  <c:v>156.46950000000001</c:v>
                </c:pt>
                <c:pt idx="1281">
                  <c:v>156.46950000000001</c:v>
                </c:pt>
                <c:pt idx="1282">
                  <c:v>156.46950000000001</c:v>
                </c:pt>
                <c:pt idx="1283">
                  <c:v>156.46950000000001</c:v>
                </c:pt>
                <c:pt idx="1284">
                  <c:v>156.46950000000001</c:v>
                </c:pt>
                <c:pt idx="1285">
                  <c:v>156.46950000000001</c:v>
                </c:pt>
                <c:pt idx="1286">
                  <c:v>156.46950000000001</c:v>
                </c:pt>
                <c:pt idx="1287">
                  <c:v>156.46950000000001</c:v>
                </c:pt>
                <c:pt idx="1288">
                  <c:v>156.46950000000001</c:v>
                </c:pt>
                <c:pt idx="1289">
                  <c:v>156.46950000000001</c:v>
                </c:pt>
                <c:pt idx="1290">
                  <c:v>156.46950000000001</c:v>
                </c:pt>
                <c:pt idx="1291">
                  <c:v>156.46950000000001</c:v>
                </c:pt>
                <c:pt idx="1292">
                  <c:v>156.46950000000001</c:v>
                </c:pt>
                <c:pt idx="1293">
                  <c:v>156.46950000000001</c:v>
                </c:pt>
                <c:pt idx="1294">
                  <c:v>156.46950000000001</c:v>
                </c:pt>
                <c:pt idx="1295">
                  <c:v>156.46950000000001</c:v>
                </c:pt>
                <c:pt idx="1296">
                  <c:v>156.46950000000001</c:v>
                </c:pt>
                <c:pt idx="1297">
                  <c:v>156.46950000000001</c:v>
                </c:pt>
                <c:pt idx="1298">
                  <c:v>156.46950000000001</c:v>
                </c:pt>
                <c:pt idx="1299">
                  <c:v>156.46950000000001</c:v>
                </c:pt>
                <c:pt idx="1300">
                  <c:v>156.46950000000001</c:v>
                </c:pt>
                <c:pt idx="1301">
                  <c:v>156.46950000000001</c:v>
                </c:pt>
                <c:pt idx="1302">
                  <c:v>156.46950000000001</c:v>
                </c:pt>
                <c:pt idx="1303">
                  <c:v>156.46950000000001</c:v>
                </c:pt>
                <c:pt idx="1304">
                  <c:v>156.46950000000001</c:v>
                </c:pt>
                <c:pt idx="1305">
                  <c:v>156.46950000000001</c:v>
                </c:pt>
                <c:pt idx="1306">
                  <c:v>156.46950000000001</c:v>
                </c:pt>
                <c:pt idx="1307">
                  <c:v>156.46950000000001</c:v>
                </c:pt>
                <c:pt idx="1308">
                  <c:v>156.46950000000001</c:v>
                </c:pt>
                <c:pt idx="1309">
                  <c:v>156.46950000000001</c:v>
                </c:pt>
                <c:pt idx="1310">
                  <c:v>156.46950000000001</c:v>
                </c:pt>
                <c:pt idx="1311">
                  <c:v>156.46950000000001</c:v>
                </c:pt>
                <c:pt idx="1312">
                  <c:v>156.46950000000001</c:v>
                </c:pt>
                <c:pt idx="1313">
                  <c:v>156.46950000000001</c:v>
                </c:pt>
                <c:pt idx="1314">
                  <c:v>156.46950000000001</c:v>
                </c:pt>
                <c:pt idx="1315">
                  <c:v>156.46950000000001</c:v>
                </c:pt>
                <c:pt idx="1316">
                  <c:v>156.46950000000001</c:v>
                </c:pt>
                <c:pt idx="1317">
                  <c:v>156.46950000000001</c:v>
                </c:pt>
                <c:pt idx="1318">
                  <c:v>156.46950000000001</c:v>
                </c:pt>
                <c:pt idx="1319">
                  <c:v>156.46950000000001</c:v>
                </c:pt>
                <c:pt idx="1320">
                  <c:v>156.46950000000001</c:v>
                </c:pt>
                <c:pt idx="1321">
                  <c:v>156.46950000000001</c:v>
                </c:pt>
                <c:pt idx="1322">
                  <c:v>156.46950000000001</c:v>
                </c:pt>
                <c:pt idx="1323">
                  <c:v>156.46950000000001</c:v>
                </c:pt>
                <c:pt idx="1324">
                  <c:v>156.46950000000001</c:v>
                </c:pt>
                <c:pt idx="1325">
                  <c:v>156.46950000000001</c:v>
                </c:pt>
                <c:pt idx="1326">
                  <c:v>156.46950000000001</c:v>
                </c:pt>
                <c:pt idx="1327">
                  <c:v>156.46950000000001</c:v>
                </c:pt>
                <c:pt idx="1328">
                  <c:v>156.46950000000001</c:v>
                </c:pt>
                <c:pt idx="1329">
                  <c:v>156.46950000000001</c:v>
                </c:pt>
                <c:pt idx="1330">
                  <c:v>156.46950000000001</c:v>
                </c:pt>
                <c:pt idx="1331">
                  <c:v>156.46950000000001</c:v>
                </c:pt>
                <c:pt idx="1332">
                  <c:v>156.46950000000001</c:v>
                </c:pt>
                <c:pt idx="1333">
                  <c:v>156.46950000000001</c:v>
                </c:pt>
                <c:pt idx="1334">
                  <c:v>156.46950000000001</c:v>
                </c:pt>
                <c:pt idx="1335">
                  <c:v>156.46950000000001</c:v>
                </c:pt>
                <c:pt idx="1336">
                  <c:v>156.46950000000001</c:v>
                </c:pt>
                <c:pt idx="1337">
                  <c:v>156.46950000000001</c:v>
                </c:pt>
                <c:pt idx="1338">
                  <c:v>156.46950000000001</c:v>
                </c:pt>
                <c:pt idx="1339">
                  <c:v>156.46950000000001</c:v>
                </c:pt>
                <c:pt idx="1340">
                  <c:v>156.46950000000001</c:v>
                </c:pt>
                <c:pt idx="1341">
                  <c:v>156.46950000000001</c:v>
                </c:pt>
                <c:pt idx="1342">
                  <c:v>156.46950000000001</c:v>
                </c:pt>
                <c:pt idx="1343">
                  <c:v>156.46950000000001</c:v>
                </c:pt>
                <c:pt idx="1344">
                  <c:v>156.46950000000001</c:v>
                </c:pt>
                <c:pt idx="1345">
                  <c:v>156.46950000000001</c:v>
                </c:pt>
                <c:pt idx="1346">
                  <c:v>156.46950000000001</c:v>
                </c:pt>
                <c:pt idx="1347">
                  <c:v>156.46950000000001</c:v>
                </c:pt>
                <c:pt idx="1348">
                  <c:v>156.46950000000001</c:v>
                </c:pt>
                <c:pt idx="1349">
                  <c:v>156.46950000000001</c:v>
                </c:pt>
                <c:pt idx="1350">
                  <c:v>156.46950000000001</c:v>
                </c:pt>
                <c:pt idx="1351">
                  <c:v>156.46950000000001</c:v>
                </c:pt>
                <c:pt idx="1352">
                  <c:v>156.46950000000001</c:v>
                </c:pt>
                <c:pt idx="1353">
                  <c:v>156.46950000000001</c:v>
                </c:pt>
                <c:pt idx="1354">
                  <c:v>156.46950000000001</c:v>
                </c:pt>
                <c:pt idx="1355">
                  <c:v>156.46950000000001</c:v>
                </c:pt>
                <c:pt idx="1356">
                  <c:v>156.46950000000001</c:v>
                </c:pt>
                <c:pt idx="1357">
                  <c:v>156.46950000000001</c:v>
                </c:pt>
                <c:pt idx="1358">
                  <c:v>156.46950000000001</c:v>
                </c:pt>
                <c:pt idx="1359">
                  <c:v>156.46950000000001</c:v>
                </c:pt>
                <c:pt idx="1360">
                  <c:v>156.46950000000001</c:v>
                </c:pt>
                <c:pt idx="1361">
                  <c:v>156.46950000000001</c:v>
                </c:pt>
                <c:pt idx="1362">
                  <c:v>156.46950000000001</c:v>
                </c:pt>
                <c:pt idx="1363">
                  <c:v>156.46950000000001</c:v>
                </c:pt>
                <c:pt idx="1364">
                  <c:v>156.46950000000001</c:v>
                </c:pt>
                <c:pt idx="1365">
                  <c:v>156.46950000000001</c:v>
                </c:pt>
                <c:pt idx="1366">
                  <c:v>156.46950000000001</c:v>
                </c:pt>
                <c:pt idx="1367">
                  <c:v>156.46950000000001</c:v>
                </c:pt>
                <c:pt idx="1368">
                  <c:v>156.46950000000001</c:v>
                </c:pt>
                <c:pt idx="1369">
                  <c:v>156.46950000000001</c:v>
                </c:pt>
                <c:pt idx="1370">
                  <c:v>156.46950000000001</c:v>
                </c:pt>
                <c:pt idx="1371">
                  <c:v>156.46950000000001</c:v>
                </c:pt>
                <c:pt idx="1372">
                  <c:v>156.46950000000001</c:v>
                </c:pt>
                <c:pt idx="1373">
                  <c:v>156.46950000000001</c:v>
                </c:pt>
                <c:pt idx="1374">
                  <c:v>156.46950000000001</c:v>
                </c:pt>
                <c:pt idx="1375">
                  <c:v>156.46950000000001</c:v>
                </c:pt>
                <c:pt idx="1376">
                  <c:v>156.46950000000001</c:v>
                </c:pt>
                <c:pt idx="1377">
                  <c:v>156.46950000000001</c:v>
                </c:pt>
                <c:pt idx="1378">
                  <c:v>156.46950000000001</c:v>
                </c:pt>
                <c:pt idx="1379">
                  <c:v>156.46950000000001</c:v>
                </c:pt>
                <c:pt idx="1380">
                  <c:v>156.46950000000001</c:v>
                </c:pt>
                <c:pt idx="1381">
                  <c:v>156.46950000000001</c:v>
                </c:pt>
                <c:pt idx="1382">
                  <c:v>156.46950000000001</c:v>
                </c:pt>
                <c:pt idx="1383">
                  <c:v>156.46950000000001</c:v>
                </c:pt>
                <c:pt idx="1384">
                  <c:v>156.46950000000001</c:v>
                </c:pt>
                <c:pt idx="1385">
                  <c:v>156.46950000000001</c:v>
                </c:pt>
                <c:pt idx="1386">
                  <c:v>156.46950000000001</c:v>
                </c:pt>
                <c:pt idx="1387">
                  <c:v>156.46950000000001</c:v>
                </c:pt>
                <c:pt idx="1388">
                  <c:v>156.46950000000001</c:v>
                </c:pt>
                <c:pt idx="1389">
                  <c:v>156.46950000000001</c:v>
                </c:pt>
                <c:pt idx="1390">
                  <c:v>156.46950000000001</c:v>
                </c:pt>
                <c:pt idx="1391">
                  <c:v>156.46950000000001</c:v>
                </c:pt>
                <c:pt idx="1392">
                  <c:v>156.46950000000001</c:v>
                </c:pt>
                <c:pt idx="1393">
                  <c:v>156.46950000000001</c:v>
                </c:pt>
                <c:pt idx="1394">
                  <c:v>156.46950000000001</c:v>
                </c:pt>
                <c:pt idx="1395">
                  <c:v>156.46950000000001</c:v>
                </c:pt>
                <c:pt idx="1396">
                  <c:v>156.46950000000001</c:v>
                </c:pt>
                <c:pt idx="1397">
                  <c:v>156.46950000000001</c:v>
                </c:pt>
                <c:pt idx="1398">
                  <c:v>156.46950000000001</c:v>
                </c:pt>
                <c:pt idx="1399">
                  <c:v>156.46950000000001</c:v>
                </c:pt>
                <c:pt idx="1400">
                  <c:v>156.46950000000001</c:v>
                </c:pt>
                <c:pt idx="1401">
                  <c:v>156.46950000000001</c:v>
                </c:pt>
                <c:pt idx="1402">
                  <c:v>156.46950000000001</c:v>
                </c:pt>
                <c:pt idx="1403">
                  <c:v>156.46950000000001</c:v>
                </c:pt>
                <c:pt idx="1404">
                  <c:v>156.46950000000001</c:v>
                </c:pt>
                <c:pt idx="1405">
                  <c:v>156.46950000000001</c:v>
                </c:pt>
                <c:pt idx="1406">
                  <c:v>156.46950000000001</c:v>
                </c:pt>
                <c:pt idx="1407">
                  <c:v>156.46950000000001</c:v>
                </c:pt>
                <c:pt idx="1408">
                  <c:v>156.46950000000001</c:v>
                </c:pt>
                <c:pt idx="1409">
                  <c:v>156.46950000000001</c:v>
                </c:pt>
                <c:pt idx="1410">
                  <c:v>156.46950000000001</c:v>
                </c:pt>
                <c:pt idx="1411">
                  <c:v>156.46950000000001</c:v>
                </c:pt>
                <c:pt idx="1412">
                  <c:v>156.46950000000001</c:v>
                </c:pt>
                <c:pt idx="1413">
                  <c:v>156.46950000000001</c:v>
                </c:pt>
                <c:pt idx="1414">
                  <c:v>156.46950000000001</c:v>
                </c:pt>
                <c:pt idx="1415">
                  <c:v>156.46950000000001</c:v>
                </c:pt>
                <c:pt idx="1416">
                  <c:v>156.46950000000001</c:v>
                </c:pt>
                <c:pt idx="1417">
                  <c:v>156.46950000000001</c:v>
                </c:pt>
                <c:pt idx="1418">
                  <c:v>156.46950000000001</c:v>
                </c:pt>
                <c:pt idx="1419">
                  <c:v>156.46950000000001</c:v>
                </c:pt>
                <c:pt idx="1420">
                  <c:v>156.46950000000001</c:v>
                </c:pt>
                <c:pt idx="1421">
                  <c:v>156.46950000000001</c:v>
                </c:pt>
                <c:pt idx="1422">
                  <c:v>156.46950000000001</c:v>
                </c:pt>
                <c:pt idx="1423">
                  <c:v>156.46950000000001</c:v>
                </c:pt>
                <c:pt idx="1424">
                  <c:v>156.46950000000001</c:v>
                </c:pt>
                <c:pt idx="1425">
                  <c:v>156.46950000000001</c:v>
                </c:pt>
                <c:pt idx="1426">
                  <c:v>156.46950000000001</c:v>
                </c:pt>
                <c:pt idx="1427">
                  <c:v>156.46950000000001</c:v>
                </c:pt>
                <c:pt idx="1428">
                  <c:v>156.46950000000001</c:v>
                </c:pt>
                <c:pt idx="1429">
                  <c:v>156.46950000000001</c:v>
                </c:pt>
                <c:pt idx="1430">
                  <c:v>156.46950000000001</c:v>
                </c:pt>
                <c:pt idx="1431">
                  <c:v>156.46950000000001</c:v>
                </c:pt>
                <c:pt idx="1432">
                  <c:v>156.46950000000001</c:v>
                </c:pt>
                <c:pt idx="1433">
                  <c:v>156.46950000000001</c:v>
                </c:pt>
                <c:pt idx="1434">
                  <c:v>156.46950000000001</c:v>
                </c:pt>
                <c:pt idx="1435">
                  <c:v>156.46950000000001</c:v>
                </c:pt>
                <c:pt idx="1436">
                  <c:v>156.46950000000001</c:v>
                </c:pt>
                <c:pt idx="1437">
                  <c:v>156.46950000000001</c:v>
                </c:pt>
                <c:pt idx="1438">
                  <c:v>156.46950000000001</c:v>
                </c:pt>
                <c:pt idx="1439">
                  <c:v>156.46950000000001</c:v>
                </c:pt>
                <c:pt idx="1440">
                  <c:v>156.46950000000001</c:v>
                </c:pt>
                <c:pt idx="1441">
                  <c:v>156.46950000000001</c:v>
                </c:pt>
                <c:pt idx="1442">
                  <c:v>156.46950000000001</c:v>
                </c:pt>
                <c:pt idx="1443">
                  <c:v>156.46950000000001</c:v>
                </c:pt>
                <c:pt idx="1444">
                  <c:v>156.46950000000001</c:v>
                </c:pt>
                <c:pt idx="1445">
                  <c:v>156.46950000000001</c:v>
                </c:pt>
                <c:pt idx="1446">
                  <c:v>156.46950000000001</c:v>
                </c:pt>
                <c:pt idx="1447">
                  <c:v>156.46950000000001</c:v>
                </c:pt>
                <c:pt idx="1448">
                  <c:v>156.46950000000001</c:v>
                </c:pt>
                <c:pt idx="1449">
                  <c:v>156.46950000000001</c:v>
                </c:pt>
                <c:pt idx="1450">
                  <c:v>156.46950000000001</c:v>
                </c:pt>
                <c:pt idx="1451">
                  <c:v>156.46950000000001</c:v>
                </c:pt>
                <c:pt idx="1452">
                  <c:v>156.46950000000001</c:v>
                </c:pt>
                <c:pt idx="1453">
                  <c:v>156.46950000000001</c:v>
                </c:pt>
                <c:pt idx="1454">
                  <c:v>156.46950000000001</c:v>
                </c:pt>
                <c:pt idx="1455">
                  <c:v>156.46950000000001</c:v>
                </c:pt>
                <c:pt idx="1456">
                  <c:v>156.46950000000001</c:v>
                </c:pt>
                <c:pt idx="1457">
                  <c:v>156.46950000000001</c:v>
                </c:pt>
                <c:pt idx="1458">
                  <c:v>156.46950000000001</c:v>
                </c:pt>
                <c:pt idx="1459">
                  <c:v>156.46950000000001</c:v>
                </c:pt>
                <c:pt idx="1460">
                  <c:v>156.46950000000001</c:v>
                </c:pt>
                <c:pt idx="1461">
                  <c:v>156.46950000000001</c:v>
                </c:pt>
                <c:pt idx="1462">
                  <c:v>156.46950000000001</c:v>
                </c:pt>
                <c:pt idx="1463">
                  <c:v>156.46950000000001</c:v>
                </c:pt>
                <c:pt idx="1464">
                  <c:v>156.46950000000001</c:v>
                </c:pt>
                <c:pt idx="1465">
                  <c:v>156.46950000000001</c:v>
                </c:pt>
                <c:pt idx="1466">
                  <c:v>156.46950000000001</c:v>
                </c:pt>
                <c:pt idx="1467">
                  <c:v>156.46950000000001</c:v>
                </c:pt>
                <c:pt idx="1468">
                  <c:v>156.46950000000001</c:v>
                </c:pt>
                <c:pt idx="1469">
                  <c:v>156.46950000000001</c:v>
                </c:pt>
                <c:pt idx="1470">
                  <c:v>156.46950000000001</c:v>
                </c:pt>
                <c:pt idx="1471">
                  <c:v>156.46950000000001</c:v>
                </c:pt>
                <c:pt idx="1472">
                  <c:v>156.46950000000001</c:v>
                </c:pt>
                <c:pt idx="1473">
                  <c:v>156.46950000000001</c:v>
                </c:pt>
                <c:pt idx="1474">
                  <c:v>156.46950000000001</c:v>
                </c:pt>
                <c:pt idx="1475">
                  <c:v>156.46950000000001</c:v>
                </c:pt>
                <c:pt idx="1476">
                  <c:v>156.46950000000001</c:v>
                </c:pt>
                <c:pt idx="1477">
                  <c:v>156.46950000000001</c:v>
                </c:pt>
                <c:pt idx="1478">
                  <c:v>156.46950000000001</c:v>
                </c:pt>
                <c:pt idx="1479">
                  <c:v>156.46950000000001</c:v>
                </c:pt>
                <c:pt idx="1480">
                  <c:v>156.46950000000001</c:v>
                </c:pt>
                <c:pt idx="1481">
                  <c:v>156.46950000000001</c:v>
                </c:pt>
                <c:pt idx="1482">
                  <c:v>156.46950000000001</c:v>
                </c:pt>
                <c:pt idx="1483">
                  <c:v>156.46950000000001</c:v>
                </c:pt>
                <c:pt idx="1484">
                  <c:v>156.46950000000001</c:v>
                </c:pt>
                <c:pt idx="1485">
                  <c:v>156.46950000000001</c:v>
                </c:pt>
                <c:pt idx="1486">
                  <c:v>156.46950000000001</c:v>
                </c:pt>
                <c:pt idx="1487">
                  <c:v>156.46950000000001</c:v>
                </c:pt>
                <c:pt idx="1488">
                  <c:v>156.46950000000001</c:v>
                </c:pt>
                <c:pt idx="1489">
                  <c:v>156.46950000000001</c:v>
                </c:pt>
                <c:pt idx="1490">
                  <c:v>156.46950000000001</c:v>
                </c:pt>
                <c:pt idx="1491">
                  <c:v>156.46950000000001</c:v>
                </c:pt>
                <c:pt idx="1492">
                  <c:v>156.46950000000001</c:v>
                </c:pt>
                <c:pt idx="1493">
                  <c:v>156.46950000000001</c:v>
                </c:pt>
                <c:pt idx="1494">
                  <c:v>156.46950000000001</c:v>
                </c:pt>
                <c:pt idx="1495">
                  <c:v>156.46950000000001</c:v>
                </c:pt>
                <c:pt idx="1496">
                  <c:v>156.46950000000001</c:v>
                </c:pt>
                <c:pt idx="1497">
                  <c:v>156.46950000000001</c:v>
                </c:pt>
                <c:pt idx="1498">
                  <c:v>156.46950000000001</c:v>
                </c:pt>
                <c:pt idx="1499">
                  <c:v>156.46950000000001</c:v>
                </c:pt>
                <c:pt idx="1500">
                  <c:v>156.46950000000001</c:v>
                </c:pt>
                <c:pt idx="1501">
                  <c:v>156.46950000000001</c:v>
                </c:pt>
                <c:pt idx="1502">
                  <c:v>156.46950000000001</c:v>
                </c:pt>
                <c:pt idx="1503">
                  <c:v>156.46950000000001</c:v>
                </c:pt>
                <c:pt idx="1504">
                  <c:v>156.46950000000001</c:v>
                </c:pt>
                <c:pt idx="1505">
                  <c:v>156.46950000000001</c:v>
                </c:pt>
                <c:pt idx="1506">
                  <c:v>156.46950000000001</c:v>
                </c:pt>
                <c:pt idx="1507">
                  <c:v>156.46950000000001</c:v>
                </c:pt>
                <c:pt idx="1508">
                  <c:v>156.46950000000001</c:v>
                </c:pt>
                <c:pt idx="1509">
                  <c:v>156.46950000000001</c:v>
                </c:pt>
                <c:pt idx="1510">
                  <c:v>156.46950000000001</c:v>
                </c:pt>
                <c:pt idx="1511">
                  <c:v>156.46950000000001</c:v>
                </c:pt>
                <c:pt idx="1512">
                  <c:v>156.46950000000001</c:v>
                </c:pt>
                <c:pt idx="1513">
                  <c:v>156.46950000000001</c:v>
                </c:pt>
                <c:pt idx="1514">
                  <c:v>156.46950000000001</c:v>
                </c:pt>
                <c:pt idx="1515">
                  <c:v>156.46950000000001</c:v>
                </c:pt>
                <c:pt idx="1516">
                  <c:v>156.46950000000001</c:v>
                </c:pt>
                <c:pt idx="1517">
                  <c:v>156.46950000000001</c:v>
                </c:pt>
                <c:pt idx="1518">
                  <c:v>156.46950000000001</c:v>
                </c:pt>
                <c:pt idx="1519">
                  <c:v>156.46950000000001</c:v>
                </c:pt>
                <c:pt idx="1520">
                  <c:v>156.46950000000001</c:v>
                </c:pt>
                <c:pt idx="1521">
                  <c:v>156.46950000000001</c:v>
                </c:pt>
                <c:pt idx="1522">
                  <c:v>156.46950000000001</c:v>
                </c:pt>
                <c:pt idx="1523">
                  <c:v>156.46950000000001</c:v>
                </c:pt>
                <c:pt idx="1524">
                  <c:v>156.46950000000001</c:v>
                </c:pt>
                <c:pt idx="1525">
                  <c:v>156.46950000000001</c:v>
                </c:pt>
                <c:pt idx="1526">
                  <c:v>156.46950000000001</c:v>
                </c:pt>
                <c:pt idx="1527">
                  <c:v>156.46950000000001</c:v>
                </c:pt>
                <c:pt idx="1528">
                  <c:v>156.46950000000001</c:v>
                </c:pt>
                <c:pt idx="1529">
                  <c:v>156.46950000000001</c:v>
                </c:pt>
                <c:pt idx="1530">
                  <c:v>156.46950000000001</c:v>
                </c:pt>
                <c:pt idx="1531">
                  <c:v>156.46950000000001</c:v>
                </c:pt>
                <c:pt idx="1532">
                  <c:v>156.46950000000001</c:v>
                </c:pt>
                <c:pt idx="1533">
                  <c:v>156.46950000000001</c:v>
                </c:pt>
                <c:pt idx="1534">
                  <c:v>156.46950000000001</c:v>
                </c:pt>
                <c:pt idx="1535">
                  <c:v>156.46950000000001</c:v>
                </c:pt>
                <c:pt idx="1536">
                  <c:v>156.46950000000001</c:v>
                </c:pt>
                <c:pt idx="1537">
                  <c:v>156.46950000000001</c:v>
                </c:pt>
                <c:pt idx="1538">
                  <c:v>156.46950000000001</c:v>
                </c:pt>
                <c:pt idx="1539">
                  <c:v>156.46950000000001</c:v>
                </c:pt>
                <c:pt idx="1540">
                  <c:v>156.46950000000001</c:v>
                </c:pt>
                <c:pt idx="1541">
                  <c:v>156.46950000000001</c:v>
                </c:pt>
                <c:pt idx="1542">
                  <c:v>156.46950000000001</c:v>
                </c:pt>
                <c:pt idx="1543">
                  <c:v>156.46950000000001</c:v>
                </c:pt>
                <c:pt idx="1544">
                  <c:v>156.46950000000001</c:v>
                </c:pt>
                <c:pt idx="1545">
                  <c:v>156.46950000000001</c:v>
                </c:pt>
                <c:pt idx="1546">
                  <c:v>156.46950000000001</c:v>
                </c:pt>
                <c:pt idx="1547">
                  <c:v>156.46950000000001</c:v>
                </c:pt>
                <c:pt idx="1548">
                  <c:v>156.46950000000001</c:v>
                </c:pt>
                <c:pt idx="1549">
                  <c:v>156.46950000000001</c:v>
                </c:pt>
                <c:pt idx="1550">
                  <c:v>156.46950000000001</c:v>
                </c:pt>
                <c:pt idx="1551">
                  <c:v>156.46950000000001</c:v>
                </c:pt>
                <c:pt idx="1552">
                  <c:v>156.46950000000001</c:v>
                </c:pt>
                <c:pt idx="1553">
                  <c:v>156.46950000000001</c:v>
                </c:pt>
                <c:pt idx="1554">
                  <c:v>156.46950000000001</c:v>
                </c:pt>
                <c:pt idx="1555">
                  <c:v>156.46950000000001</c:v>
                </c:pt>
                <c:pt idx="1556">
                  <c:v>156.46950000000001</c:v>
                </c:pt>
                <c:pt idx="1557">
                  <c:v>156.46950000000001</c:v>
                </c:pt>
                <c:pt idx="1558">
                  <c:v>156.46950000000001</c:v>
                </c:pt>
                <c:pt idx="1559">
                  <c:v>156.46950000000001</c:v>
                </c:pt>
                <c:pt idx="1560">
                  <c:v>156.46950000000001</c:v>
                </c:pt>
                <c:pt idx="1561">
                  <c:v>156.46950000000001</c:v>
                </c:pt>
                <c:pt idx="1562">
                  <c:v>156.46950000000001</c:v>
                </c:pt>
                <c:pt idx="1563">
                  <c:v>156.46950000000001</c:v>
                </c:pt>
                <c:pt idx="1564">
                  <c:v>156.46950000000001</c:v>
                </c:pt>
                <c:pt idx="1565">
                  <c:v>156.46950000000001</c:v>
                </c:pt>
                <c:pt idx="1566">
                  <c:v>156.46950000000001</c:v>
                </c:pt>
                <c:pt idx="1567">
                  <c:v>156.46950000000001</c:v>
                </c:pt>
                <c:pt idx="1568">
                  <c:v>156.46950000000001</c:v>
                </c:pt>
                <c:pt idx="1569">
                  <c:v>156.46950000000001</c:v>
                </c:pt>
                <c:pt idx="1570">
                  <c:v>156.46950000000001</c:v>
                </c:pt>
                <c:pt idx="1571">
                  <c:v>156.46950000000001</c:v>
                </c:pt>
                <c:pt idx="1572">
                  <c:v>156.46950000000001</c:v>
                </c:pt>
                <c:pt idx="1573">
                  <c:v>156.46950000000001</c:v>
                </c:pt>
                <c:pt idx="1574">
                  <c:v>156.46950000000001</c:v>
                </c:pt>
                <c:pt idx="1575">
                  <c:v>156.46950000000001</c:v>
                </c:pt>
                <c:pt idx="1576">
                  <c:v>156.46950000000001</c:v>
                </c:pt>
                <c:pt idx="1577">
                  <c:v>156.46950000000001</c:v>
                </c:pt>
                <c:pt idx="1578">
                  <c:v>156.46950000000001</c:v>
                </c:pt>
                <c:pt idx="1579">
                  <c:v>156.46950000000001</c:v>
                </c:pt>
                <c:pt idx="1580">
                  <c:v>156.46950000000001</c:v>
                </c:pt>
                <c:pt idx="1581">
                  <c:v>156.46950000000001</c:v>
                </c:pt>
                <c:pt idx="1582">
                  <c:v>156.46950000000001</c:v>
                </c:pt>
                <c:pt idx="1583">
                  <c:v>156.46950000000001</c:v>
                </c:pt>
                <c:pt idx="1584">
                  <c:v>156.46950000000001</c:v>
                </c:pt>
                <c:pt idx="1585">
                  <c:v>156.46950000000001</c:v>
                </c:pt>
                <c:pt idx="1586">
                  <c:v>156.46950000000001</c:v>
                </c:pt>
                <c:pt idx="1587">
                  <c:v>156.46950000000001</c:v>
                </c:pt>
                <c:pt idx="1588">
                  <c:v>156.46950000000001</c:v>
                </c:pt>
                <c:pt idx="1589">
                  <c:v>156.46950000000001</c:v>
                </c:pt>
                <c:pt idx="1590">
                  <c:v>156.46950000000001</c:v>
                </c:pt>
                <c:pt idx="1591">
                  <c:v>156.46950000000001</c:v>
                </c:pt>
                <c:pt idx="1592">
                  <c:v>156.46950000000001</c:v>
                </c:pt>
                <c:pt idx="1593">
                  <c:v>156.46950000000001</c:v>
                </c:pt>
                <c:pt idx="1594">
                  <c:v>156.46950000000001</c:v>
                </c:pt>
                <c:pt idx="1595">
                  <c:v>156.46950000000001</c:v>
                </c:pt>
                <c:pt idx="1596">
                  <c:v>156.46950000000001</c:v>
                </c:pt>
                <c:pt idx="1597">
                  <c:v>156.46950000000001</c:v>
                </c:pt>
                <c:pt idx="1598">
                  <c:v>156.46950000000001</c:v>
                </c:pt>
                <c:pt idx="1599">
                  <c:v>156.46950000000001</c:v>
                </c:pt>
                <c:pt idx="1600">
                  <c:v>156.46950000000001</c:v>
                </c:pt>
                <c:pt idx="1601">
                  <c:v>156.46950000000001</c:v>
                </c:pt>
                <c:pt idx="1602">
                  <c:v>156.46950000000001</c:v>
                </c:pt>
                <c:pt idx="1603">
                  <c:v>156.46950000000001</c:v>
                </c:pt>
                <c:pt idx="1604">
                  <c:v>156.46950000000001</c:v>
                </c:pt>
                <c:pt idx="1605">
                  <c:v>156.46950000000001</c:v>
                </c:pt>
                <c:pt idx="1606">
                  <c:v>156.46950000000001</c:v>
                </c:pt>
                <c:pt idx="1607">
                  <c:v>156.46950000000001</c:v>
                </c:pt>
                <c:pt idx="1608">
                  <c:v>156.46950000000001</c:v>
                </c:pt>
                <c:pt idx="1609">
                  <c:v>156.46950000000001</c:v>
                </c:pt>
                <c:pt idx="1610">
                  <c:v>156.46950000000001</c:v>
                </c:pt>
                <c:pt idx="1611">
                  <c:v>156.46950000000001</c:v>
                </c:pt>
                <c:pt idx="1612">
                  <c:v>156.46950000000001</c:v>
                </c:pt>
                <c:pt idx="1613">
                  <c:v>156.46950000000001</c:v>
                </c:pt>
                <c:pt idx="1614">
                  <c:v>156.46950000000001</c:v>
                </c:pt>
                <c:pt idx="1615">
                  <c:v>156.46950000000001</c:v>
                </c:pt>
                <c:pt idx="1616">
                  <c:v>156.46950000000001</c:v>
                </c:pt>
                <c:pt idx="1617">
                  <c:v>156.46950000000001</c:v>
                </c:pt>
                <c:pt idx="1618">
                  <c:v>156.46950000000001</c:v>
                </c:pt>
                <c:pt idx="1619">
                  <c:v>156.46950000000001</c:v>
                </c:pt>
                <c:pt idx="1620">
                  <c:v>156.46950000000001</c:v>
                </c:pt>
                <c:pt idx="1621">
                  <c:v>156.46950000000001</c:v>
                </c:pt>
                <c:pt idx="1622">
                  <c:v>156.46950000000001</c:v>
                </c:pt>
                <c:pt idx="1623">
                  <c:v>156.46950000000001</c:v>
                </c:pt>
                <c:pt idx="1624">
                  <c:v>156.46950000000001</c:v>
                </c:pt>
                <c:pt idx="1625">
                  <c:v>156.46950000000001</c:v>
                </c:pt>
                <c:pt idx="1626">
                  <c:v>156.46950000000001</c:v>
                </c:pt>
                <c:pt idx="1627">
                  <c:v>156.46950000000001</c:v>
                </c:pt>
                <c:pt idx="1628">
                  <c:v>156.46950000000001</c:v>
                </c:pt>
                <c:pt idx="1629">
                  <c:v>156.46950000000001</c:v>
                </c:pt>
                <c:pt idx="1630">
                  <c:v>156.46950000000001</c:v>
                </c:pt>
                <c:pt idx="1631">
                  <c:v>156.46950000000001</c:v>
                </c:pt>
                <c:pt idx="1632">
                  <c:v>156.46950000000001</c:v>
                </c:pt>
                <c:pt idx="1633">
                  <c:v>156.46950000000001</c:v>
                </c:pt>
                <c:pt idx="1634">
                  <c:v>156.46950000000001</c:v>
                </c:pt>
                <c:pt idx="1635">
                  <c:v>156.46950000000001</c:v>
                </c:pt>
                <c:pt idx="1636">
                  <c:v>156.46950000000001</c:v>
                </c:pt>
                <c:pt idx="1637">
                  <c:v>156.46950000000001</c:v>
                </c:pt>
                <c:pt idx="1638">
                  <c:v>156.46950000000001</c:v>
                </c:pt>
                <c:pt idx="1639">
                  <c:v>156.46950000000001</c:v>
                </c:pt>
                <c:pt idx="1640">
                  <c:v>156.46950000000001</c:v>
                </c:pt>
                <c:pt idx="1641">
                  <c:v>156.46950000000001</c:v>
                </c:pt>
                <c:pt idx="1642">
                  <c:v>156.46950000000001</c:v>
                </c:pt>
                <c:pt idx="1643">
                  <c:v>156.46950000000001</c:v>
                </c:pt>
                <c:pt idx="1644">
                  <c:v>156.46950000000001</c:v>
                </c:pt>
                <c:pt idx="1645">
                  <c:v>156.46950000000001</c:v>
                </c:pt>
                <c:pt idx="1646">
                  <c:v>156.46950000000001</c:v>
                </c:pt>
                <c:pt idx="1647">
                  <c:v>156.46950000000001</c:v>
                </c:pt>
                <c:pt idx="1648">
                  <c:v>156.46950000000001</c:v>
                </c:pt>
                <c:pt idx="1649">
                  <c:v>156.46950000000001</c:v>
                </c:pt>
                <c:pt idx="1650">
                  <c:v>156.46950000000001</c:v>
                </c:pt>
                <c:pt idx="1651">
                  <c:v>156.46950000000001</c:v>
                </c:pt>
                <c:pt idx="1652">
                  <c:v>156.46950000000001</c:v>
                </c:pt>
                <c:pt idx="1653">
                  <c:v>156.46950000000001</c:v>
                </c:pt>
                <c:pt idx="1654">
                  <c:v>156.46950000000001</c:v>
                </c:pt>
                <c:pt idx="1655">
                  <c:v>156.46950000000001</c:v>
                </c:pt>
                <c:pt idx="1656">
                  <c:v>156.46950000000001</c:v>
                </c:pt>
                <c:pt idx="1657">
                  <c:v>156.46950000000001</c:v>
                </c:pt>
                <c:pt idx="1658">
                  <c:v>156.46950000000001</c:v>
                </c:pt>
                <c:pt idx="1659">
                  <c:v>156.46950000000001</c:v>
                </c:pt>
                <c:pt idx="1660">
                  <c:v>156.46950000000001</c:v>
                </c:pt>
                <c:pt idx="1661">
                  <c:v>156.46950000000001</c:v>
                </c:pt>
                <c:pt idx="1662">
                  <c:v>156.46950000000001</c:v>
                </c:pt>
                <c:pt idx="1663">
                  <c:v>156.46950000000001</c:v>
                </c:pt>
                <c:pt idx="1664">
                  <c:v>156.46950000000001</c:v>
                </c:pt>
                <c:pt idx="1665">
                  <c:v>156.46950000000001</c:v>
                </c:pt>
                <c:pt idx="1666">
                  <c:v>156.46950000000001</c:v>
                </c:pt>
                <c:pt idx="1667">
                  <c:v>156.46950000000001</c:v>
                </c:pt>
                <c:pt idx="1668">
                  <c:v>156.46950000000001</c:v>
                </c:pt>
                <c:pt idx="1669">
                  <c:v>156.46950000000001</c:v>
                </c:pt>
                <c:pt idx="1670">
                  <c:v>156.46950000000001</c:v>
                </c:pt>
                <c:pt idx="1671">
                  <c:v>156.46950000000001</c:v>
                </c:pt>
                <c:pt idx="1672">
                  <c:v>156.46950000000001</c:v>
                </c:pt>
                <c:pt idx="1673">
                  <c:v>156.46950000000001</c:v>
                </c:pt>
                <c:pt idx="1674">
                  <c:v>156.46950000000001</c:v>
                </c:pt>
                <c:pt idx="1675">
                  <c:v>156.46950000000001</c:v>
                </c:pt>
                <c:pt idx="1676">
                  <c:v>156.46950000000001</c:v>
                </c:pt>
                <c:pt idx="1677">
                  <c:v>156.46950000000001</c:v>
                </c:pt>
                <c:pt idx="1678">
                  <c:v>156.46950000000001</c:v>
                </c:pt>
                <c:pt idx="1679">
                  <c:v>156.46950000000001</c:v>
                </c:pt>
                <c:pt idx="1680">
                  <c:v>156.46950000000001</c:v>
                </c:pt>
                <c:pt idx="1681">
                  <c:v>156.46950000000001</c:v>
                </c:pt>
                <c:pt idx="1682">
                  <c:v>156.46950000000001</c:v>
                </c:pt>
                <c:pt idx="1683">
                  <c:v>156.46950000000001</c:v>
                </c:pt>
                <c:pt idx="1684">
                  <c:v>156.46950000000001</c:v>
                </c:pt>
                <c:pt idx="1685">
                  <c:v>156.46950000000001</c:v>
                </c:pt>
                <c:pt idx="1686">
                  <c:v>156.46950000000001</c:v>
                </c:pt>
                <c:pt idx="1687">
                  <c:v>156.46950000000001</c:v>
                </c:pt>
                <c:pt idx="1688">
                  <c:v>156.46950000000001</c:v>
                </c:pt>
                <c:pt idx="1689">
                  <c:v>156.46950000000001</c:v>
                </c:pt>
                <c:pt idx="1690">
                  <c:v>156.46950000000001</c:v>
                </c:pt>
                <c:pt idx="1691">
                  <c:v>156.46950000000001</c:v>
                </c:pt>
                <c:pt idx="1692">
                  <c:v>156.46950000000001</c:v>
                </c:pt>
                <c:pt idx="1693">
                  <c:v>156.46950000000001</c:v>
                </c:pt>
                <c:pt idx="1694">
                  <c:v>156.46950000000001</c:v>
                </c:pt>
                <c:pt idx="1695">
                  <c:v>156.46950000000001</c:v>
                </c:pt>
                <c:pt idx="1696">
                  <c:v>156.46950000000001</c:v>
                </c:pt>
                <c:pt idx="1697">
                  <c:v>156.46950000000001</c:v>
                </c:pt>
                <c:pt idx="1698">
                  <c:v>156.46950000000001</c:v>
                </c:pt>
                <c:pt idx="1699">
                  <c:v>156.46950000000001</c:v>
                </c:pt>
                <c:pt idx="1700">
                  <c:v>156.46950000000001</c:v>
                </c:pt>
                <c:pt idx="1701">
                  <c:v>156.46950000000001</c:v>
                </c:pt>
                <c:pt idx="1702">
                  <c:v>156.46950000000001</c:v>
                </c:pt>
                <c:pt idx="1703">
                  <c:v>156.46950000000001</c:v>
                </c:pt>
                <c:pt idx="1704">
                  <c:v>156.46950000000001</c:v>
                </c:pt>
                <c:pt idx="1705">
                  <c:v>156.46950000000001</c:v>
                </c:pt>
                <c:pt idx="1706">
                  <c:v>156.46950000000001</c:v>
                </c:pt>
                <c:pt idx="1707">
                  <c:v>156.46950000000001</c:v>
                </c:pt>
                <c:pt idx="1708">
                  <c:v>156.46950000000001</c:v>
                </c:pt>
                <c:pt idx="1709">
                  <c:v>156.46950000000001</c:v>
                </c:pt>
                <c:pt idx="1710">
                  <c:v>156.46950000000001</c:v>
                </c:pt>
                <c:pt idx="1711">
                  <c:v>156.46950000000001</c:v>
                </c:pt>
                <c:pt idx="1712">
                  <c:v>156.46950000000001</c:v>
                </c:pt>
                <c:pt idx="1713">
                  <c:v>156.46950000000001</c:v>
                </c:pt>
                <c:pt idx="1714">
                  <c:v>156.46950000000001</c:v>
                </c:pt>
                <c:pt idx="1715">
                  <c:v>156.46950000000001</c:v>
                </c:pt>
                <c:pt idx="1716">
                  <c:v>156.46950000000001</c:v>
                </c:pt>
                <c:pt idx="1717">
                  <c:v>156.46950000000001</c:v>
                </c:pt>
                <c:pt idx="1718">
                  <c:v>156.46950000000001</c:v>
                </c:pt>
                <c:pt idx="1719">
                  <c:v>156.46950000000001</c:v>
                </c:pt>
                <c:pt idx="1720">
                  <c:v>156.46950000000001</c:v>
                </c:pt>
                <c:pt idx="1721">
                  <c:v>156.46950000000001</c:v>
                </c:pt>
                <c:pt idx="1722">
                  <c:v>156.46950000000001</c:v>
                </c:pt>
                <c:pt idx="1723">
                  <c:v>156.46950000000001</c:v>
                </c:pt>
                <c:pt idx="1724">
                  <c:v>156.46950000000001</c:v>
                </c:pt>
                <c:pt idx="1725">
                  <c:v>156.46950000000001</c:v>
                </c:pt>
                <c:pt idx="1726">
                  <c:v>156.46950000000001</c:v>
                </c:pt>
                <c:pt idx="1727">
                  <c:v>156.46950000000001</c:v>
                </c:pt>
                <c:pt idx="1728">
                  <c:v>156.46950000000001</c:v>
                </c:pt>
                <c:pt idx="1729">
                  <c:v>156.46950000000001</c:v>
                </c:pt>
                <c:pt idx="1730">
                  <c:v>156.46950000000001</c:v>
                </c:pt>
                <c:pt idx="1731">
                  <c:v>156.46950000000001</c:v>
                </c:pt>
                <c:pt idx="1732">
                  <c:v>156.46950000000001</c:v>
                </c:pt>
                <c:pt idx="1733">
                  <c:v>156.46950000000001</c:v>
                </c:pt>
                <c:pt idx="1734">
                  <c:v>156.46950000000001</c:v>
                </c:pt>
                <c:pt idx="1735">
                  <c:v>156.46950000000001</c:v>
                </c:pt>
                <c:pt idx="1736">
                  <c:v>156.46950000000001</c:v>
                </c:pt>
                <c:pt idx="1737">
                  <c:v>156.46950000000001</c:v>
                </c:pt>
                <c:pt idx="1738">
                  <c:v>156.46950000000001</c:v>
                </c:pt>
                <c:pt idx="1739">
                  <c:v>156.46950000000001</c:v>
                </c:pt>
                <c:pt idx="1740">
                  <c:v>156.46950000000001</c:v>
                </c:pt>
                <c:pt idx="1741">
                  <c:v>156.46950000000001</c:v>
                </c:pt>
                <c:pt idx="1742">
                  <c:v>156.46950000000001</c:v>
                </c:pt>
                <c:pt idx="1743">
                  <c:v>156.46950000000001</c:v>
                </c:pt>
                <c:pt idx="1744">
                  <c:v>156.46950000000001</c:v>
                </c:pt>
                <c:pt idx="1745">
                  <c:v>156.46950000000001</c:v>
                </c:pt>
                <c:pt idx="1746">
                  <c:v>156.46950000000001</c:v>
                </c:pt>
                <c:pt idx="1747">
                  <c:v>156.46950000000001</c:v>
                </c:pt>
                <c:pt idx="1748">
                  <c:v>156.46950000000001</c:v>
                </c:pt>
                <c:pt idx="1749">
                  <c:v>156.46950000000001</c:v>
                </c:pt>
                <c:pt idx="1750">
                  <c:v>156.46950000000001</c:v>
                </c:pt>
                <c:pt idx="1751">
                  <c:v>156.46950000000001</c:v>
                </c:pt>
                <c:pt idx="1752">
                  <c:v>156.46950000000001</c:v>
                </c:pt>
                <c:pt idx="1753">
                  <c:v>156.46950000000001</c:v>
                </c:pt>
                <c:pt idx="1754">
                  <c:v>156.46950000000001</c:v>
                </c:pt>
                <c:pt idx="1755">
                  <c:v>156.46950000000001</c:v>
                </c:pt>
                <c:pt idx="1756">
                  <c:v>156.46950000000001</c:v>
                </c:pt>
                <c:pt idx="1757">
                  <c:v>156.46950000000001</c:v>
                </c:pt>
                <c:pt idx="1758">
                  <c:v>156.46950000000001</c:v>
                </c:pt>
                <c:pt idx="1759">
                  <c:v>156.46950000000001</c:v>
                </c:pt>
                <c:pt idx="1760">
                  <c:v>156.46950000000001</c:v>
                </c:pt>
                <c:pt idx="1761">
                  <c:v>156.46950000000001</c:v>
                </c:pt>
                <c:pt idx="1762">
                  <c:v>156.46950000000001</c:v>
                </c:pt>
                <c:pt idx="1763">
                  <c:v>156.46950000000001</c:v>
                </c:pt>
                <c:pt idx="1764">
                  <c:v>156.46950000000001</c:v>
                </c:pt>
                <c:pt idx="1765">
                  <c:v>156.46950000000001</c:v>
                </c:pt>
                <c:pt idx="1766">
                  <c:v>156.46950000000001</c:v>
                </c:pt>
                <c:pt idx="1767">
                  <c:v>156.46950000000001</c:v>
                </c:pt>
                <c:pt idx="1768">
                  <c:v>156.46950000000001</c:v>
                </c:pt>
                <c:pt idx="1769">
                  <c:v>156.46950000000001</c:v>
                </c:pt>
                <c:pt idx="1770">
                  <c:v>156.46950000000001</c:v>
                </c:pt>
                <c:pt idx="1771">
                  <c:v>156.46950000000001</c:v>
                </c:pt>
                <c:pt idx="1772">
                  <c:v>156.46950000000001</c:v>
                </c:pt>
                <c:pt idx="1773">
                  <c:v>156.46950000000001</c:v>
                </c:pt>
                <c:pt idx="1774">
                  <c:v>156.46950000000001</c:v>
                </c:pt>
                <c:pt idx="1775">
                  <c:v>156.46950000000001</c:v>
                </c:pt>
                <c:pt idx="1776">
                  <c:v>156.46950000000001</c:v>
                </c:pt>
                <c:pt idx="1777">
                  <c:v>156.46950000000001</c:v>
                </c:pt>
                <c:pt idx="1778">
                  <c:v>156.46950000000001</c:v>
                </c:pt>
                <c:pt idx="1779">
                  <c:v>156.46950000000001</c:v>
                </c:pt>
                <c:pt idx="1780">
                  <c:v>156.46950000000001</c:v>
                </c:pt>
                <c:pt idx="1781">
                  <c:v>156.46950000000001</c:v>
                </c:pt>
                <c:pt idx="1782">
                  <c:v>156.46950000000001</c:v>
                </c:pt>
                <c:pt idx="1783">
                  <c:v>156.46950000000001</c:v>
                </c:pt>
                <c:pt idx="1784">
                  <c:v>156.46950000000001</c:v>
                </c:pt>
                <c:pt idx="1785">
                  <c:v>156.46950000000001</c:v>
                </c:pt>
                <c:pt idx="1786">
                  <c:v>156.46950000000001</c:v>
                </c:pt>
                <c:pt idx="1787">
                  <c:v>156.46950000000001</c:v>
                </c:pt>
                <c:pt idx="1788">
                  <c:v>156.46950000000001</c:v>
                </c:pt>
                <c:pt idx="1789">
                  <c:v>156.46950000000001</c:v>
                </c:pt>
                <c:pt idx="1790">
                  <c:v>156.46950000000001</c:v>
                </c:pt>
                <c:pt idx="1791">
                  <c:v>156.46950000000001</c:v>
                </c:pt>
                <c:pt idx="1792">
                  <c:v>156.46950000000001</c:v>
                </c:pt>
                <c:pt idx="1793">
                  <c:v>156.46950000000001</c:v>
                </c:pt>
                <c:pt idx="1794">
                  <c:v>156.46950000000001</c:v>
                </c:pt>
                <c:pt idx="1795">
                  <c:v>156.46950000000001</c:v>
                </c:pt>
                <c:pt idx="1796">
                  <c:v>156.46950000000001</c:v>
                </c:pt>
                <c:pt idx="1797">
                  <c:v>156.46950000000001</c:v>
                </c:pt>
                <c:pt idx="1798">
                  <c:v>156.46950000000001</c:v>
                </c:pt>
                <c:pt idx="1799">
                  <c:v>156.46950000000001</c:v>
                </c:pt>
                <c:pt idx="1800">
                  <c:v>156.46950000000001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B67-45AC-94CF-C37BAAF1D4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3119856"/>
        <c:axId val="763118416"/>
      </c:scatterChart>
      <c:valAx>
        <c:axId val="763119856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Elapsed Time (s)</a:t>
                </a:r>
              </a:p>
            </c:rich>
          </c:tx>
          <c:layout>
            <c:manualLayout>
              <c:xMode val="edge"/>
              <c:yMode val="edge"/>
              <c:x val="0.43063620530405833"/>
              <c:y val="0.882273251408427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118416"/>
        <c:crosses val="autoZero"/>
        <c:crossBetween val="midCat"/>
      </c:valAx>
      <c:valAx>
        <c:axId val="763118416"/>
        <c:scaling>
          <c:orientation val="minMax"/>
          <c:max val="2500"/>
          <c:min val="-2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Force (N)</a:t>
                </a:r>
              </a:p>
            </c:rich>
          </c:tx>
          <c:layout>
            <c:manualLayout>
              <c:xMode val="edge"/>
              <c:yMode val="edge"/>
              <c:x val="1.0752688172043012E-2"/>
              <c:y val="0.430461039655111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1198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4604186473594828"/>
          <c:y val="0.92782393832570087"/>
          <c:w val="0.27499618999237996"/>
          <c:h val="4.24211113882257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u="sng"/>
              <a:t>A Graph Showing</a:t>
            </a:r>
            <a:r>
              <a:rPr lang="en-US" sz="1600" u="sng" baseline="0"/>
              <a:t> </a:t>
            </a:r>
            <a:r>
              <a:rPr lang="en-US" sz="1600" u="sng"/>
              <a:t>Total Forces Against Elapsed</a:t>
            </a:r>
            <a:r>
              <a:rPr lang="en-US" sz="1600" u="sng" baseline="0"/>
              <a:t> Time</a:t>
            </a:r>
            <a:endParaRPr lang="en-US" sz="1600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Total Forces</c:v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WLTC_class_3!$N$8:$N$1808</c:f>
              <c:numCache>
                <c:formatCode>0.00</c:formatCode>
                <c:ptCount val="1801"/>
                <c:pt idx="0">
                  <c:v>156.46950000000001</c:v>
                </c:pt>
                <c:pt idx="1">
                  <c:v>156.46950000000001</c:v>
                </c:pt>
                <c:pt idx="2">
                  <c:v>156.46950000000001</c:v>
                </c:pt>
                <c:pt idx="3">
                  <c:v>156.46950000000001</c:v>
                </c:pt>
                <c:pt idx="4">
                  <c:v>156.46950000000001</c:v>
                </c:pt>
                <c:pt idx="5">
                  <c:v>156.46950000000001</c:v>
                </c:pt>
                <c:pt idx="6">
                  <c:v>156.46950000000001</c:v>
                </c:pt>
                <c:pt idx="7">
                  <c:v>156.46950000000001</c:v>
                </c:pt>
                <c:pt idx="8">
                  <c:v>156.46950000000001</c:v>
                </c:pt>
                <c:pt idx="9">
                  <c:v>156.46950000000001</c:v>
                </c:pt>
                <c:pt idx="10">
                  <c:v>156.46950000000001</c:v>
                </c:pt>
                <c:pt idx="11">
                  <c:v>199.38616666666667</c:v>
                </c:pt>
                <c:pt idx="12">
                  <c:v>521.26263644548612</c:v>
                </c:pt>
                <c:pt idx="13">
                  <c:v>1272.4090248530381</c:v>
                </c:pt>
                <c:pt idx="14">
                  <c:v>1917.1243020927086</c:v>
                </c:pt>
                <c:pt idx="15">
                  <c:v>1812.3624922190102</c:v>
                </c:pt>
                <c:pt idx="16">
                  <c:v>1664.8585519134544</c:v>
                </c:pt>
                <c:pt idx="17">
                  <c:v>2012.3807548822047</c:v>
                </c:pt>
                <c:pt idx="18">
                  <c:v>2126.4804370405386</c:v>
                </c:pt>
                <c:pt idx="19">
                  <c:v>1425.8920953819447</c:v>
                </c:pt>
                <c:pt idx="20">
                  <c:v>634.88250580512181</c:v>
                </c:pt>
                <c:pt idx="21">
                  <c:v>357.14996800720496</c:v>
                </c:pt>
                <c:pt idx="22">
                  <c:v>336.10611230095469</c:v>
                </c:pt>
                <c:pt idx="23">
                  <c:v>358.61350026666685</c:v>
                </c:pt>
                <c:pt idx="24">
                  <c:v>616.75175171901049</c:v>
                </c:pt>
                <c:pt idx="25">
                  <c:v>792.16010781527712</c:v>
                </c:pt>
                <c:pt idx="26">
                  <c:v>901.98604061137166</c:v>
                </c:pt>
                <c:pt idx="27">
                  <c:v>1207.7380043926221</c:v>
                </c:pt>
                <c:pt idx="28">
                  <c:v>1278.6075895510414</c:v>
                </c:pt>
                <c:pt idx="29">
                  <c:v>1221.186480590537</c:v>
                </c:pt>
                <c:pt idx="30">
                  <c:v>948.72750919678776</c:v>
                </c:pt>
                <c:pt idx="31">
                  <c:v>652.00586648220485</c:v>
                </c:pt>
                <c:pt idx="32">
                  <c:v>525.77800693637118</c:v>
                </c:pt>
                <c:pt idx="33">
                  <c:v>463.32547763220521</c:v>
                </c:pt>
                <c:pt idx="34">
                  <c:v>357.65607933750027</c:v>
                </c:pt>
                <c:pt idx="35">
                  <c:v>186.3160710134558</c:v>
                </c:pt>
                <c:pt idx="36">
                  <c:v>-157.99503267951326</c:v>
                </c:pt>
                <c:pt idx="37">
                  <c:v>-699.24300774071264</c:v>
                </c:pt>
                <c:pt idx="38">
                  <c:v>-1008.1579355414069</c:v>
                </c:pt>
                <c:pt idx="39">
                  <c:v>-930.51898657117999</c:v>
                </c:pt>
                <c:pt idx="40">
                  <c:v>-808.08315637951443</c:v>
                </c:pt>
                <c:pt idx="41">
                  <c:v>-1006.862028053212</c:v>
                </c:pt>
                <c:pt idx="42">
                  <c:v>-1357.6284003211795</c:v>
                </c:pt>
                <c:pt idx="43">
                  <c:v>-1279.5477828157118</c:v>
                </c:pt>
                <c:pt idx="44">
                  <c:v>-726.67135516562553</c:v>
                </c:pt>
                <c:pt idx="45">
                  <c:v>-213.73014784696196</c:v>
                </c:pt>
                <c:pt idx="46">
                  <c:v>-128.65558782916634</c:v>
                </c:pt>
                <c:pt idx="47">
                  <c:v>-258.72508176432291</c:v>
                </c:pt>
                <c:pt idx="48">
                  <c:v>-195.88195873888867</c:v>
                </c:pt>
                <c:pt idx="49">
                  <c:v>39.361618028819919</c:v>
                </c:pt>
                <c:pt idx="50">
                  <c:v>82.278284695485681</c:v>
                </c:pt>
                <c:pt idx="51">
                  <c:v>-283.03074411562528</c:v>
                </c:pt>
                <c:pt idx="52">
                  <c:v>-757.18168880321161</c:v>
                </c:pt>
                <c:pt idx="53">
                  <c:v>-609.72478141987835</c:v>
                </c:pt>
                <c:pt idx="54">
                  <c:v>-74.192408742795067</c:v>
                </c:pt>
                <c:pt idx="55">
                  <c:v>140.30237041666675</c:v>
                </c:pt>
                <c:pt idx="56">
                  <c:v>161.76070375</c:v>
                </c:pt>
                <c:pt idx="57">
                  <c:v>226.13570375000015</c:v>
                </c:pt>
                <c:pt idx="58">
                  <c:v>290.77857093984369</c:v>
                </c:pt>
                <c:pt idx="59">
                  <c:v>677.30305213437464</c:v>
                </c:pt>
                <c:pt idx="60">
                  <c:v>743.78461262734402</c:v>
                </c:pt>
                <c:pt idx="61">
                  <c:v>422.57101309609402</c:v>
                </c:pt>
                <c:pt idx="62">
                  <c:v>358.88386958359342</c:v>
                </c:pt>
                <c:pt idx="63">
                  <c:v>423.61271883437524</c:v>
                </c:pt>
                <c:pt idx="64">
                  <c:v>510.54728394817732</c:v>
                </c:pt>
                <c:pt idx="65">
                  <c:v>382.69495136215278</c:v>
                </c:pt>
                <c:pt idx="66">
                  <c:v>297.2573559759544</c:v>
                </c:pt>
                <c:pt idx="67">
                  <c:v>640.99304126111099</c:v>
                </c:pt>
                <c:pt idx="68">
                  <c:v>1201.6115288426217</c:v>
                </c:pt>
                <c:pt idx="69">
                  <c:v>1506.6635104611107</c:v>
                </c:pt>
                <c:pt idx="70">
                  <c:v>1598.5233043988717</c:v>
                </c:pt>
                <c:pt idx="71">
                  <c:v>1498.0583929038198</c:v>
                </c:pt>
                <c:pt idx="72">
                  <c:v>1182.6033867871524</c:v>
                </c:pt>
                <c:pt idx="73">
                  <c:v>822.24310326111072</c:v>
                </c:pt>
                <c:pt idx="74">
                  <c:v>631.94338559678818</c:v>
                </c:pt>
                <c:pt idx="75">
                  <c:v>612.86278694861073</c:v>
                </c:pt>
                <c:pt idx="76">
                  <c:v>658.49119553715309</c:v>
                </c:pt>
                <c:pt idx="77">
                  <c:v>618.6423247113712</c:v>
                </c:pt>
                <c:pt idx="78">
                  <c:v>427.80430055442707</c:v>
                </c:pt>
                <c:pt idx="79">
                  <c:v>149.42506007595546</c:v>
                </c:pt>
                <c:pt idx="80">
                  <c:v>-2.2254937239583228</c:v>
                </c:pt>
                <c:pt idx="81">
                  <c:v>-153.85767528862905</c:v>
                </c:pt>
                <c:pt idx="82">
                  <c:v>-114.28328565737843</c:v>
                </c:pt>
                <c:pt idx="83">
                  <c:v>78.022680095487345</c:v>
                </c:pt>
                <c:pt idx="84">
                  <c:v>-30.081406813628803</c:v>
                </c:pt>
                <c:pt idx="85">
                  <c:v>-96.590525659463026</c:v>
                </c:pt>
                <c:pt idx="86">
                  <c:v>-76.701916105294544</c:v>
                </c:pt>
                <c:pt idx="87">
                  <c:v>-35.583156379512644</c:v>
                </c:pt>
                <c:pt idx="88">
                  <c:v>-379.92769754062556</c:v>
                </c:pt>
                <c:pt idx="89">
                  <c:v>-1286.7639593886288</c:v>
                </c:pt>
                <c:pt idx="90">
                  <c:v>-1940.5202135914058</c:v>
                </c:pt>
                <c:pt idx="91">
                  <c:v>-2035.9545096180557</c:v>
                </c:pt>
                <c:pt idx="92">
                  <c:v>-1506.6613480295141</c:v>
                </c:pt>
                <c:pt idx="93">
                  <c:v>-909.03801163784703</c:v>
                </c:pt>
                <c:pt idx="94">
                  <c:v>-932.61429624999982</c:v>
                </c:pt>
                <c:pt idx="95">
                  <c:v>-1170.9043570657118</c:v>
                </c:pt>
                <c:pt idx="96">
                  <c:v>-1022.5027493461805</c:v>
                </c:pt>
                <c:pt idx="97">
                  <c:v>-615.55429166249985</c:v>
                </c:pt>
                <c:pt idx="98">
                  <c:v>-615.85265676284723</c:v>
                </c:pt>
                <c:pt idx="99">
                  <c:v>-315.61383333333333</c:v>
                </c:pt>
                <c:pt idx="100">
                  <c:v>156.46950000000001</c:v>
                </c:pt>
                <c:pt idx="101">
                  <c:v>156.46950000000001</c:v>
                </c:pt>
                <c:pt idx="102">
                  <c:v>156.46950000000001</c:v>
                </c:pt>
                <c:pt idx="103">
                  <c:v>156.46950000000001</c:v>
                </c:pt>
                <c:pt idx="104">
                  <c:v>156.46950000000001</c:v>
                </c:pt>
                <c:pt idx="105">
                  <c:v>156.46950000000001</c:v>
                </c:pt>
                <c:pt idx="106">
                  <c:v>156.46950000000001</c:v>
                </c:pt>
                <c:pt idx="107">
                  <c:v>156.46950000000001</c:v>
                </c:pt>
                <c:pt idx="108">
                  <c:v>156.46950000000001</c:v>
                </c:pt>
                <c:pt idx="109">
                  <c:v>156.46950000000001</c:v>
                </c:pt>
                <c:pt idx="110">
                  <c:v>156.46950000000001</c:v>
                </c:pt>
                <c:pt idx="111">
                  <c:v>156.46950000000001</c:v>
                </c:pt>
                <c:pt idx="112">
                  <c:v>156.46950000000001</c:v>
                </c:pt>
                <c:pt idx="113">
                  <c:v>156.46950000000001</c:v>
                </c:pt>
                <c:pt idx="114">
                  <c:v>156.46950000000001</c:v>
                </c:pt>
                <c:pt idx="115">
                  <c:v>156.46950000000001</c:v>
                </c:pt>
                <c:pt idx="116">
                  <c:v>156.46950000000001</c:v>
                </c:pt>
                <c:pt idx="117">
                  <c:v>156.46950000000001</c:v>
                </c:pt>
                <c:pt idx="118">
                  <c:v>156.46950000000001</c:v>
                </c:pt>
                <c:pt idx="119">
                  <c:v>156.46950000000001</c:v>
                </c:pt>
                <c:pt idx="120">
                  <c:v>156.46950000000001</c:v>
                </c:pt>
                <c:pt idx="121">
                  <c:v>156.46950000000001</c:v>
                </c:pt>
                <c:pt idx="122">
                  <c:v>156.46950000000001</c:v>
                </c:pt>
                <c:pt idx="123">
                  <c:v>156.46950000000001</c:v>
                </c:pt>
                <c:pt idx="124">
                  <c:v>156.46950000000001</c:v>
                </c:pt>
                <c:pt idx="125">
                  <c:v>156.46950000000001</c:v>
                </c:pt>
                <c:pt idx="126">
                  <c:v>156.46950000000001</c:v>
                </c:pt>
                <c:pt idx="127">
                  <c:v>156.46950000000001</c:v>
                </c:pt>
                <c:pt idx="128">
                  <c:v>156.46950000000001</c:v>
                </c:pt>
                <c:pt idx="129">
                  <c:v>156.46950000000001</c:v>
                </c:pt>
                <c:pt idx="130">
                  <c:v>156.46950000000001</c:v>
                </c:pt>
                <c:pt idx="131">
                  <c:v>156.46950000000001</c:v>
                </c:pt>
                <c:pt idx="132">
                  <c:v>156.46950000000001</c:v>
                </c:pt>
                <c:pt idx="133">
                  <c:v>156.46950000000001</c:v>
                </c:pt>
                <c:pt idx="134">
                  <c:v>156.46950000000001</c:v>
                </c:pt>
                <c:pt idx="135">
                  <c:v>156.46950000000001</c:v>
                </c:pt>
                <c:pt idx="136">
                  <c:v>156.46950000000001</c:v>
                </c:pt>
                <c:pt idx="137">
                  <c:v>199.38616666666667</c:v>
                </c:pt>
                <c:pt idx="138">
                  <c:v>564.17930311215287</c:v>
                </c:pt>
                <c:pt idx="139">
                  <c:v>1422.6438142051213</c:v>
                </c:pt>
                <c:pt idx="140">
                  <c:v>2260.7534284134549</c:v>
                </c:pt>
                <c:pt idx="141">
                  <c:v>2371.7077838981768</c:v>
                </c:pt>
                <c:pt idx="142">
                  <c:v>1711.3522927819442</c:v>
                </c:pt>
                <c:pt idx="143">
                  <c:v>920.63665896901034</c:v>
                </c:pt>
                <c:pt idx="144">
                  <c:v>578.72901109053862</c:v>
                </c:pt>
                <c:pt idx="145">
                  <c:v>794.65829437777825</c:v>
                </c:pt>
                <c:pt idx="146">
                  <c:v>1162.654078870833</c:v>
                </c:pt>
                <c:pt idx="147">
                  <c:v>1231.6338959121524</c:v>
                </c:pt>
                <c:pt idx="148">
                  <c:v>1000.079831425955</c:v>
                </c:pt>
                <c:pt idx="149">
                  <c:v>638.42430531527805</c:v>
                </c:pt>
                <c:pt idx="150">
                  <c:v>232.01672623715265</c:v>
                </c:pt>
                <c:pt idx="151">
                  <c:v>-369.68671615729198</c:v>
                </c:pt>
                <c:pt idx="152">
                  <c:v>-1275.5121376222214</c:v>
                </c:pt>
                <c:pt idx="153">
                  <c:v>-1949.1378942545134</c:v>
                </c:pt>
                <c:pt idx="154">
                  <c:v>-1828.158247428212</c:v>
                </c:pt>
                <c:pt idx="155">
                  <c:v>-974.32243728237859</c:v>
                </c:pt>
                <c:pt idx="156">
                  <c:v>11.552370416666463</c:v>
                </c:pt>
                <c:pt idx="157">
                  <c:v>612.92805213437498</c:v>
                </c:pt>
                <c:pt idx="158">
                  <c:v>1150.858001510677</c:v>
                </c:pt>
                <c:pt idx="159">
                  <c:v>1454.8399841486116</c:v>
                </c:pt>
                <c:pt idx="160">
                  <c:v>1501.7313001877601</c:v>
                </c:pt>
                <c:pt idx="161">
                  <c:v>1335.3393022593746</c:v>
                </c:pt>
                <c:pt idx="162">
                  <c:v>1081.6125919335943</c:v>
                </c:pt>
                <c:pt idx="163">
                  <c:v>1042.7933011708333</c:v>
                </c:pt>
                <c:pt idx="164">
                  <c:v>939.48804210720482</c:v>
                </c:pt>
                <c:pt idx="165">
                  <c:v>749.92578596553858</c:v>
                </c:pt>
                <c:pt idx="166">
                  <c:v>644.95636983359407</c:v>
                </c:pt>
                <c:pt idx="167">
                  <c:v>862.17905848194471</c:v>
                </c:pt>
                <c:pt idx="168">
                  <c:v>1060.3307020444445</c:v>
                </c:pt>
                <c:pt idx="169">
                  <c:v>808.1513013708327</c:v>
                </c:pt>
                <c:pt idx="170">
                  <c:v>252.44518204861021</c:v>
                </c:pt>
                <c:pt idx="171">
                  <c:v>-414.42547112951354</c:v>
                </c:pt>
                <c:pt idx="172">
                  <c:v>-1171.5942782497391</c:v>
                </c:pt>
                <c:pt idx="173">
                  <c:v>-1524.8857305295139</c:v>
                </c:pt>
                <c:pt idx="174">
                  <c:v>-1039.6699934302949</c:v>
                </c:pt>
                <c:pt idx="175">
                  <c:v>-249.17739855321182</c:v>
                </c:pt>
                <c:pt idx="176">
                  <c:v>308.36888385095443</c:v>
                </c:pt>
                <c:pt idx="177">
                  <c:v>760.493058246788</c:v>
                </c:pt>
                <c:pt idx="178">
                  <c:v>892.99209657048618</c:v>
                </c:pt>
                <c:pt idx="179">
                  <c:v>574.04930531527793</c:v>
                </c:pt>
                <c:pt idx="180">
                  <c:v>253.03853526111126</c:v>
                </c:pt>
                <c:pt idx="181">
                  <c:v>102.61304210720441</c:v>
                </c:pt>
                <c:pt idx="182">
                  <c:v>-69.700694684722038</c:v>
                </c:pt>
                <c:pt idx="183">
                  <c:v>-479.31055436571125</c:v>
                </c:pt>
                <c:pt idx="184">
                  <c:v>-827.04146592682275</c:v>
                </c:pt>
                <c:pt idx="185">
                  <c:v>-917.44029971805571</c:v>
                </c:pt>
                <c:pt idx="186">
                  <c:v>-835.86785518229226</c:v>
                </c:pt>
                <c:pt idx="187">
                  <c:v>-667.28000769765572</c:v>
                </c:pt>
                <c:pt idx="188">
                  <c:v>-519.45271605182268</c:v>
                </c:pt>
                <c:pt idx="189">
                  <c:v>-392.39002213654544</c:v>
                </c:pt>
                <c:pt idx="190">
                  <c:v>-264.97164174696184</c:v>
                </c:pt>
                <c:pt idx="191">
                  <c:v>-179.96726366779501</c:v>
                </c:pt>
                <c:pt idx="192">
                  <c:v>-94.915852666406067</c:v>
                </c:pt>
                <c:pt idx="193">
                  <c:v>12.002490180121328</c:v>
                </c:pt>
                <c:pt idx="194">
                  <c:v>54.646880320486119</c:v>
                </c:pt>
                <c:pt idx="195">
                  <c:v>118.84403708333349</c:v>
                </c:pt>
                <c:pt idx="196">
                  <c:v>161.76070375</c:v>
                </c:pt>
                <c:pt idx="197">
                  <c:v>161.76070375</c:v>
                </c:pt>
                <c:pt idx="198">
                  <c:v>269.05237041666669</c:v>
                </c:pt>
                <c:pt idx="199">
                  <c:v>376.79415684678821</c:v>
                </c:pt>
                <c:pt idx="200">
                  <c:v>484.5543155121527</c:v>
                </c:pt>
                <c:pt idx="201">
                  <c:v>592.8380828819445</c:v>
                </c:pt>
                <c:pt idx="202">
                  <c:v>701.19533919270827</c:v>
                </c:pt>
                <c:pt idx="203">
                  <c:v>1024.8065154231772</c:v>
                </c:pt>
                <c:pt idx="204">
                  <c:v>1178.2759205121527</c:v>
                </c:pt>
                <c:pt idx="205">
                  <c:v>1202.983934815278</c:v>
                </c:pt>
                <c:pt idx="206">
                  <c:v>1400.4080378621525</c:v>
                </c:pt>
                <c:pt idx="207">
                  <c:v>1427.6414996217884</c:v>
                </c:pt>
                <c:pt idx="208">
                  <c:v>1283.0385352611113</c:v>
                </c:pt>
                <c:pt idx="209">
                  <c:v>1395.7625044444449</c:v>
                </c:pt>
                <c:pt idx="210">
                  <c:v>1382.2057020444445</c:v>
                </c:pt>
                <c:pt idx="211">
                  <c:v>1066.474744954427</c:v>
                </c:pt>
                <c:pt idx="212">
                  <c:v>856.6825231277777</c:v>
                </c:pt>
                <c:pt idx="213">
                  <c:v>731.73961771484346</c:v>
                </c:pt>
                <c:pt idx="214">
                  <c:v>777.97467751111139</c:v>
                </c:pt>
                <c:pt idx="215">
                  <c:v>954.30972915303778</c:v>
                </c:pt>
                <c:pt idx="216">
                  <c:v>1089.2103860677084</c:v>
                </c:pt>
                <c:pt idx="217">
                  <c:v>1096.3171341044272</c:v>
                </c:pt>
                <c:pt idx="218">
                  <c:v>995.73464030381933</c:v>
                </c:pt>
                <c:pt idx="219">
                  <c:v>851.38190578715216</c:v>
                </c:pt>
                <c:pt idx="220">
                  <c:v>705.68873298715312</c:v>
                </c:pt>
                <c:pt idx="221">
                  <c:v>537.47788376970584</c:v>
                </c:pt>
                <c:pt idx="222">
                  <c:v>431.7412430940098</c:v>
                </c:pt>
                <c:pt idx="223">
                  <c:v>411.84969398220392</c:v>
                </c:pt>
                <c:pt idx="224">
                  <c:v>413.03249848715336</c:v>
                </c:pt>
                <c:pt idx="225">
                  <c:v>478.99485961215282</c:v>
                </c:pt>
                <c:pt idx="226">
                  <c:v>502.85628131527653</c:v>
                </c:pt>
                <c:pt idx="227">
                  <c:v>483.42073108220484</c:v>
                </c:pt>
                <c:pt idx="228">
                  <c:v>464.00355308437616</c:v>
                </c:pt>
                <c:pt idx="229">
                  <c:v>422.7330386954867</c:v>
                </c:pt>
                <c:pt idx="230">
                  <c:v>338.14203590928759</c:v>
                </c:pt>
                <c:pt idx="231">
                  <c:v>209.39203590928884</c:v>
                </c:pt>
                <c:pt idx="232">
                  <c:v>-70.80862797118084</c:v>
                </c:pt>
                <c:pt idx="233">
                  <c:v>-440.90729851015715</c:v>
                </c:pt>
                <c:pt idx="234">
                  <c:v>-577.57940634696138</c:v>
                </c:pt>
                <c:pt idx="235">
                  <c:v>-413.16646559895861</c:v>
                </c:pt>
                <c:pt idx="236">
                  <c:v>-138.6527434156244</c:v>
                </c:pt>
                <c:pt idx="237">
                  <c:v>-55.002031629166311</c:v>
                </c:pt>
                <c:pt idx="238">
                  <c:v>-250.99603988472319</c:v>
                </c:pt>
                <c:pt idx="239">
                  <c:v>-642.49866194071205</c:v>
                </c:pt>
                <c:pt idx="240">
                  <c:v>-930.16984411571138</c:v>
                </c:pt>
                <c:pt idx="241">
                  <c:v>-810.24733570529452</c:v>
                </c:pt>
                <c:pt idx="242">
                  <c:v>-751.82493992404511</c:v>
                </c:pt>
                <c:pt idx="243">
                  <c:v>-844.68565323784696</c:v>
                </c:pt>
                <c:pt idx="244">
                  <c:v>-808.08315637951443</c:v>
                </c:pt>
                <c:pt idx="245">
                  <c:v>-1006.862028053212</c:v>
                </c:pt>
                <c:pt idx="246">
                  <c:v>-1357.6284003211795</c:v>
                </c:pt>
                <c:pt idx="247">
                  <c:v>-1279.5477828157118</c:v>
                </c:pt>
                <c:pt idx="248">
                  <c:v>-726.67135516562553</c:v>
                </c:pt>
                <c:pt idx="249">
                  <c:v>-213.73014784696196</c:v>
                </c:pt>
                <c:pt idx="250">
                  <c:v>-128.65558782916634</c:v>
                </c:pt>
                <c:pt idx="251">
                  <c:v>-258.72508176432291</c:v>
                </c:pt>
                <c:pt idx="252">
                  <c:v>-195.88195873888867</c:v>
                </c:pt>
                <c:pt idx="253">
                  <c:v>39.361618028819919</c:v>
                </c:pt>
                <c:pt idx="254">
                  <c:v>82.278284695485681</c:v>
                </c:pt>
                <c:pt idx="255">
                  <c:v>-283.03074411562528</c:v>
                </c:pt>
                <c:pt idx="256">
                  <c:v>-456.76502213654476</c:v>
                </c:pt>
                <c:pt idx="257">
                  <c:v>99.820024919705105</c:v>
                </c:pt>
                <c:pt idx="258">
                  <c:v>894.76715195381905</c:v>
                </c:pt>
                <c:pt idx="259">
                  <c:v>1284.0761291217884</c:v>
                </c:pt>
                <c:pt idx="260">
                  <c:v>1309.3540501621528</c:v>
                </c:pt>
                <c:pt idx="261">
                  <c:v>1270.621843794444</c:v>
                </c:pt>
                <c:pt idx="262">
                  <c:v>1360.9471886447047</c:v>
                </c:pt>
                <c:pt idx="263">
                  <c:v>1645.9022195613716</c:v>
                </c:pt>
                <c:pt idx="264">
                  <c:v>1783.197513617622</c:v>
                </c:pt>
                <c:pt idx="265">
                  <c:v>1599.1469280488716</c:v>
                </c:pt>
                <c:pt idx="266">
                  <c:v>1220.8995062760407</c:v>
                </c:pt>
                <c:pt idx="267">
                  <c:v>1054.5108153499996</c:v>
                </c:pt>
                <c:pt idx="268">
                  <c:v>996.59439092734408</c:v>
                </c:pt>
                <c:pt idx="269">
                  <c:v>872.65607933749993</c:v>
                </c:pt>
                <c:pt idx="270">
                  <c:v>577.21645119817731</c:v>
                </c:pt>
                <c:pt idx="271">
                  <c:v>169.84579954861175</c:v>
                </c:pt>
                <c:pt idx="272">
                  <c:v>82.666148816666066</c:v>
                </c:pt>
                <c:pt idx="273">
                  <c:v>-175.83587289348924</c:v>
                </c:pt>
                <c:pt idx="274">
                  <c:v>-738.98495215737853</c:v>
                </c:pt>
                <c:pt idx="275">
                  <c:v>-1005.4891846500007</c:v>
                </c:pt>
                <c:pt idx="276">
                  <c:v>-1163.8048179513883</c:v>
                </c:pt>
                <c:pt idx="277">
                  <c:v>-1323.5902300722225</c:v>
                </c:pt>
                <c:pt idx="278">
                  <c:v>-1718.2381788018224</c:v>
                </c:pt>
                <c:pt idx="279">
                  <c:v>-1858.1790747330729</c:v>
                </c:pt>
                <c:pt idx="280">
                  <c:v>-963.9946689628473</c:v>
                </c:pt>
                <c:pt idx="281">
                  <c:v>493.33771373715274</c:v>
                </c:pt>
                <c:pt idx="282">
                  <c:v>1549.0720011009553</c:v>
                </c:pt>
                <c:pt idx="283">
                  <c:v>1748.9267508704866</c:v>
                </c:pt>
                <c:pt idx="284">
                  <c:v>1799.3569268621529</c:v>
                </c:pt>
                <c:pt idx="285">
                  <c:v>1744.1963377259547</c:v>
                </c:pt>
                <c:pt idx="286">
                  <c:v>1624.1161955371531</c:v>
                </c:pt>
                <c:pt idx="287">
                  <c:v>1633.5863479155385</c:v>
                </c:pt>
                <c:pt idx="288">
                  <c:v>1643.8567948611098</c:v>
                </c:pt>
                <c:pt idx="289">
                  <c:v>1354.5108697072055</c:v>
                </c:pt>
                <c:pt idx="290">
                  <c:v>781.87296837083329</c:v>
                </c:pt>
                <c:pt idx="291">
                  <c:v>247.59725658437497</c:v>
                </c:pt>
                <c:pt idx="292">
                  <c:v>-119.37703162916574</c:v>
                </c:pt>
                <c:pt idx="293">
                  <c:v>-166.22645897196304</c:v>
                </c:pt>
                <c:pt idx="294">
                  <c:v>-40.280796959462691</c:v>
                </c:pt>
                <c:pt idx="295">
                  <c:v>108.1987090375012</c:v>
                </c:pt>
                <c:pt idx="296">
                  <c:v>236.60514823845489</c:v>
                </c:pt>
                <c:pt idx="297">
                  <c:v>322.78204237083298</c:v>
                </c:pt>
                <c:pt idx="298">
                  <c:v>345.27546743776043</c:v>
                </c:pt>
                <c:pt idx="299">
                  <c:v>281.59420304053731</c:v>
                </c:pt>
                <c:pt idx="300">
                  <c:v>195.76086970720579</c:v>
                </c:pt>
                <c:pt idx="301">
                  <c:v>87.775467437761336</c:v>
                </c:pt>
                <c:pt idx="302">
                  <c:v>-42.696011004514759</c:v>
                </c:pt>
                <c:pt idx="303">
                  <c:v>-152.70382892951488</c:v>
                </c:pt>
                <c:pt idx="304">
                  <c:v>-306.24121128888885</c:v>
                </c:pt>
                <c:pt idx="305">
                  <c:v>-418.38865973029505</c:v>
                </c:pt>
                <c:pt idx="306">
                  <c:v>-315.78742472118046</c:v>
                </c:pt>
                <c:pt idx="307">
                  <c:v>-104.23918464999994</c:v>
                </c:pt>
                <c:pt idx="308">
                  <c:v>65.937493738455771</c:v>
                </c:pt>
                <c:pt idx="309">
                  <c:v>86.804975986372767</c:v>
                </c:pt>
                <c:pt idx="310">
                  <c:v>21.257092488455186</c:v>
                </c:pt>
                <c:pt idx="311">
                  <c:v>-44.567476872222784</c:v>
                </c:pt>
                <c:pt idx="312">
                  <c:v>-175.31600862196277</c:v>
                </c:pt>
                <c:pt idx="313">
                  <c:v>-328.59213779618051</c:v>
                </c:pt>
                <c:pt idx="314">
                  <c:v>-439.65966624999987</c:v>
                </c:pt>
                <c:pt idx="315">
                  <c:v>-443.79856340555546</c:v>
                </c:pt>
                <c:pt idx="316">
                  <c:v>-382.89077164062473</c:v>
                </c:pt>
                <c:pt idx="317">
                  <c:v>-450.35634905321172</c:v>
                </c:pt>
                <c:pt idx="318">
                  <c:v>-604.41880989583296</c:v>
                </c:pt>
                <c:pt idx="319">
                  <c:v>-651.5978351388884</c:v>
                </c:pt>
                <c:pt idx="320">
                  <c:v>-333.4997992601559</c:v>
                </c:pt>
                <c:pt idx="321">
                  <c:v>-76.949643822222782</c:v>
                </c:pt>
                <c:pt idx="322">
                  <c:v>29.043105812759819</c:v>
                </c:pt>
                <c:pt idx="323">
                  <c:v>50.501439146094214</c:v>
                </c:pt>
                <c:pt idx="324">
                  <c:v>-36.416590955989591</c:v>
                </c:pt>
                <c:pt idx="325">
                  <c:v>91.624975653037765</c:v>
                </c:pt>
                <c:pt idx="326">
                  <c:v>113.08330898637216</c:v>
                </c:pt>
                <c:pt idx="327">
                  <c:v>48.184700281944913</c:v>
                </c:pt>
                <c:pt idx="328">
                  <c:v>-488.79062775112874</c:v>
                </c:pt>
                <c:pt idx="329">
                  <c:v>-1072.6719696115454</c:v>
                </c:pt>
                <c:pt idx="330">
                  <c:v>-604.77750591362883</c:v>
                </c:pt>
                <c:pt idx="331">
                  <c:v>-4.702578451128602</c:v>
                </c:pt>
                <c:pt idx="332">
                  <c:v>-47.866167959461421</c:v>
                </c:pt>
                <c:pt idx="333">
                  <c:v>-70.282797083072836</c:v>
                </c:pt>
                <c:pt idx="334">
                  <c:v>-27.713365662500081</c:v>
                </c:pt>
                <c:pt idx="335">
                  <c:v>-71.304660807291583</c:v>
                </c:pt>
                <c:pt idx="336">
                  <c:v>13.986691586371705</c:v>
                </c:pt>
                <c:pt idx="337">
                  <c:v>163.98337676970488</c:v>
                </c:pt>
                <c:pt idx="338">
                  <c:v>400.23669158637148</c:v>
                </c:pt>
                <c:pt idx="339">
                  <c:v>873.30881862048625</c:v>
                </c:pt>
                <c:pt idx="340">
                  <c:v>1391.2366180288197</c:v>
                </c:pt>
                <c:pt idx="341">
                  <c:v>1524.7035057051216</c:v>
                </c:pt>
                <c:pt idx="342">
                  <c:v>1014.6860559030378</c:v>
                </c:pt>
                <c:pt idx="343">
                  <c:v>436.93479405381925</c:v>
                </c:pt>
                <c:pt idx="344">
                  <c:v>287.28093478012153</c:v>
                </c:pt>
                <c:pt idx="345">
                  <c:v>416.40425860025994</c:v>
                </c:pt>
                <c:pt idx="346">
                  <c:v>418.120592816667</c:v>
                </c:pt>
                <c:pt idx="347">
                  <c:v>332.67675087048673</c:v>
                </c:pt>
                <c:pt idx="348">
                  <c:v>419.49667323637107</c:v>
                </c:pt>
                <c:pt idx="349">
                  <c:v>399.24649809262155</c:v>
                </c:pt>
                <c:pt idx="350">
                  <c:v>292.77496800720485</c:v>
                </c:pt>
                <c:pt idx="351">
                  <c:v>185.69017270937502</c:v>
                </c:pt>
                <c:pt idx="352">
                  <c:v>142.56663467387168</c:v>
                </c:pt>
                <c:pt idx="353">
                  <c:v>142.36049819444384</c:v>
                </c:pt>
                <c:pt idx="354">
                  <c:v>163.61342993776012</c:v>
                </c:pt>
                <c:pt idx="355">
                  <c:v>227.98842993776103</c:v>
                </c:pt>
                <c:pt idx="356">
                  <c:v>249.85830134053833</c:v>
                </c:pt>
                <c:pt idx="357">
                  <c:v>164.23183937604139</c:v>
                </c:pt>
                <c:pt idx="358">
                  <c:v>-93.681168472222367</c:v>
                </c:pt>
                <c:pt idx="359">
                  <c:v>-460.69183371154503</c:v>
                </c:pt>
                <c:pt idx="360">
                  <c:v>-614.52353927951356</c:v>
                </c:pt>
                <c:pt idx="361">
                  <c:v>-488.96148953888917</c:v>
                </c:pt>
                <c:pt idx="362">
                  <c:v>-276.53248451015577</c:v>
                </c:pt>
                <c:pt idx="363">
                  <c:v>-84.6714942948783</c:v>
                </c:pt>
                <c:pt idx="364">
                  <c:v>86.380804825259972</c:v>
                </c:pt>
                <c:pt idx="365">
                  <c:v>193.67247149192738</c:v>
                </c:pt>
                <c:pt idx="366">
                  <c:v>279.65829437777779</c:v>
                </c:pt>
                <c:pt idx="367">
                  <c:v>451.94226814861128</c:v>
                </c:pt>
                <c:pt idx="368">
                  <c:v>667.9575334967883</c:v>
                </c:pt>
                <c:pt idx="369">
                  <c:v>648.8449671592881</c:v>
                </c:pt>
                <c:pt idx="370">
                  <c:v>392.75007571067709</c:v>
                </c:pt>
                <c:pt idx="371">
                  <c:v>71.233701742621534</c:v>
                </c:pt>
                <c:pt idx="372">
                  <c:v>-509.38362880451359</c:v>
                </c:pt>
                <c:pt idx="373">
                  <c:v>-1135.81823451849</c:v>
                </c:pt>
                <c:pt idx="374">
                  <c:v>-1312.6438248414063</c:v>
                </c:pt>
                <c:pt idx="375">
                  <c:v>-1080.4944999333329</c:v>
                </c:pt>
                <c:pt idx="376">
                  <c:v>-739.577115534462</c:v>
                </c:pt>
                <c:pt idx="377">
                  <c:v>-483.45760529062488</c:v>
                </c:pt>
                <c:pt idx="378">
                  <c:v>-312.70330382612832</c:v>
                </c:pt>
                <c:pt idx="379">
                  <c:v>-205.97052055555557</c:v>
                </c:pt>
                <c:pt idx="380">
                  <c:v>-249.33399998333343</c:v>
                </c:pt>
                <c:pt idx="381">
                  <c:v>-335.70490491987846</c:v>
                </c:pt>
                <c:pt idx="382">
                  <c:v>-357.64826526362833</c:v>
                </c:pt>
                <c:pt idx="383">
                  <c:v>-400.94413486571187</c:v>
                </c:pt>
                <c:pt idx="384">
                  <c:v>-444.16945508446184</c:v>
                </c:pt>
                <c:pt idx="385">
                  <c:v>-337.0424036455729</c:v>
                </c:pt>
                <c:pt idx="386">
                  <c:v>-36.655499999999989</c:v>
                </c:pt>
                <c:pt idx="387">
                  <c:v>156.46950000000001</c:v>
                </c:pt>
                <c:pt idx="388">
                  <c:v>156.46950000000001</c:v>
                </c:pt>
                <c:pt idx="389">
                  <c:v>156.46950000000001</c:v>
                </c:pt>
                <c:pt idx="390">
                  <c:v>156.46950000000001</c:v>
                </c:pt>
                <c:pt idx="391">
                  <c:v>263.76116666666667</c:v>
                </c:pt>
                <c:pt idx="392">
                  <c:v>607.10368611762158</c:v>
                </c:pt>
                <c:pt idx="393">
                  <c:v>1079.3398764481769</c:v>
                </c:pt>
                <c:pt idx="394">
                  <c:v>1487.732759266667</c:v>
                </c:pt>
                <c:pt idx="395">
                  <c:v>1768.3758265717884</c:v>
                </c:pt>
                <c:pt idx="396">
                  <c:v>1943.0702376065108</c:v>
                </c:pt>
                <c:pt idx="397">
                  <c:v>2012.0114729538191</c:v>
                </c:pt>
                <c:pt idx="398">
                  <c:v>1803.3531854863709</c:v>
                </c:pt>
                <c:pt idx="399">
                  <c:v>1186.5301983621532</c:v>
                </c:pt>
                <c:pt idx="400">
                  <c:v>480.96702284444484</c:v>
                </c:pt>
                <c:pt idx="401">
                  <c:v>30.342022844443846</c:v>
                </c:pt>
                <c:pt idx="402">
                  <c:v>-314.29022752057301</c:v>
                </c:pt>
                <c:pt idx="403">
                  <c:v>-531.7072944177944</c:v>
                </c:pt>
                <c:pt idx="404">
                  <c:v>-491.59533318333359</c:v>
                </c:pt>
                <c:pt idx="405">
                  <c:v>-450.82895292951429</c:v>
                </c:pt>
                <c:pt idx="406">
                  <c:v>-517.34799278237824</c:v>
                </c:pt>
                <c:pt idx="407">
                  <c:v>-562.49468136284679</c:v>
                </c:pt>
                <c:pt idx="408">
                  <c:v>-435.76232023723969</c:v>
                </c:pt>
                <c:pt idx="409">
                  <c:v>-136.53801163784729</c:v>
                </c:pt>
                <c:pt idx="410">
                  <c:v>120.65223247595503</c:v>
                </c:pt>
                <c:pt idx="411">
                  <c:v>228.04641621527756</c:v>
                </c:pt>
                <c:pt idx="412">
                  <c:v>271.17032169548611</c:v>
                </c:pt>
                <c:pt idx="413">
                  <c:v>314.40335825303839</c:v>
                </c:pt>
                <c:pt idx="414">
                  <c:v>465.04380655928827</c:v>
                </c:pt>
                <c:pt idx="415">
                  <c:v>702.21720291692668</c:v>
                </c:pt>
                <c:pt idx="416">
                  <c:v>768.42758921770803</c:v>
                </c:pt>
                <c:pt idx="417">
                  <c:v>534.11034055095547</c:v>
                </c:pt>
                <c:pt idx="418">
                  <c:v>191.33258361137183</c:v>
                </c:pt>
                <c:pt idx="419">
                  <c:v>-152.41853435138881</c:v>
                </c:pt>
                <c:pt idx="420">
                  <c:v>-304.23186615555539</c:v>
                </c:pt>
                <c:pt idx="421">
                  <c:v>-133.82186037951431</c:v>
                </c:pt>
                <c:pt idx="422">
                  <c:v>123.19605216770773</c:v>
                </c:pt>
                <c:pt idx="423">
                  <c:v>380.93562611527778</c:v>
                </c:pt>
                <c:pt idx="424">
                  <c:v>746.71498414861162</c:v>
                </c:pt>
                <c:pt idx="425">
                  <c:v>1328.6242502780387</c:v>
                </c:pt>
                <c:pt idx="426">
                  <c:v>1956.2787724121522</c:v>
                </c:pt>
                <c:pt idx="427">
                  <c:v>2115.305778662153</c:v>
                </c:pt>
                <c:pt idx="428">
                  <c:v>1480.6610584486109</c:v>
                </c:pt>
                <c:pt idx="429">
                  <c:v>605.16849482881912</c:v>
                </c:pt>
                <c:pt idx="430">
                  <c:v>68.955982003037917</c:v>
                </c:pt>
                <c:pt idx="431">
                  <c:v>-147.33266220555581</c:v>
                </c:pt>
                <c:pt idx="432">
                  <c:v>-128.01395938862771</c:v>
                </c:pt>
                <c:pt idx="433">
                  <c:v>20.80102362387214</c:v>
                </c:pt>
                <c:pt idx="434">
                  <c:v>41.800785965538381</c:v>
                </c:pt>
                <c:pt idx="435">
                  <c:v>-216.83278094895877</c:v>
                </c:pt>
                <c:pt idx="436">
                  <c:v>-649.07569468472263</c:v>
                </c:pt>
                <c:pt idx="437">
                  <c:v>-1147.7524011018224</c:v>
                </c:pt>
                <c:pt idx="438">
                  <c:v>-1648.0510084461807</c:v>
                </c:pt>
                <c:pt idx="439">
                  <c:v>-1998.6509282628472</c:v>
                </c:pt>
                <c:pt idx="440">
                  <c:v>-2090.5408526664064</c:v>
                </c:pt>
                <c:pt idx="441">
                  <c:v>-1794.0602536782121</c:v>
                </c:pt>
                <c:pt idx="442">
                  <c:v>-1216.3332431795141</c:v>
                </c:pt>
                <c:pt idx="443">
                  <c:v>-615.96840184487837</c:v>
                </c:pt>
                <c:pt idx="444">
                  <c:v>-122.48736355451385</c:v>
                </c:pt>
                <c:pt idx="445">
                  <c:v>113.55283333333334</c:v>
                </c:pt>
                <c:pt idx="446">
                  <c:v>156.46950000000001</c:v>
                </c:pt>
                <c:pt idx="447">
                  <c:v>156.46950000000001</c:v>
                </c:pt>
                <c:pt idx="448">
                  <c:v>156.46950000000001</c:v>
                </c:pt>
                <c:pt idx="449">
                  <c:v>156.46950000000001</c:v>
                </c:pt>
                <c:pt idx="450">
                  <c:v>156.46950000000001</c:v>
                </c:pt>
                <c:pt idx="451">
                  <c:v>156.46950000000001</c:v>
                </c:pt>
                <c:pt idx="452">
                  <c:v>156.46950000000001</c:v>
                </c:pt>
                <c:pt idx="453">
                  <c:v>156.46950000000001</c:v>
                </c:pt>
                <c:pt idx="454">
                  <c:v>156.46950000000001</c:v>
                </c:pt>
                <c:pt idx="455">
                  <c:v>156.46950000000001</c:v>
                </c:pt>
                <c:pt idx="456">
                  <c:v>156.46950000000001</c:v>
                </c:pt>
                <c:pt idx="457">
                  <c:v>156.46950000000001</c:v>
                </c:pt>
                <c:pt idx="458">
                  <c:v>156.46950000000001</c:v>
                </c:pt>
                <c:pt idx="459">
                  <c:v>156.46950000000001</c:v>
                </c:pt>
                <c:pt idx="460">
                  <c:v>156.46950000000001</c:v>
                </c:pt>
                <c:pt idx="461">
                  <c:v>156.46950000000001</c:v>
                </c:pt>
                <c:pt idx="462">
                  <c:v>156.46950000000001</c:v>
                </c:pt>
                <c:pt idx="463">
                  <c:v>156.46950000000001</c:v>
                </c:pt>
                <c:pt idx="464">
                  <c:v>156.46950000000001</c:v>
                </c:pt>
                <c:pt idx="465">
                  <c:v>156.46950000000001</c:v>
                </c:pt>
                <c:pt idx="466">
                  <c:v>156.46950000000001</c:v>
                </c:pt>
                <c:pt idx="467">
                  <c:v>156.46950000000001</c:v>
                </c:pt>
                <c:pt idx="468">
                  <c:v>156.46950000000001</c:v>
                </c:pt>
                <c:pt idx="469">
                  <c:v>156.46950000000001</c:v>
                </c:pt>
                <c:pt idx="470">
                  <c:v>156.46950000000001</c:v>
                </c:pt>
                <c:pt idx="471">
                  <c:v>156.46950000000001</c:v>
                </c:pt>
                <c:pt idx="472">
                  <c:v>156.46950000000001</c:v>
                </c:pt>
                <c:pt idx="473">
                  <c:v>156.46950000000001</c:v>
                </c:pt>
                <c:pt idx="474">
                  <c:v>156.46950000000001</c:v>
                </c:pt>
                <c:pt idx="475">
                  <c:v>156.46950000000001</c:v>
                </c:pt>
                <c:pt idx="476">
                  <c:v>156.46950000000001</c:v>
                </c:pt>
                <c:pt idx="477">
                  <c:v>156.46950000000001</c:v>
                </c:pt>
                <c:pt idx="478">
                  <c:v>156.46950000000001</c:v>
                </c:pt>
                <c:pt idx="479">
                  <c:v>156.46950000000001</c:v>
                </c:pt>
                <c:pt idx="480">
                  <c:v>156.46950000000001</c:v>
                </c:pt>
                <c:pt idx="481">
                  <c:v>156.46950000000001</c:v>
                </c:pt>
                <c:pt idx="482">
                  <c:v>156.46950000000001</c:v>
                </c:pt>
                <c:pt idx="483">
                  <c:v>156.46950000000001</c:v>
                </c:pt>
                <c:pt idx="484">
                  <c:v>156.46950000000001</c:v>
                </c:pt>
                <c:pt idx="485">
                  <c:v>156.46950000000001</c:v>
                </c:pt>
                <c:pt idx="486">
                  <c:v>156.46950000000001</c:v>
                </c:pt>
                <c:pt idx="487">
                  <c:v>156.46950000000001</c:v>
                </c:pt>
                <c:pt idx="488">
                  <c:v>156.46950000000001</c:v>
                </c:pt>
                <c:pt idx="489">
                  <c:v>156.46950000000001</c:v>
                </c:pt>
                <c:pt idx="490">
                  <c:v>156.46950000000001</c:v>
                </c:pt>
                <c:pt idx="491">
                  <c:v>156.46950000000001</c:v>
                </c:pt>
                <c:pt idx="492">
                  <c:v>156.46950000000001</c:v>
                </c:pt>
                <c:pt idx="493">
                  <c:v>156.46950000000001</c:v>
                </c:pt>
                <c:pt idx="494">
                  <c:v>156.46950000000001</c:v>
                </c:pt>
                <c:pt idx="495">
                  <c:v>156.46950000000001</c:v>
                </c:pt>
                <c:pt idx="496">
                  <c:v>156.46950000000001</c:v>
                </c:pt>
                <c:pt idx="497">
                  <c:v>156.46950000000001</c:v>
                </c:pt>
                <c:pt idx="498">
                  <c:v>156.46950000000001</c:v>
                </c:pt>
                <c:pt idx="499">
                  <c:v>156.46950000000001</c:v>
                </c:pt>
                <c:pt idx="500">
                  <c:v>156.46950000000001</c:v>
                </c:pt>
                <c:pt idx="501">
                  <c:v>156.46950000000001</c:v>
                </c:pt>
                <c:pt idx="502">
                  <c:v>156.46950000000001</c:v>
                </c:pt>
                <c:pt idx="503">
                  <c:v>156.46950000000001</c:v>
                </c:pt>
                <c:pt idx="504">
                  <c:v>156.46950000000001</c:v>
                </c:pt>
                <c:pt idx="505">
                  <c:v>156.46950000000001</c:v>
                </c:pt>
                <c:pt idx="506">
                  <c:v>156.46950000000001</c:v>
                </c:pt>
                <c:pt idx="507">
                  <c:v>156.46950000000001</c:v>
                </c:pt>
                <c:pt idx="508">
                  <c:v>156.46950000000001</c:v>
                </c:pt>
                <c:pt idx="509">
                  <c:v>156.46950000000001</c:v>
                </c:pt>
                <c:pt idx="510">
                  <c:v>156.46950000000001</c:v>
                </c:pt>
                <c:pt idx="511">
                  <c:v>263.76116666666667</c:v>
                </c:pt>
                <c:pt idx="512">
                  <c:v>692.93701945095484</c:v>
                </c:pt>
                <c:pt idx="513">
                  <c:v>1465.6574862738712</c:v>
                </c:pt>
                <c:pt idx="514">
                  <c:v>2153.6950891343754</c:v>
                </c:pt>
                <c:pt idx="515">
                  <c:v>2350.3358000704861</c:v>
                </c:pt>
                <c:pt idx="516">
                  <c:v>2033.7152593499998</c:v>
                </c:pt>
                <c:pt idx="517">
                  <c:v>1266.2863637217877</c:v>
                </c:pt>
                <c:pt idx="518">
                  <c:v>474.50918215651006</c:v>
                </c:pt>
                <c:pt idx="519">
                  <c:v>45.342515489844203</c:v>
                </c:pt>
                <c:pt idx="520">
                  <c:v>-170.19323451848911</c:v>
                </c:pt>
                <c:pt idx="521">
                  <c:v>-279.01347115737872</c:v>
                </c:pt>
                <c:pt idx="522">
                  <c:v>-366.44335173333326</c:v>
                </c:pt>
                <c:pt idx="523">
                  <c:v>-625.84671530451351</c:v>
                </c:pt>
                <c:pt idx="524">
                  <c:v>-1100.7443076323784</c:v>
                </c:pt>
                <c:pt idx="525">
                  <c:v>-1533.5354488677954</c:v>
                </c:pt>
                <c:pt idx="526">
                  <c:v>-1536.6164727180558</c:v>
                </c:pt>
                <c:pt idx="527">
                  <c:v>-1044.6092551388888</c:v>
                </c:pt>
                <c:pt idx="528">
                  <c:v>-487.13352211805545</c:v>
                </c:pt>
                <c:pt idx="529">
                  <c:v>-272.66042219618055</c:v>
                </c:pt>
                <c:pt idx="530">
                  <c:v>-58.113833333333332</c:v>
                </c:pt>
                <c:pt idx="531">
                  <c:v>156.46950000000001</c:v>
                </c:pt>
                <c:pt idx="532">
                  <c:v>199.38616666666667</c:v>
                </c:pt>
                <c:pt idx="533">
                  <c:v>413.97096977881949</c:v>
                </c:pt>
                <c:pt idx="534">
                  <c:v>800.27241203749986</c:v>
                </c:pt>
                <c:pt idx="535">
                  <c:v>1015.1790967111111</c:v>
                </c:pt>
                <c:pt idx="536">
                  <c:v>1230.379737148611</c:v>
                </c:pt>
                <c:pt idx="537">
                  <c:v>1832.6901981954859</c:v>
                </c:pt>
                <c:pt idx="538">
                  <c:v>2437.2626488454862</c:v>
                </c:pt>
                <c:pt idx="539">
                  <c:v>2336.7481323152779</c:v>
                </c:pt>
                <c:pt idx="540">
                  <c:v>1399.2017168960936</c:v>
                </c:pt>
                <c:pt idx="541">
                  <c:v>478.94203507595455</c:v>
                </c:pt>
                <c:pt idx="542">
                  <c:v>135.60870174262169</c:v>
                </c:pt>
                <c:pt idx="543">
                  <c:v>-14.958257622655935</c:v>
                </c:pt>
                <c:pt idx="544">
                  <c:v>-252.23196638472223</c:v>
                </c:pt>
                <c:pt idx="545">
                  <c:v>-576.29950893862838</c:v>
                </c:pt>
                <c:pt idx="546">
                  <c:v>-644.10203314557316</c:v>
                </c:pt>
                <c:pt idx="547">
                  <c:v>-453.24637164279557</c:v>
                </c:pt>
                <c:pt idx="548">
                  <c:v>-304.74334918472209</c:v>
                </c:pt>
                <c:pt idx="549">
                  <c:v>-220.01786163654484</c:v>
                </c:pt>
                <c:pt idx="550">
                  <c:v>-178.14951471284746</c:v>
                </c:pt>
                <c:pt idx="551">
                  <c:v>-71.632054039322838</c:v>
                </c:pt>
                <c:pt idx="552">
                  <c:v>-50.599956563628467</c:v>
                </c:pt>
                <c:pt idx="553">
                  <c:v>-51.217263667795152</c:v>
                </c:pt>
                <c:pt idx="554">
                  <c:v>34.219229384288298</c:v>
                </c:pt>
                <c:pt idx="555">
                  <c:v>119.85855191345465</c:v>
                </c:pt>
                <c:pt idx="556">
                  <c:v>205.69188524678842</c:v>
                </c:pt>
                <c:pt idx="557">
                  <c:v>313.17756271762175</c:v>
                </c:pt>
                <c:pt idx="558">
                  <c:v>420.96711695937483</c:v>
                </c:pt>
                <c:pt idx="559">
                  <c:v>743.57002491970468</c:v>
                </c:pt>
                <c:pt idx="560">
                  <c:v>702.93151542317696</c:v>
                </c:pt>
                <c:pt idx="561">
                  <c:v>274.38031863715281</c:v>
                </c:pt>
                <c:pt idx="562">
                  <c:v>167.08865197048613</c:v>
                </c:pt>
                <c:pt idx="563">
                  <c:v>-176.24468136284707</c:v>
                </c:pt>
                <c:pt idx="564">
                  <c:v>-1315.4411813795139</c:v>
                </c:pt>
                <c:pt idx="565">
                  <c:v>-2114.3655298990452</c:v>
                </c:pt>
                <c:pt idx="566">
                  <c:v>-2009.9755740666665</c:v>
                </c:pt>
                <c:pt idx="567">
                  <c:v>-873.53049999999996</c:v>
                </c:pt>
                <c:pt idx="568">
                  <c:v>156.46950000000001</c:v>
                </c:pt>
                <c:pt idx="569">
                  <c:v>156.46950000000001</c:v>
                </c:pt>
                <c:pt idx="570">
                  <c:v>156.46950000000001</c:v>
                </c:pt>
                <c:pt idx="571">
                  <c:v>156.46950000000001</c:v>
                </c:pt>
                <c:pt idx="572">
                  <c:v>156.46950000000001</c:v>
                </c:pt>
                <c:pt idx="573">
                  <c:v>156.46950000000001</c:v>
                </c:pt>
                <c:pt idx="574">
                  <c:v>156.46950000000001</c:v>
                </c:pt>
                <c:pt idx="575">
                  <c:v>156.46950000000001</c:v>
                </c:pt>
                <c:pt idx="576">
                  <c:v>156.46950000000001</c:v>
                </c:pt>
                <c:pt idx="577">
                  <c:v>156.46950000000001</c:v>
                </c:pt>
                <c:pt idx="578">
                  <c:v>156.46950000000001</c:v>
                </c:pt>
                <c:pt idx="579">
                  <c:v>156.46950000000001</c:v>
                </c:pt>
                <c:pt idx="580">
                  <c:v>156.46950000000001</c:v>
                </c:pt>
                <c:pt idx="581">
                  <c:v>156.46950000000001</c:v>
                </c:pt>
                <c:pt idx="582">
                  <c:v>156.46950000000001</c:v>
                </c:pt>
                <c:pt idx="583">
                  <c:v>156.46950000000001</c:v>
                </c:pt>
                <c:pt idx="584">
                  <c:v>156.46950000000001</c:v>
                </c:pt>
                <c:pt idx="585">
                  <c:v>156.46950000000001</c:v>
                </c:pt>
                <c:pt idx="586">
                  <c:v>156.46950000000001</c:v>
                </c:pt>
                <c:pt idx="587">
                  <c:v>156.46950000000001</c:v>
                </c:pt>
                <c:pt idx="588">
                  <c:v>156.46950000000001</c:v>
                </c:pt>
                <c:pt idx="589">
                  <c:v>156.46950000000001</c:v>
                </c:pt>
                <c:pt idx="590">
                  <c:v>156.46950000000001</c:v>
                </c:pt>
                <c:pt idx="591">
                  <c:v>156.46950000000001</c:v>
                </c:pt>
                <c:pt idx="592">
                  <c:v>156.46950000000001</c:v>
                </c:pt>
                <c:pt idx="593">
                  <c:v>156.46950000000001</c:v>
                </c:pt>
                <c:pt idx="594">
                  <c:v>156.46950000000001</c:v>
                </c:pt>
                <c:pt idx="595">
                  <c:v>156.46950000000001</c:v>
                </c:pt>
                <c:pt idx="596">
                  <c:v>156.46950000000001</c:v>
                </c:pt>
                <c:pt idx="597">
                  <c:v>156.46950000000001</c:v>
                </c:pt>
                <c:pt idx="598">
                  <c:v>156.46950000000001</c:v>
                </c:pt>
                <c:pt idx="599">
                  <c:v>156.46950000000001</c:v>
                </c:pt>
                <c:pt idx="600">
                  <c:v>371.05283333333335</c:v>
                </c:pt>
                <c:pt idx="601">
                  <c:v>607.13124447048619</c:v>
                </c:pt>
                <c:pt idx="602">
                  <c:v>972.04820978151054</c:v>
                </c:pt>
                <c:pt idx="603">
                  <c:v>1659.3994259333333</c:v>
                </c:pt>
                <c:pt idx="604">
                  <c:v>2176.5956429342878</c:v>
                </c:pt>
                <c:pt idx="605">
                  <c:v>2459.9203216954866</c:v>
                </c:pt>
                <c:pt idx="606">
                  <c:v>2595.6664688760416</c:v>
                </c:pt>
                <c:pt idx="607">
                  <c:v>2476.4042586002602</c:v>
                </c:pt>
                <c:pt idx="608">
                  <c:v>2186.276043669704</c:v>
                </c:pt>
                <c:pt idx="609">
                  <c:v>1982.0101902041661</c:v>
                </c:pt>
                <c:pt idx="610">
                  <c:v>1949.9110956486115</c:v>
                </c:pt>
                <c:pt idx="611">
                  <c:v>1854.9277242606775</c:v>
                </c:pt>
                <c:pt idx="612">
                  <c:v>1394.3288751777773</c:v>
                </c:pt>
                <c:pt idx="613">
                  <c:v>735.73197441901129</c:v>
                </c:pt>
                <c:pt idx="614">
                  <c:v>286.53265987387215</c:v>
                </c:pt>
                <c:pt idx="615">
                  <c:v>178.52668070095393</c:v>
                </c:pt>
                <c:pt idx="616">
                  <c:v>178.17062678194503</c:v>
                </c:pt>
                <c:pt idx="617">
                  <c:v>113.08572361215249</c:v>
                </c:pt>
                <c:pt idx="618">
                  <c:v>-17.075264054514463</c:v>
                </c:pt>
                <c:pt idx="619">
                  <c:v>-170.07029802951354</c:v>
                </c:pt>
                <c:pt idx="620">
                  <c:v>-216.74188213515652</c:v>
                </c:pt>
                <c:pt idx="621">
                  <c:v>-91.328280055295096</c:v>
                </c:pt>
                <c:pt idx="622">
                  <c:v>100.1560793374997</c:v>
                </c:pt>
                <c:pt idx="623">
                  <c:v>250.03848921762179</c:v>
                </c:pt>
                <c:pt idx="624">
                  <c:v>400.89940434678908</c:v>
                </c:pt>
                <c:pt idx="625">
                  <c:v>488.70812041345545</c:v>
                </c:pt>
                <c:pt idx="626">
                  <c:v>426.3349591655379</c:v>
                </c:pt>
                <c:pt idx="627">
                  <c:v>298.5957995486105</c:v>
                </c:pt>
                <c:pt idx="628">
                  <c:v>234.22079954861113</c:v>
                </c:pt>
                <c:pt idx="629">
                  <c:v>255.67913288194475</c:v>
                </c:pt>
                <c:pt idx="630">
                  <c:v>384.76754945512215</c:v>
                </c:pt>
                <c:pt idx="631">
                  <c:v>579.93848157178854</c:v>
                </c:pt>
                <c:pt idx="632">
                  <c:v>712.15715958567614</c:v>
                </c:pt>
                <c:pt idx="633">
                  <c:v>802.24991193775918</c:v>
                </c:pt>
                <c:pt idx="634">
                  <c:v>828.81131733220536</c:v>
                </c:pt>
                <c:pt idx="635">
                  <c:v>747.8455240041676</c:v>
                </c:pt>
                <c:pt idx="636">
                  <c:v>558.54929782881914</c:v>
                </c:pt>
                <c:pt idx="637">
                  <c:v>345.51805092881915</c:v>
                </c:pt>
                <c:pt idx="638">
                  <c:v>238.22638426215249</c:v>
                </c:pt>
                <c:pt idx="639">
                  <c:v>194.92059365303879</c:v>
                </c:pt>
                <c:pt idx="640">
                  <c:v>194.14455043637219</c:v>
                </c:pt>
                <c:pt idx="641">
                  <c:v>343.96596449548582</c:v>
                </c:pt>
                <c:pt idx="642">
                  <c:v>624.86624309400952</c:v>
                </c:pt>
                <c:pt idx="643">
                  <c:v>715.43520378359403</c:v>
                </c:pt>
                <c:pt idx="644">
                  <c:v>525.93137135000052</c:v>
                </c:pt>
                <c:pt idx="645">
                  <c:v>419.85998854817615</c:v>
                </c:pt>
                <c:pt idx="646">
                  <c:v>442.95565548637092</c:v>
                </c:pt>
                <c:pt idx="647">
                  <c:v>444.60474732178909</c:v>
                </c:pt>
                <c:pt idx="648">
                  <c:v>403.34893072109406</c:v>
                </c:pt>
                <c:pt idx="649">
                  <c:v>296.89209842387032</c:v>
                </c:pt>
                <c:pt idx="650">
                  <c:v>81.890980461111411</c:v>
                </c:pt>
                <c:pt idx="651">
                  <c:v>-286.21650722222103</c:v>
                </c:pt>
                <c:pt idx="652">
                  <c:v>-572.46347372118009</c:v>
                </c:pt>
                <c:pt idx="653">
                  <c:v>-623.58260853446211</c:v>
                </c:pt>
                <c:pt idx="654">
                  <c:v>-802.75984496848923</c:v>
                </c:pt>
                <c:pt idx="655">
                  <c:v>-1242.2946988722219</c:v>
                </c:pt>
                <c:pt idx="656">
                  <c:v>-1491.6231660666667</c:v>
                </c:pt>
                <c:pt idx="657">
                  <c:v>-1224.7758102055561</c:v>
                </c:pt>
                <c:pt idx="658">
                  <c:v>-846.03601252821306</c:v>
                </c:pt>
                <c:pt idx="659">
                  <c:v>-980.5093312511284</c:v>
                </c:pt>
                <c:pt idx="660">
                  <c:v>-1589.2607305295132</c:v>
                </c:pt>
                <c:pt idx="661">
                  <c:v>-2028.8995712847222</c:v>
                </c:pt>
                <c:pt idx="662">
                  <c:v>-2102.3691951747392</c:v>
                </c:pt>
                <c:pt idx="663">
                  <c:v>-1465.6495147128473</c:v>
                </c:pt>
                <c:pt idx="664">
                  <c:v>-566.80811475321184</c:v>
                </c:pt>
                <c:pt idx="665">
                  <c:v>33.01070375000009</c:v>
                </c:pt>
                <c:pt idx="666">
                  <c:v>591.37749018012153</c:v>
                </c:pt>
                <c:pt idx="667">
                  <c:v>1558.4630828819445</c:v>
                </c:pt>
                <c:pt idx="668">
                  <c:v>2143.9009205121524</c:v>
                </c:pt>
                <c:pt idx="669">
                  <c:v>2107.4968437944444</c:v>
                </c:pt>
                <c:pt idx="670">
                  <c:v>2073.6104981944445</c:v>
                </c:pt>
                <c:pt idx="671">
                  <c:v>1481.5958377777774</c:v>
                </c:pt>
                <c:pt idx="672">
                  <c:v>1057.2794412152778</c:v>
                </c:pt>
                <c:pt idx="673">
                  <c:v>1062.4236670833334</c:v>
                </c:pt>
                <c:pt idx="674">
                  <c:v>1067.8618487152778</c:v>
                </c:pt>
                <c:pt idx="675">
                  <c:v>708.80231944444381</c:v>
                </c:pt>
                <c:pt idx="676">
                  <c:v>323.43749373845486</c:v>
                </c:pt>
                <c:pt idx="677">
                  <c:v>-62.218715618489</c:v>
                </c:pt>
                <c:pt idx="678">
                  <c:v>-817.64216039062433</c:v>
                </c:pt>
                <c:pt idx="679">
                  <c:v>-1341.7000398101559</c:v>
                </c:pt>
                <c:pt idx="680">
                  <c:v>-1651.7896883322919</c:v>
                </c:pt>
                <c:pt idx="681">
                  <c:v>-1747.7949934302951</c:v>
                </c:pt>
                <c:pt idx="682">
                  <c:v>-1111.9292544624998</c:v>
                </c:pt>
                <c:pt idx="683">
                  <c:v>-664.04649429487893</c:v>
                </c:pt>
                <c:pt idx="684">
                  <c:v>-302.48834103099023</c:v>
                </c:pt>
                <c:pt idx="685">
                  <c:v>684.59499230234428</c:v>
                </c:pt>
                <c:pt idx="686">
                  <c:v>1246.0567654815102</c:v>
                </c:pt>
                <c:pt idx="687">
                  <c:v>1164.5416423197044</c:v>
                </c:pt>
                <c:pt idx="688">
                  <c:v>1146.7430582467882</c:v>
                </c:pt>
                <c:pt idx="689">
                  <c:v>1130.2727867819449</c:v>
                </c:pt>
                <c:pt idx="690">
                  <c:v>726.66256424192704</c:v>
                </c:pt>
                <c:pt idx="691">
                  <c:v>363.22015453151056</c:v>
                </c:pt>
                <c:pt idx="692">
                  <c:v>385.13411929887206</c:v>
                </c:pt>
                <c:pt idx="693">
                  <c:v>536.96031166770854</c:v>
                </c:pt>
                <c:pt idx="694">
                  <c:v>496.17666151276086</c:v>
                </c:pt>
                <c:pt idx="695">
                  <c:v>132.5957251486102</c:v>
                </c:pt>
                <c:pt idx="696">
                  <c:v>-856.41595799583365</c:v>
                </c:pt>
                <c:pt idx="697">
                  <c:v>-1230.3522210323777</c:v>
                </c:pt>
                <c:pt idx="698">
                  <c:v>-934.90524399895799</c:v>
                </c:pt>
                <c:pt idx="699">
                  <c:v>-682.25661643723959</c:v>
                </c:pt>
                <c:pt idx="700">
                  <c:v>-233.77639117951432</c:v>
                </c:pt>
                <c:pt idx="701">
                  <c:v>1.3172681486109923</c:v>
                </c:pt>
                <c:pt idx="702">
                  <c:v>129.75714481770848</c:v>
                </c:pt>
                <c:pt idx="703">
                  <c:v>151.21547815104137</c:v>
                </c:pt>
                <c:pt idx="704">
                  <c:v>-63.521814513628783</c:v>
                </c:pt>
                <c:pt idx="705">
                  <c:v>-472.72932224279498</c:v>
                </c:pt>
                <c:pt idx="706">
                  <c:v>-861.75720421154494</c:v>
                </c:pt>
                <c:pt idx="707">
                  <c:v>-929.52739328446137</c:v>
                </c:pt>
                <c:pt idx="708">
                  <c:v>-502.7186192888887</c:v>
                </c:pt>
                <c:pt idx="709">
                  <c:v>247.59403708333303</c:v>
                </c:pt>
                <c:pt idx="710">
                  <c:v>1257.2468565375002</c:v>
                </c:pt>
                <c:pt idx="711">
                  <c:v>1862.4222839481777</c:v>
                </c:pt>
                <c:pt idx="712">
                  <c:v>1181.3701723717882</c:v>
                </c:pt>
                <c:pt idx="713">
                  <c:v>195.39027548715234</c:v>
                </c:pt>
                <c:pt idx="714">
                  <c:v>-535.14106518472227</c:v>
                </c:pt>
                <c:pt idx="715">
                  <c:v>-1397.4130383094612</c:v>
                </c:pt>
                <c:pt idx="716">
                  <c:v>-1231.2227675240451</c:v>
                </c:pt>
                <c:pt idx="717">
                  <c:v>-245.94762958333342</c:v>
                </c:pt>
                <c:pt idx="718">
                  <c:v>376.34403708333332</c:v>
                </c:pt>
                <c:pt idx="719">
                  <c:v>1021.0126488454862</c:v>
                </c:pt>
                <c:pt idx="720">
                  <c:v>1346.0844177777776</c:v>
                </c:pt>
                <c:pt idx="721">
                  <c:v>1156.1286283572051</c:v>
                </c:pt>
                <c:pt idx="722">
                  <c:v>1030.3957168288196</c:v>
                </c:pt>
                <c:pt idx="723">
                  <c:v>904.65472151692666</c:v>
                </c:pt>
                <c:pt idx="724">
                  <c:v>1057.425981666667</c:v>
                </c:pt>
                <c:pt idx="725">
                  <c:v>1448.5100842038191</c:v>
                </c:pt>
                <c:pt idx="726">
                  <c:v>1948.9027573926203</c:v>
                </c:pt>
                <c:pt idx="727">
                  <c:v>1896.176856870833</c:v>
                </c:pt>
                <c:pt idx="728">
                  <c:v>1367.7214692093762</c:v>
                </c:pt>
                <c:pt idx="729">
                  <c:v>1031.2667007510427</c:v>
                </c:pt>
                <c:pt idx="730">
                  <c:v>584.84967751111026</c:v>
                </c:pt>
                <c:pt idx="731">
                  <c:v>306.81179316345458</c:v>
                </c:pt>
                <c:pt idx="732">
                  <c:v>285.66174593750094</c:v>
                </c:pt>
                <c:pt idx="733">
                  <c:v>307.73885615381914</c:v>
                </c:pt>
                <c:pt idx="734">
                  <c:v>329.81890592777779</c:v>
                </c:pt>
                <c:pt idx="735">
                  <c:v>373.67365892595546</c:v>
                </c:pt>
                <c:pt idx="736">
                  <c:v>439.30972915303823</c:v>
                </c:pt>
                <c:pt idx="737">
                  <c:v>419.76504784262124</c:v>
                </c:pt>
                <c:pt idx="738">
                  <c:v>313.44012819444413</c:v>
                </c:pt>
                <c:pt idx="739">
                  <c:v>506.88884697942649</c:v>
                </c:pt>
                <c:pt idx="740">
                  <c:v>725.4141271065098</c:v>
                </c:pt>
                <c:pt idx="741">
                  <c:v>643.28720851111234</c:v>
                </c:pt>
                <c:pt idx="742">
                  <c:v>431.45530112777749</c:v>
                </c:pt>
                <c:pt idx="743">
                  <c:v>281.59420304053731</c:v>
                </c:pt>
                <c:pt idx="744">
                  <c:v>260.48383984270862</c:v>
                </c:pt>
                <c:pt idx="745">
                  <c:v>260.48383984270862</c:v>
                </c:pt>
                <c:pt idx="746">
                  <c:v>346.66587820095486</c:v>
                </c:pt>
                <c:pt idx="747">
                  <c:v>476.81804719470517</c:v>
                </c:pt>
                <c:pt idx="748">
                  <c:v>565.13346950937489</c:v>
                </c:pt>
                <c:pt idx="749">
                  <c:v>503.63923599548519</c:v>
                </c:pt>
                <c:pt idx="750">
                  <c:v>333.43058991770801</c:v>
                </c:pt>
                <c:pt idx="751">
                  <c:v>226.13892325104285</c:v>
                </c:pt>
                <c:pt idx="752">
                  <c:v>139.93998243637151</c:v>
                </c:pt>
                <c:pt idx="753">
                  <c:v>-11.723431928212392</c:v>
                </c:pt>
                <c:pt idx="754">
                  <c:v>-121.88998596571093</c:v>
                </c:pt>
                <c:pt idx="755">
                  <c:v>-232.35968188472287</c:v>
                </c:pt>
                <c:pt idx="756">
                  <c:v>-601.63674606362804</c:v>
                </c:pt>
                <c:pt idx="757">
                  <c:v>-1275.4432854907118</c:v>
                </c:pt>
                <c:pt idx="758">
                  <c:v>-1846.7790327789066</c:v>
                </c:pt>
                <c:pt idx="759">
                  <c:v>-2011.0119956073777</c:v>
                </c:pt>
                <c:pt idx="760">
                  <c:v>-2044.2950669878476</c:v>
                </c:pt>
                <c:pt idx="761">
                  <c:v>-2097.4748317059898</c:v>
                </c:pt>
                <c:pt idx="762">
                  <c:v>-1848.1736254055552</c:v>
                </c:pt>
                <c:pt idx="763">
                  <c:v>-1209.349956563628</c:v>
                </c:pt>
                <c:pt idx="764">
                  <c:v>-160.11429624999994</c:v>
                </c:pt>
                <c:pt idx="765">
                  <c:v>1020.8230473777778</c:v>
                </c:pt>
                <c:pt idx="766">
                  <c:v>1517.7510844444446</c:v>
                </c:pt>
                <c:pt idx="767">
                  <c:v>1543.2075836113711</c:v>
                </c:pt>
                <c:pt idx="768">
                  <c:v>1569.6980721777779</c:v>
                </c:pt>
                <c:pt idx="769">
                  <c:v>1832.8420228444452</c:v>
                </c:pt>
                <c:pt idx="770">
                  <c:v>2271.2186910384539</c:v>
                </c:pt>
                <c:pt idx="771">
                  <c:v>2305.1730838947042</c:v>
                </c:pt>
                <c:pt idx="772">
                  <c:v>2189.133731125261</c:v>
                </c:pt>
                <c:pt idx="773">
                  <c:v>1860.0660710134553</c:v>
                </c:pt>
                <c:pt idx="774">
                  <c:v>1612.707544867621</c:v>
                </c:pt>
                <c:pt idx="775">
                  <c:v>1667.9174415801217</c:v>
                </c:pt>
                <c:pt idx="776">
                  <c:v>1422.7635836634545</c:v>
                </c:pt>
                <c:pt idx="777">
                  <c:v>1131.2714139884549</c:v>
                </c:pt>
                <c:pt idx="778">
                  <c:v>1031.5461686842882</c:v>
                </c:pt>
                <c:pt idx="779">
                  <c:v>931.61919623715266</c:v>
                </c:pt>
                <c:pt idx="780">
                  <c:v>787.18599133012253</c:v>
                </c:pt>
                <c:pt idx="781">
                  <c:v>662.96291009400943</c:v>
                </c:pt>
                <c:pt idx="782">
                  <c:v>558.88381248194355</c:v>
                </c:pt>
                <c:pt idx="783">
                  <c:v>475.36721801276133</c:v>
                </c:pt>
                <c:pt idx="784">
                  <c:v>455.30774667083392</c:v>
                </c:pt>
                <c:pt idx="785">
                  <c:v>543.01651777777806</c:v>
                </c:pt>
                <c:pt idx="786">
                  <c:v>567.78516045720539</c:v>
                </c:pt>
                <c:pt idx="787">
                  <c:v>441.42171381527658</c:v>
                </c:pt>
                <c:pt idx="788">
                  <c:v>334.60956248845366</c:v>
                </c:pt>
                <c:pt idx="789">
                  <c:v>334.60956248845673</c:v>
                </c:pt>
                <c:pt idx="790">
                  <c:v>399.46481271770955</c:v>
                </c:pt>
                <c:pt idx="791">
                  <c:v>443.82663940859254</c:v>
                </c:pt>
                <c:pt idx="792">
                  <c:v>295.07008010416484</c:v>
                </c:pt>
                <c:pt idx="793">
                  <c:v>-221.86414882222215</c:v>
                </c:pt>
                <c:pt idx="794">
                  <c:v>-961.40927554904317</c:v>
                </c:pt>
                <c:pt idx="795">
                  <c:v>-1622.3615668518225</c:v>
                </c:pt>
                <c:pt idx="796">
                  <c:v>-1965.6560210322928</c:v>
                </c:pt>
                <c:pt idx="797">
                  <c:v>-1835.6817652615457</c:v>
                </c:pt>
                <c:pt idx="798">
                  <c:v>-1271.5366133886284</c:v>
                </c:pt>
                <c:pt idx="799">
                  <c:v>-528.82565307057291</c:v>
                </c:pt>
                <c:pt idx="800">
                  <c:v>4.8647193010416743</c:v>
                </c:pt>
                <c:pt idx="801">
                  <c:v>369.35250919678879</c:v>
                </c:pt>
                <c:pt idx="802">
                  <c:v>951.17910026762274</c:v>
                </c:pt>
                <c:pt idx="803">
                  <c:v>1581.7632590335932</c:v>
                </c:pt>
                <c:pt idx="804">
                  <c:v>1680.2539601152766</c:v>
                </c:pt>
                <c:pt idx="805">
                  <c:v>1176.2552545788203</c:v>
                </c:pt>
                <c:pt idx="806">
                  <c:v>601.85288376970516</c:v>
                </c:pt>
                <c:pt idx="807">
                  <c:v>216.76805092881884</c:v>
                </c:pt>
                <c:pt idx="808">
                  <c:v>-107.0452198893235</c:v>
                </c:pt>
                <c:pt idx="809">
                  <c:v>-347.66377779973897</c:v>
                </c:pt>
                <c:pt idx="810">
                  <c:v>-589.64335089696135</c:v>
                </c:pt>
                <c:pt idx="811">
                  <c:v>-1048.4744934906248</c:v>
                </c:pt>
                <c:pt idx="812">
                  <c:v>-1425.6516188240441</c:v>
                </c:pt>
                <c:pt idx="813">
                  <c:v>-1545.2012408448791</c:v>
                </c:pt>
                <c:pt idx="814">
                  <c:v>-1642.6399477365455</c:v>
                </c:pt>
                <c:pt idx="815">
                  <c:v>-1782.1575473677949</c:v>
                </c:pt>
                <c:pt idx="816">
                  <c:v>-1792.281383876129</c:v>
                </c:pt>
                <c:pt idx="817">
                  <c:v>-1606.9491511768233</c:v>
                </c:pt>
                <c:pt idx="818">
                  <c:v>-883.08362489583305</c:v>
                </c:pt>
                <c:pt idx="819">
                  <c:v>167.08865197048613</c:v>
                </c:pt>
                <c:pt idx="820">
                  <c:v>1112.5413751041665</c:v>
                </c:pt>
                <c:pt idx="821">
                  <c:v>1632.4636643704862</c:v>
                </c:pt>
                <c:pt idx="822">
                  <c:v>1573.8604857944445</c:v>
                </c:pt>
                <c:pt idx="823">
                  <c:v>1472.5717632710935</c:v>
                </c:pt>
                <c:pt idx="824">
                  <c:v>1285.7017744819448</c:v>
                </c:pt>
                <c:pt idx="825">
                  <c:v>1119.1925616927085</c:v>
                </c:pt>
                <c:pt idx="826">
                  <c:v>1081.5307217502607</c:v>
                </c:pt>
                <c:pt idx="827">
                  <c:v>1022.4616232884541</c:v>
                </c:pt>
                <c:pt idx="828">
                  <c:v>1134.7799335176207</c:v>
                </c:pt>
                <c:pt idx="829">
                  <c:v>1313.8230526343752</c:v>
                </c:pt>
                <c:pt idx="830">
                  <c:v>1279.0651281944442</c:v>
                </c:pt>
                <c:pt idx="831">
                  <c:v>1029.1965872697056</c:v>
                </c:pt>
                <c:pt idx="832">
                  <c:v>647.7821595856783</c:v>
                </c:pt>
                <c:pt idx="833">
                  <c:v>456.41905694548609</c:v>
                </c:pt>
                <c:pt idx="834">
                  <c:v>479.65765987387033</c:v>
                </c:pt>
                <c:pt idx="835">
                  <c:v>481.81823473845361</c:v>
                </c:pt>
                <c:pt idx="836">
                  <c:v>440.72225658437617</c:v>
                </c:pt>
                <c:pt idx="837">
                  <c:v>485.10870207048646</c:v>
                </c:pt>
                <c:pt idx="838">
                  <c:v>595.0007749134536</c:v>
                </c:pt>
                <c:pt idx="839">
                  <c:v>598.39706632048637</c:v>
                </c:pt>
                <c:pt idx="840">
                  <c:v>579.62144677734364</c:v>
                </c:pt>
                <c:pt idx="841">
                  <c:v>690.02316542595486</c:v>
                </c:pt>
                <c:pt idx="842">
                  <c:v>780.60976346137272</c:v>
                </c:pt>
                <c:pt idx="843">
                  <c:v>699.63551890512156</c:v>
                </c:pt>
                <c:pt idx="844">
                  <c:v>509.80870257595365</c:v>
                </c:pt>
                <c:pt idx="845">
                  <c:v>382.30764712777778</c:v>
                </c:pt>
                <c:pt idx="846">
                  <c:v>361.68561794270954</c:v>
                </c:pt>
                <c:pt idx="847">
                  <c:v>426.8998616486117</c:v>
                </c:pt>
                <c:pt idx="848">
                  <c:v>600.67749814470483</c:v>
                </c:pt>
                <c:pt idx="849">
                  <c:v>798.07955450928785</c:v>
                </c:pt>
                <c:pt idx="850">
                  <c:v>804.19089484053779</c:v>
                </c:pt>
                <c:pt idx="851">
                  <c:v>636.97765799678848</c:v>
                </c:pt>
                <c:pt idx="852">
                  <c:v>553.85165724887065</c:v>
                </c:pt>
                <c:pt idx="853">
                  <c:v>556.5854458530373</c:v>
                </c:pt>
                <c:pt idx="854">
                  <c:v>516.4290238092882</c:v>
                </c:pt>
                <c:pt idx="855">
                  <c:v>410.99221801276042</c:v>
                </c:pt>
                <c:pt idx="856">
                  <c:v>347.08277045382005</c:v>
                </c:pt>
                <c:pt idx="857">
                  <c:v>540.67405778428849</c:v>
                </c:pt>
                <c:pt idx="858">
                  <c:v>802.8773500065098</c:v>
                </c:pt>
                <c:pt idx="859">
                  <c:v>809.10149586215198</c:v>
                </c:pt>
                <c:pt idx="860">
                  <c:v>663.76547931527944</c:v>
                </c:pt>
                <c:pt idx="861">
                  <c:v>752.55747741215282</c:v>
                </c:pt>
                <c:pt idx="862">
                  <c:v>1124.3555797111085</c:v>
                </c:pt>
                <c:pt idx="863">
                  <c:v>1093.2621813127603</c:v>
                </c:pt>
                <c:pt idx="864">
                  <c:v>713.33516979401088</c:v>
                </c:pt>
                <c:pt idx="865">
                  <c:v>587.2509811277796</c:v>
                </c:pt>
                <c:pt idx="866">
                  <c:v>740.68253941215221</c:v>
                </c:pt>
                <c:pt idx="867">
                  <c:v>918.87502403715155</c:v>
                </c:pt>
                <c:pt idx="868">
                  <c:v>797.87222819444446</c:v>
                </c:pt>
                <c:pt idx="869">
                  <c:v>479.36155191215272</c:v>
                </c:pt>
                <c:pt idx="870">
                  <c:v>285.67399406901228</c:v>
                </c:pt>
                <c:pt idx="871">
                  <c:v>219.61572987604109</c:v>
                </c:pt>
                <c:pt idx="872">
                  <c:v>195.92333273715337</c:v>
                </c:pt>
                <c:pt idx="873">
                  <c:v>150.78436049548614</c:v>
                </c:pt>
                <c:pt idx="874">
                  <c:v>40.181282148611103</c:v>
                </c:pt>
                <c:pt idx="875">
                  <c:v>-93.486230336543883</c:v>
                </c:pt>
                <c:pt idx="876">
                  <c:v>-207.24198425113025</c:v>
                </c:pt>
                <c:pt idx="877">
                  <c:v>-150.27466950112785</c:v>
                </c:pt>
                <c:pt idx="878">
                  <c:v>59.622641511111681</c:v>
                </c:pt>
                <c:pt idx="879">
                  <c:v>250.68407204860983</c:v>
                </c:pt>
                <c:pt idx="880">
                  <c:v>121.93407204861106</c:v>
                </c:pt>
                <c:pt idx="881">
                  <c:v>-97.756742682291645</c:v>
                </c:pt>
                <c:pt idx="882">
                  <c:v>111.79259819444442</c:v>
                </c:pt>
                <c:pt idx="883">
                  <c:v>326.37593152777777</c:v>
                </c:pt>
                <c:pt idx="884">
                  <c:v>347.83426486110989</c:v>
                </c:pt>
                <c:pt idx="885">
                  <c:v>412.70935710442831</c:v>
                </c:pt>
                <c:pt idx="886">
                  <c:v>435.67237650416672</c:v>
                </c:pt>
                <c:pt idx="887">
                  <c:v>393.7625083288188</c:v>
                </c:pt>
                <c:pt idx="888">
                  <c:v>308.43367657526164</c:v>
                </c:pt>
                <c:pt idx="889">
                  <c:v>200.13374163845307</c:v>
                </c:pt>
                <c:pt idx="890">
                  <c:v>69.376023771093173</c:v>
                </c:pt>
                <c:pt idx="891">
                  <c:v>-84.812470605293242</c:v>
                </c:pt>
                <c:pt idx="892">
                  <c:v>-218.95839609618042</c:v>
                </c:pt>
                <c:pt idx="893">
                  <c:v>-247.15566531666695</c:v>
                </c:pt>
                <c:pt idx="894">
                  <c:v>-166.98391999583242</c:v>
                </c:pt>
                <c:pt idx="895">
                  <c:v>-21.412738837847144</c:v>
                </c:pt>
                <c:pt idx="896">
                  <c:v>147.96291009400977</c:v>
                </c:pt>
                <c:pt idx="897">
                  <c:v>254.3433138926209</c:v>
                </c:pt>
                <c:pt idx="898">
                  <c:v>275.80164722595453</c:v>
                </c:pt>
                <c:pt idx="899">
                  <c:v>210.97211812604189</c:v>
                </c:pt>
                <c:pt idx="900">
                  <c:v>102.32127349609399</c:v>
                </c:pt>
                <c:pt idx="901">
                  <c:v>-93.502240416405641</c:v>
                </c:pt>
                <c:pt idx="902">
                  <c:v>-1064.4449001851556</c:v>
                </c:pt>
                <c:pt idx="903">
                  <c:v>-1965.6560210322928</c:v>
                </c:pt>
                <c:pt idx="904">
                  <c:v>-1835.6817652615457</c:v>
                </c:pt>
                <c:pt idx="905">
                  <c:v>-1271.5366133886284</c:v>
                </c:pt>
                <c:pt idx="906">
                  <c:v>-528.82565307057291</c:v>
                </c:pt>
                <c:pt idx="907">
                  <c:v>4.8647193010416743</c:v>
                </c:pt>
                <c:pt idx="908">
                  <c:v>369.35250919678879</c:v>
                </c:pt>
                <c:pt idx="909">
                  <c:v>951.17910026762274</c:v>
                </c:pt>
                <c:pt idx="910">
                  <c:v>1581.7632590335932</c:v>
                </c:pt>
                <c:pt idx="911">
                  <c:v>1680.2539601152766</c:v>
                </c:pt>
                <c:pt idx="912">
                  <c:v>1176.2552545788203</c:v>
                </c:pt>
                <c:pt idx="913">
                  <c:v>816.43621710303853</c:v>
                </c:pt>
                <c:pt idx="914">
                  <c:v>1186.3247092708325</c:v>
                </c:pt>
                <c:pt idx="915">
                  <c:v>1155.6439512760419</c:v>
                </c:pt>
                <c:pt idx="916">
                  <c:v>752.58783535095563</c:v>
                </c:pt>
                <c:pt idx="917">
                  <c:v>478.37064104444414</c:v>
                </c:pt>
                <c:pt idx="918">
                  <c:v>262.9186684288191</c:v>
                </c:pt>
                <c:pt idx="919">
                  <c:v>392.10262062526044</c:v>
                </c:pt>
                <c:pt idx="920">
                  <c:v>586.97077830512126</c:v>
                </c:pt>
                <c:pt idx="921">
                  <c:v>891.79678143012086</c:v>
                </c:pt>
                <c:pt idx="922">
                  <c:v>1028.668779186371</c:v>
                </c:pt>
                <c:pt idx="923">
                  <c:v>907.33822266692641</c:v>
                </c:pt>
                <c:pt idx="924">
                  <c:v>355.1096000315095</c:v>
                </c:pt>
                <c:pt idx="925">
                  <c:v>-207.55445222195999</c:v>
                </c:pt>
                <c:pt idx="926">
                  <c:v>-149.70233062265498</c:v>
                </c:pt>
                <c:pt idx="927">
                  <c:v>-2.7014221180567688</c:v>
                </c:pt>
                <c:pt idx="928">
                  <c:v>58.502162634287828</c:v>
                </c:pt>
                <c:pt idx="929">
                  <c:v>121.08109291692767</c:v>
                </c:pt>
                <c:pt idx="930">
                  <c:v>140.75511476345577</c:v>
                </c:pt>
                <c:pt idx="931">
                  <c:v>139.42459748715214</c:v>
                </c:pt>
                <c:pt idx="932">
                  <c:v>116.20252957048521</c:v>
                </c:pt>
                <c:pt idx="933">
                  <c:v>28.617219884375913</c:v>
                </c:pt>
                <c:pt idx="934">
                  <c:v>-125.05979146284687</c:v>
                </c:pt>
                <c:pt idx="935">
                  <c:v>-151.21076112196181</c:v>
                </c:pt>
                <c:pt idx="936">
                  <c:v>-47.692384129513869</c:v>
                </c:pt>
                <c:pt idx="937">
                  <c:v>35.658492777777468</c:v>
                </c:pt>
                <c:pt idx="938">
                  <c:v>55.0683218815104</c:v>
                </c:pt>
                <c:pt idx="939">
                  <c:v>31.579856553819099</c:v>
                </c:pt>
                <c:pt idx="940">
                  <c:v>72.084616177778088</c:v>
                </c:pt>
                <c:pt idx="941">
                  <c:v>178.18025033012185</c:v>
                </c:pt>
                <c:pt idx="942">
                  <c:v>220.69970927083276</c:v>
                </c:pt>
                <c:pt idx="943">
                  <c:v>241.76156976762124</c:v>
                </c:pt>
                <c:pt idx="944">
                  <c:v>284.67823643428852</c:v>
                </c:pt>
                <c:pt idx="945">
                  <c:v>327.99137593750095</c:v>
                </c:pt>
                <c:pt idx="946">
                  <c:v>478.99485961215282</c:v>
                </c:pt>
                <c:pt idx="947">
                  <c:v>610.95485655381822</c:v>
                </c:pt>
                <c:pt idx="948">
                  <c:v>528.37855308437554</c:v>
                </c:pt>
                <c:pt idx="949">
                  <c:v>336.89970536215367</c:v>
                </c:pt>
                <c:pt idx="950">
                  <c:v>36.07039829192675</c:v>
                </c:pt>
                <c:pt idx="951">
                  <c:v>-461.55725349279476</c:v>
                </c:pt>
                <c:pt idx="952">
                  <c:v>-1179.1887828969625</c:v>
                </c:pt>
                <c:pt idx="953">
                  <c:v>-1817.4543732180559</c:v>
                </c:pt>
                <c:pt idx="954">
                  <c:v>-2049.8569375136285</c:v>
                </c:pt>
                <c:pt idx="955">
                  <c:v>-2065.6118641239586</c:v>
                </c:pt>
                <c:pt idx="956">
                  <c:v>-2079.3024863823775</c:v>
                </c:pt>
                <c:pt idx="957">
                  <c:v>-1404.2621376222216</c:v>
                </c:pt>
                <c:pt idx="958">
                  <c:v>-77.881116149044942</c:v>
                </c:pt>
                <c:pt idx="959">
                  <c:v>1082.558762048611</c:v>
                </c:pt>
                <c:pt idx="960">
                  <c:v>2033.4309271342886</c:v>
                </c:pt>
                <c:pt idx="961">
                  <c:v>2582.3335102871524</c:v>
                </c:pt>
                <c:pt idx="962">
                  <c:v>2512.4840216152766</c:v>
                </c:pt>
                <c:pt idx="963">
                  <c:v>2077.2891271065109</c:v>
                </c:pt>
                <c:pt idx="964">
                  <c:v>1489.276306970487</c:v>
                </c:pt>
                <c:pt idx="965">
                  <c:v>917.62536211137183</c:v>
                </c:pt>
                <c:pt idx="966">
                  <c:v>492.25072479887183</c:v>
                </c:pt>
                <c:pt idx="967">
                  <c:v>256.59230295937499</c:v>
                </c:pt>
                <c:pt idx="968">
                  <c:v>148.91739146553817</c:v>
                </c:pt>
                <c:pt idx="969">
                  <c:v>-2.8165722823790418</c:v>
                </c:pt>
                <c:pt idx="970">
                  <c:v>-284.79089175321172</c:v>
                </c:pt>
                <c:pt idx="971">
                  <c:v>-827.50203162916648</c:v>
                </c:pt>
                <c:pt idx="972">
                  <c:v>-1611.5335488018231</c:v>
                </c:pt>
                <c:pt idx="973">
                  <c:v>-2057.5457179628474</c:v>
                </c:pt>
                <c:pt idx="974">
                  <c:v>-2072.3269161052954</c:v>
                </c:pt>
                <c:pt idx="975">
                  <c:v>-2085.0438098958325</c:v>
                </c:pt>
                <c:pt idx="976">
                  <c:v>-2117.1547326677951</c:v>
                </c:pt>
                <c:pt idx="977">
                  <c:v>-1696.7185521886281</c:v>
                </c:pt>
                <c:pt idx="978">
                  <c:v>-1143.0822488888894</c:v>
                </c:pt>
                <c:pt idx="979">
                  <c:v>-974.41981012916676</c:v>
                </c:pt>
                <c:pt idx="980">
                  <c:v>-783.4902922407116</c:v>
                </c:pt>
                <c:pt idx="981">
                  <c:v>-591.72667487222202</c:v>
                </c:pt>
                <c:pt idx="982">
                  <c:v>-549.75066665000008</c:v>
                </c:pt>
                <c:pt idx="983">
                  <c:v>-700.75231310112849</c:v>
                </c:pt>
                <c:pt idx="984">
                  <c:v>-787.32090328888899</c:v>
                </c:pt>
                <c:pt idx="985">
                  <c:v>-530.15270585737858</c:v>
                </c:pt>
                <c:pt idx="986">
                  <c:v>-79.572166666666675</c:v>
                </c:pt>
                <c:pt idx="987">
                  <c:v>156.46950000000001</c:v>
                </c:pt>
                <c:pt idx="988">
                  <c:v>156.46950000000001</c:v>
                </c:pt>
                <c:pt idx="989">
                  <c:v>156.46950000000001</c:v>
                </c:pt>
                <c:pt idx="990">
                  <c:v>156.46950000000001</c:v>
                </c:pt>
                <c:pt idx="991">
                  <c:v>156.46950000000001</c:v>
                </c:pt>
                <c:pt idx="992">
                  <c:v>156.46950000000001</c:v>
                </c:pt>
                <c:pt idx="993">
                  <c:v>156.46950000000001</c:v>
                </c:pt>
                <c:pt idx="994">
                  <c:v>156.46950000000001</c:v>
                </c:pt>
                <c:pt idx="995">
                  <c:v>156.46950000000001</c:v>
                </c:pt>
                <c:pt idx="996">
                  <c:v>156.46950000000001</c:v>
                </c:pt>
                <c:pt idx="997">
                  <c:v>156.46950000000001</c:v>
                </c:pt>
                <c:pt idx="998">
                  <c:v>156.46950000000001</c:v>
                </c:pt>
                <c:pt idx="999">
                  <c:v>156.46950000000001</c:v>
                </c:pt>
                <c:pt idx="1000">
                  <c:v>156.46950000000001</c:v>
                </c:pt>
                <c:pt idx="1001">
                  <c:v>156.46950000000001</c:v>
                </c:pt>
                <c:pt idx="1002">
                  <c:v>156.46950000000001</c:v>
                </c:pt>
                <c:pt idx="1003">
                  <c:v>156.46950000000001</c:v>
                </c:pt>
                <c:pt idx="1004">
                  <c:v>156.46950000000001</c:v>
                </c:pt>
                <c:pt idx="1005">
                  <c:v>156.46950000000001</c:v>
                </c:pt>
                <c:pt idx="1006">
                  <c:v>156.46950000000001</c:v>
                </c:pt>
                <c:pt idx="1007">
                  <c:v>156.46950000000001</c:v>
                </c:pt>
                <c:pt idx="1008">
                  <c:v>156.46950000000001</c:v>
                </c:pt>
                <c:pt idx="1009">
                  <c:v>156.46950000000001</c:v>
                </c:pt>
                <c:pt idx="1010">
                  <c:v>156.46950000000001</c:v>
                </c:pt>
                <c:pt idx="1011">
                  <c:v>156.46950000000001</c:v>
                </c:pt>
                <c:pt idx="1012">
                  <c:v>156.46950000000001</c:v>
                </c:pt>
                <c:pt idx="1013">
                  <c:v>156.46950000000001</c:v>
                </c:pt>
                <c:pt idx="1014">
                  <c:v>156.46950000000001</c:v>
                </c:pt>
                <c:pt idx="1015">
                  <c:v>156.46950000000001</c:v>
                </c:pt>
                <c:pt idx="1016">
                  <c:v>156.46950000000001</c:v>
                </c:pt>
                <c:pt idx="1017">
                  <c:v>156.46950000000001</c:v>
                </c:pt>
                <c:pt idx="1018">
                  <c:v>156.46950000000001</c:v>
                </c:pt>
                <c:pt idx="1019">
                  <c:v>156.46950000000001</c:v>
                </c:pt>
                <c:pt idx="1020">
                  <c:v>156.46950000000001</c:v>
                </c:pt>
                <c:pt idx="1021">
                  <c:v>156.46950000000001</c:v>
                </c:pt>
                <c:pt idx="1022">
                  <c:v>156.46950000000001</c:v>
                </c:pt>
                <c:pt idx="1023">
                  <c:v>156.46950000000001</c:v>
                </c:pt>
                <c:pt idx="1024">
                  <c:v>156.46950000000001</c:v>
                </c:pt>
                <c:pt idx="1025">
                  <c:v>156.46950000000001</c:v>
                </c:pt>
                <c:pt idx="1026">
                  <c:v>328.13616666666667</c:v>
                </c:pt>
                <c:pt idx="1027">
                  <c:v>928.9930164611111</c:v>
                </c:pt>
                <c:pt idx="1028">
                  <c:v>1830.6957083374998</c:v>
                </c:pt>
                <c:pt idx="1029">
                  <c:v>2519.6037877038193</c:v>
                </c:pt>
                <c:pt idx="1030">
                  <c:v>2610.5519513288195</c:v>
                </c:pt>
                <c:pt idx="1031">
                  <c:v>2274.0839548611111</c:v>
                </c:pt>
                <c:pt idx="1032">
                  <c:v>1937.9290212819444</c:v>
                </c:pt>
                <c:pt idx="1033">
                  <c:v>1752.1485060427087</c:v>
                </c:pt>
                <c:pt idx="1034">
                  <c:v>1652.560317613455</c:v>
                </c:pt>
                <c:pt idx="1035">
                  <c:v>1467.5231430121532</c:v>
                </c:pt>
                <c:pt idx="1036">
                  <c:v>1216.9590292611117</c:v>
                </c:pt>
                <c:pt idx="1037">
                  <c:v>1051.2570924884544</c:v>
                </c:pt>
                <c:pt idx="1038">
                  <c:v>1056.6276642947043</c:v>
                </c:pt>
                <c:pt idx="1039">
                  <c:v>1191.9442686152779</c:v>
                </c:pt>
                <c:pt idx="1040">
                  <c:v>1264.2207995486106</c:v>
                </c:pt>
                <c:pt idx="1041">
                  <c:v>1208.1706267819445</c:v>
                </c:pt>
                <c:pt idx="1042">
                  <c:v>1001.2187525238714</c:v>
                </c:pt>
                <c:pt idx="1043">
                  <c:v>706.06977314609401</c:v>
                </c:pt>
                <c:pt idx="1044">
                  <c:v>451.25763116215251</c:v>
                </c:pt>
                <c:pt idx="1045">
                  <c:v>323.28220459999937</c:v>
                </c:pt>
                <c:pt idx="1046">
                  <c:v>323.67059365303908</c:v>
                </c:pt>
                <c:pt idx="1047">
                  <c:v>345.90790976067677</c:v>
                </c:pt>
                <c:pt idx="1048">
                  <c:v>260.85649875928817</c:v>
                </c:pt>
                <c:pt idx="1049">
                  <c:v>45.4912430940104</c:v>
                </c:pt>
                <c:pt idx="1050">
                  <c:v>-258.02371732404481</c:v>
                </c:pt>
                <c:pt idx="1051">
                  <c:v>-500.12087272682288</c:v>
                </c:pt>
                <c:pt idx="1052">
                  <c:v>-657.27574820555617</c:v>
                </c:pt>
                <c:pt idx="1053">
                  <c:v>-836.99643535807274</c:v>
                </c:pt>
                <c:pt idx="1054">
                  <c:v>-1103.4551047072923</c:v>
                </c:pt>
                <c:pt idx="1055">
                  <c:v>-1457.604172928211</c:v>
                </c:pt>
                <c:pt idx="1056">
                  <c:v>-1855.9096662499996</c:v>
                </c:pt>
                <c:pt idx="1057">
                  <c:v>-2083.4825373448784</c:v>
                </c:pt>
                <c:pt idx="1058">
                  <c:v>-1901.2827707545136</c:v>
                </c:pt>
                <c:pt idx="1059">
                  <c:v>-1694.2011885156248</c:v>
                </c:pt>
                <c:pt idx="1060">
                  <c:v>-1464.116167959462</c:v>
                </c:pt>
                <c:pt idx="1061">
                  <c:v>-845.47432954618034</c:v>
                </c:pt>
                <c:pt idx="1062">
                  <c:v>-117.19762958333348</c:v>
                </c:pt>
                <c:pt idx="1063">
                  <c:v>333.51592459053836</c:v>
                </c:pt>
                <c:pt idx="1064">
                  <c:v>913.53138071111107</c:v>
                </c:pt>
                <c:pt idx="1065">
                  <c:v>1688.9533010041664</c:v>
                </c:pt>
                <c:pt idx="1066">
                  <c:v>1844.7706777572046</c:v>
                </c:pt>
                <c:pt idx="1067">
                  <c:v>1185.1309689260422</c:v>
                </c:pt>
                <c:pt idx="1068">
                  <c:v>564.95578375937521</c:v>
                </c:pt>
                <c:pt idx="1069">
                  <c:v>566.05370853749935</c:v>
                </c:pt>
                <c:pt idx="1070">
                  <c:v>954.57892615000037</c:v>
                </c:pt>
                <c:pt idx="1071">
                  <c:v>1345.6968336000004</c:v>
                </c:pt>
                <c:pt idx="1072">
                  <c:v>1588.4186450010409</c:v>
                </c:pt>
                <c:pt idx="1073">
                  <c:v>1854.5480838947046</c:v>
                </c:pt>
                <c:pt idx="1074">
                  <c:v>2187.9667267426221</c:v>
                </c:pt>
                <c:pt idx="1075">
                  <c:v>2332.1494043467874</c:v>
                </c:pt>
                <c:pt idx="1076">
                  <c:v>2134.109901405121</c:v>
                </c:pt>
                <c:pt idx="1077">
                  <c:v>1784.3981654259551</c:v>
                </c:pt>
                <c:pt idx="1078">
                  <c:v>1475.018857504167</c:v>
                </c:pt>
                <c:pt idx="1079">
                  <c:v>1313.9437844551226</c:v>
                </c:pt>
                <c:pt idx="1080">
                  <c:v>1088.0520428708339</c:v>
                </c:pt>
                <c:pt idx="1081">
                  <c:v>686.71226116215212</c:v>
                </c:pt>
                <c:pt idx="1082">
                  <c:v>280.84997002604138</c:v>
                </c:pt>
                <c:pt idx="1083">
                  <c:v>-150.62241216362878</c:v>
                </c:pt>
                <c:pt idx="1084">
                  <c:v>-393.91890708307346</c:v>
                </c:pt>
                <c:pt idx="1085">
                  <c:v>-207.86060364696112</c:v>
                </c:pt>
                <c:pt idx="1086">
                  <c:v>132.44020853715369</c:v>
                </c:pt>
                <c:pt idx="1087">
                  <c:v>304.10687520381975</c:v>
                </c:pt>
                <c:pt idx="1088">
                  <c:v>325.99622117595402</c:v>
                </c:pt>
                <c:pt idx="1089">
                  <c:v>304.96963537083207</c:v>
                </c:pt>
                <c:pt idx="1090">
                  <c:v>283.51130203749995</c:v>
                </c:pt>
                <c:pt idx="1091">
                  <c:v>347.88630203750085</c:v>
                </c:pt>
                <c:pt idx="1092">
                  <c:v>563.76928729192798</c:v>
                </c:pt>
                <c:pt idx="1093">
                  <c:v>847.10756150720511</c:v>
                </c:pt>
                <c:pt idx="1094">
                  <c:v>918.64332391553785</c:v>
                </c:pt>
                <c:pt idx="1095">
                  <c:v>731.47497002604177</c:v>
                </c:pt>
                <c:pt idx="1096">
                  <c:v>498.69217044678794</c:v>
                </c:pt>
                <c:pt idx="1097">
                  <c:v>263.58822266692647</c:v>
                </c:pt>
                <c:pt idx="1098">
                  <c:v>-38.700942215712075</c:v>
                </c:pt>
                <c:pt idx="1099">
                  <c:v>-387.58122081362905</c:v>
                </c:pt>
                <c:pt idx="1100">
                  <c:v>-439.50763164348916</c:v>
                </c:pt>
                <c:pt idx="1101">
                  <c:v>-123.76454887821143</c:v>
                </c:pt>
                <c:pt idx="1102">
                  <c:v>260.33038792777745</c:v>
                </c:pt>
                <c:pt idx="1103">
                  <c:v>669.76130203750085</c:v>
                </c:pt>
                <c:pt idx="1104">
                  <c:v>1040.6745974871528</c:v>
                </c:pt>
                <c:pt idx="1105">
                  <c:v>1093.0437791863706</c:v>
                </c:pt>
                <c:pt idx="1106">
                  <c:v>778.58822266692778</c:v>
                </c:pt>
                <c:pt idx="1107">
                  <c:v>416.62735000651196</c:v>
                </c:pt>
                <c:pt idx="1108">
                  <c:v>94.278713781944447</c:v>
                </c:pt>
                <c:pt idx="1109">
                  <c:v>-210.36760888237961</c:v>
                </c:pt>
                <c:pt idx="1110">
                  <c:v>-195.82642211805489</c:v>
                </c:pt>
                <c:pt idx="1111">
                  <c:v>143.88537620416605</c:v>
                </c:pt>
                <c:pt idx="1112">
                  <c:v>594.96049596762123</c:v>
                </c:pt>
                <c:pt idx="1113">
                  <c:v>1158.7955944954861</c:v>
                </c:pt>
                <c:pt idx="1114">
                  <c:v>1471.9012291551212</c:v>
                </c:pt>
                <c:pt idx="1115">
                  <c:v>1206.1675981944463</c:v>
                </c:pt>
                <c:pt idx="1116">
                  <c:v>698.23576453715339</c:v>
                </c:pt>
                <c:pt idx="1117">
                  <c:v>313.51911129053633</c:v>
                </c:pt>
                <c:pt idx="1118">
                  <c:v>-10.39888126849138</c:v>
                </c:pt>
                <c:pt idx="1119">
                  <c:v>-188.12397622890444</c:v>
                </c:pt>
                <c:pt idx="1120">
                  <c:v>-86.784913780987608</c:v>
                </c:pt>
                <c:pt idx="1121">
                  <c:v>59.999937237152267</c:v>
                </c:pt>
                <c:pt idx="1122">
                  <c:v>36.118306075261046</c:v>
                </c:pt>
                <c:pt idx="1123">
                  <c:v>-225.22075620112838</c:v>
                </c:pt>
                <c:pt idx="1124">
                  <c:v>-683.84759953889079</c:v>
                </c:pt>
                <c:pt idx="1125">
                  <c:v>-1297.8409649768241</c:v>
                </c:pt>
                <c:pt idx="1126">
                  <c:v>-1832.0381135822911</c:v>
                </c:pt>
                <c:pt idx="1127">
                  <c:v>-2024.4062474761272</c:v>
                </c:pt>
                <c:pt idx="1128">
                  <c:v>-2000.1267436847215</c:v>
                </c:pt>
                <c:pt idx="1129">
                  <c:v>-1715.6950240136284</c:v>
                </c:pt>
                <c:pt idx="1130">
                  <c:v>-1340.3790760961813</c:v>
                </c:pt>
                <c:pt idx="1131">
                  <c:v>-1177.0912510344622</c:v>
                </c:pt>
                <c:pt idx="1132">
                  <c:v>-1162.7749404295132</c:v>
                </c:pt>
                <c:pt idx="1133">
                  <c:v>-1276.6982491295139</c:v>
                </c:pt>
                <c:pt idx="1134">
                  <c:v>-1369.0926751128479</c:v>
                </c:pt>
                <c:pt idx="1135">
                  <c:v>-1267.4096844211804</c:v>
                </c:pt>
                <c:pt idx="1136">
                  <c:v>-863.76786163654492</c:v>
                </c:pt>
                <c:pt idx="1137">
                  <c:v>-286.3230486711808</c:v>
                </c:pt>
                <c:pt idx="1138">
                  <c:v>99.503655028819679</c:v>
                </c:pt>
                <c:pt idx="1139">
                  <c:v>249.81671010303828</c:v>
                </c:pt>
                <c:pt idx="1140">
                  <c:v>335.96861799548589</c:v>
                </c:pt>
                <c:pt idx="1141">
                  <c:v>551.09760671553795</c:v>
                </c:pt>
                <c:pt idx="1142">
                  <c:v>1024.6856261152782</c:v>
                </c:pt>
                <c:pt idx="1143">
                  <c:v>1478.832583611372</c:v>
                </c:pt>
                <c:pt idx="1144">
                  <c:v>1312.3630548502599</c:v>
                </c:pt>
                <c:pt idx="1145">
                  <c:v>671.8873546152779</c:v>
                </c:pt>
                <c:pt idx="1146">
                  <c:v>-185.72284753888866</c:v>
                </c:pt>
                <c:pt idx="1147">
                  <c:v>-1412.5131084698789</c:v>
                </c:pt>
                <c:pt idx="1148">
                  <c:v>-1742.1974107822912</c:v>
                </c:pt>
                <c:pt idx="1149">
                  <c:v>-995.28288304062448</c:v>
                </c:pt>
                <c:pt idx="1150">
                  <c:v>-224.48929625000017</c:v>
                </c:pt>
                <c:pt idx="1151">
                  <c:v>161.76070375</c:v>
                </c:pt>
                <c:pt idx="1152">
                  <c:v>569.46903708333343</c:v>
                </c:pt>
                <c:pt idx="1153">
                  <c:v>1622.7355658092883</c:v>
                </c:pt>
                <c:pt idx="1154">
                  <c:v>2572.7897989819448</c:v>
                </c:pt>
                <c:pt idx="1155">
                  <c:v>2540.0355505176212</c:v>
                </c:pt>
                <c:pt idx="1156">
                  <c:v>2055.9750595704854</c:v>
                </c:pt>
                <c:pt idx="1157">
                  <c:v>2000.9478528621532</c:v>
                </c:pt>
                <c:pt idx="1158">
                  <c:v>2270.0885011121532</c:v>
                </c:pt>
                <c:pt idx="1159">
                  <c:v>2521.7215814954852</c:v>
                </c:pt>
                <c:pt idx="1160">
                  <c:v>2475.9999119377599</c:v>
                </c:pt>
                <c:pt idx="1161">
                  <c:v>2172.6158318204857</c:v>
                </c:pt>
                <c:pt idx="1162">
                  <c:v>1931.518563445487</c:v>
                </c:pt>
                <c:pt idx="1163">
                  <c:v>1840.4462734960944</c:v>
                </c:pt>
                <c:pt idx="1164">
                  <c:v>1792.3398878038208</c:v>
                </c:pt>
                <c:pt idx="1165">
                  <c:v>1744.6307098374987</c:v>
                </c:pt>
                <c:pt idx="1166">
                  <c:v>1331.9255659486098</c:v>
                </c:pt>
                <c:pt idx="1167">
                  <c:v>931.65578322048668</c:v>
                </c:pt>
                <c:pt idx="1168">
                  <c:v>1045.9836485405388</c:v>
                </c:pt>
                <c:pt idx="1169">
                  <c:v>1142.3240632093771</c:v>
                </c:pt>
                <c:pt idx="1170">
                  <c:v>1087.5750121426208</c:v>
                </c:pt>
                <c:pt idx="1171">
                  <c:v>1053.9120729231759</c:v>
                </c:pt>
                <c:pt idx="1172">
                  <c:v>998.38330419270767</c:v>
                </c:pt>
                <c:pt idx="1173">
                  <c:v>941.80878783220476</c:v>
                </c:pt>
                <c:pt idx="1174">
                  <c:v>906.20280101345406</c:v>
                </c:pt>
                <c:pt idx="1175">
                  <c:v>848.62222105104161</c:v>
                </c:pt>
                <c:pt idx="1176">
                  <c:v>789.87243203776097</c:v>
                </c:pt>
                <c:pt idx="1177">
                  <c:v>773.46425872803695</c:v>
                </c:pt>
                <c:pt idx="1178">
                  <c:v>821.47811834053755</c:v>
                </c:pt>
                <c:pt idx="1179">
                  <c:v>870.8324162363715</c:v>
                </c:pt>
                <c:pt idx="1180">
                  <c:v>877.34353640651034</c:v>
                </c:pt>
                <c:pt idx="1181">
                  <c:v>862.46981218428937</c:v>
                </c:pt>
                <c:pt idx="1182">
                  <c:v>804.08379342882131</c:v>
                </c:pt>
                <c:pt idx="1183">
                  <c:v>744.40804375928769</c:v>
                </c:pt>
                <c:pt idx="1184">
                  <c:v>705.54796663428692</c:v>
                </c:pt>
                <c:pt idx="1185">
                  <c:v>644.57366737777704</c:v>
                </c:pt>
                <c:pt idx="1186">
                  <c:v>539.33123983012092</c:v>
                </c:pt>
                <c:pt idx="1187">
                  <c:v>474.95623983012149</c:v>
                </c:pt>
                <c:pt idx="1188">
                  <c:v>474.95623983012149</c:v>
                </c:pt>
                <c:pt idx="1189">
                  <c:v>474.95623983012149</c:v>
                </c:pt>
                <c:pt idx="1190">
                  <c:v>474.95623983012149</c:v>
                </c:pt>
                <c:pt idx="1191">
                  <c:v>474.95623983012149</c:v>
                </c:pt>
                <c:pt idx="1192">
                  <c:v>474.95623983012149</c:v>
                </c:pt>
                <c:pt idx="1193">
                  <c:v>474.95623983012149</c:v>
                </c:pt>
                <c:pt idx="1194">
                  <c:v>474.95623983012149</c:v>
                </c:pt>
                <c:pt idx="1195">
                  <c:v>496.41457316345668</c:v>
                </c:pt>
                <c:pt idx="1196">
                  <c:v>497.09912264861305</c:v>
                </c:pt>
                <c:pt idx="1197">
                  <c:v>497.09912264860998</c:v>
                </c:pt>
                <c:pt idx="1198">
                  <c:v>583.61774035651035</c:v>
                </c:pt>
                <c:pt idx="1199">
                  <c:v>672.19956008220606</c:v>
                </c:pt>
                <c:pt idx="1200">
                  <c:v>761.48503641770776</c:v>
                </c:pt>
                <c:pt idx="1201">
                  <c:v>831.42167947048483</c:v>
                </c:pt>
                <c:pt idx="1202">
                  <c:v>794.11368877882069</c:v>
                </c:pt>
                <c:pt idx="1203">
                  <c:v>712.51772778194447</c:v>
                </c:pt>
                <c:pt idx="1204">
                  <c:v>629.52400712777637</c:v>
                </c:pt>
                <c:pt idx="1205">
                  <c:v>566.57322280381879</c:v>
                </c:pt>
                <c:pt idx="1206">
                  <c:v>545.82809964262219</c:v>
                </c:pt>
                <c:pt idx="1207">
                  <c:v>546.54204470416732</c:v>
                </c:pt>
                <c:pt idx="1208">
                  <c:v>547.25672465512207</c:v>
                </c:pt>
                <c:pt idx="1209">
                  <c:v>526.51380616215465</c:v>
                </c:pt>
                <c:pt idx="1210">
                  <c:v>505.05547282881946</c:v>
                </c:pt>
                <c:pt idx="1211">
                  <c:v>505.05547282881946</c:v>
                </c:pt>
                <c:pt idx="1212">
                  <c:v>483.59713949548427</c:v>
                </c:pt>
                <c:pt idx="1213">
                  <c:v>482.88172465511957</c:v>
                </c:pt>
                <c:pt idx="1214">
                  <c:v>504.34005798845476</c:v>
                </c:pt>
                <c:pt idx="1215">
                  <c:v>504.34005798845476</c:v>
                </c:pt>
                <c:pt idx="1216">
                  <c:v>482.88172465512264</c:v>
                </c:pt>
                <c:pt idx="1217">
                  <c:v>460.70871137083276</c:v>
                </c:pt>
                <c:pt idx="1218">
                  <c:v>459.99476630928763</c:v>
                </c:pt>
                <c:pt idx="1219">
                  <c:v>459.28155613715512</c:v>
                </c:pt>
                <c:pt idx="1220">
                  <c:v>437.11074752109442</c:v>
                </c:pt>
                <c:pt idx="1221">
                  <c:v>392.77133495720483</c:v>
                </c:pt>
                <c:pt idx="1222">
                  <c:v>369.18439444860928</c:v>
                </c:pt>
                <c:pt idx="1223">
                  <c:v>345.60406794470418</c:v>
                </c:pt>
                <c:pt idx="1224">
                  <c:v>364.243365502345</c:v>
                </c:pt>
                <c:pt idx="1225">
                  <c:v>405.75492361762025</c:v>
                </c:pt>
                <c:pt idx="1226">
                  <c:v>425.81108795720553</c:v>
                </c:pt>
                <c:pt idx="1227">
                  <c:v>425.111105794445</c:v>
                </c:pt>
                <c:pt idx="1228">
                  <c:v>423.71334613715334</c:v>
                </c:pt>
                <c:pt idx="1229">
                  <c:v>423.0155686426221</c:v>
                </c:pt>
                <c:pt idx="1230">
                  <c:v>400.16388498845362</c:v>
                </c:pt>
                <c:pt idx="1231">
                  <c:v>420.23180755859431</c:v>
                </c:pt>
                <c:pt idx="1232">
                  <c:v>462.45437117777897</c:v>
                </c:pt>
                <c:pt idx="1233">
                  <c:v>462.4543711777759</c:v>
                </c:pt>
                <c:pt idx="1234">
                  <c:v>461.76100301970303</c:v>
                </c:pt>
                <c:pt idx="1235">
                  <c:v>440.30266968637096</c:v>
                </c:pt>
                <c:pt idx="1236">
                  <c:v>396.00147137178993</c:v>
                </c:pt>
                <c:pt idx="1237">
                  <c:v>330.24487928151291</c:v>
                </c:pt>
                <c:pt idx="1238">
                  <c:v>240.97042628715096</c:v>
                </c:pt>
                <c:pt idx="1239">
                  <c:v>172.4903340444431</c:v>
                </c:pt>
                <c:pt idx="1240">
                  <c:v>145.59969819444444</c:v>
                </c:pt>
                <c:pt idx="1241">
                  <c:v>162.34334851970368</c:v>
                </c:pt>
                <c:pt idx="1242">
                  <c:v>179.12300842604219</c:v>
                </c:pt>
                <c:pt idx="1243">
                  <c:v>175.14137760416719</c:v>
                </c:pt>
                <c:pt idx="1244">
                  <c:v>170.52957911345544</c:v>
                </c:pt>
                <c:pt idx="1245">
                  <c:v>188.06360299887092</c:v>
                </c:pt>
                <c:pt idx="1246">
                  <c:v>162.70741623637213</c:v>
                </c:pt>
                <c:pt idx="1247">
                  <c:v>136.7350247038213</c:v>
                </c:pt>
                <c:pt idx="1248">
                  <c:v>132.25697608567577</c:v>
                </c:pt>
                <c:pt idx="1249">
                  <c:v>127.81493704860986</c:v>
                </c:pt>
                <c:pt idx="1250">
                  <c:v>144.8672409259554</c:v>
                </c:pt>
                <c:pt idx="1251">
                  <c:v>162.57763826970427</c:v>
                </c:pt>
                <c:pt idx="1252">
                  <c:v>158.85615829887092</c:v>
                </c:pt>
                <c:pt idx="1253">
                  <c:v>155.16113434679056</c:v>
                </c:pt>
                <c:pt idx="1254">
                  <c:v>151.49256641345426</c:v>
                </c:pt>
                <c:pt idx="1255">
                  <c:v>147.85045449887093</c:v>
                </c:pt>
                <c:pt idx="1256">
                  <c:v>144.23479860303769</c:v>
                </c:pt>
                <c:pt idx="1257">
                  <c:v>140.64559872595424</c:v>
                </c:pt>
                <c:pt idx="1258">
                  <c:v>137.08285486762395</c:v>
                </c:pt>
                <c:pt idx="1259">
                  <c:v>155.00490036137279</c:v>
                </c:pt>
                <c:pt idx="1260">
                  <c:v>194.9948699538183</c:v>
                </c:pt>
                <c:pt idx="1261">
                  <c:v>235.58340697048544</c:v>
                </c:pt>
                <c:pt idx="1262">
                  <c:v>319.67835940512214</c:v>
                </c:pt>
                <c:pt idx="1263">
                  <c:v>405.51169273845363</c:v>
                </c:pt>
                <c:pt idx="1264">
                  <c:v>470.46541814860927</c:v>
                </c:pt>
                <c:pt idx="1265">
                  <c:v>515.12267038220671</c:v>
                </c:pt>
                <c:pt idx="1266">
                  <c:v>495.41153662048617</c:v>
                </c:pt>
                <c:pt idx="1267">
                  <c:v>475.12167744860926</c:v>
                </c:pt>
                <c:pt idx="1268">
                  <c:v>433.37642450104221</c:v>
                </c:pt>
                <c:pt idx="1269">
                  <c:v>347.5430911677077</c:v>
                </c:pt>
                <c:pt idx="1270">
                  <c:v>281.99667744861108</c:v>
                </c:pt>
                <c:pt idx="1271">
                  <c:v>237.3284018738739</c:v>
                </c:pt>
                <c:pt idx="1272">
                  <c:v>213.54487844817771</c:v>
                </c:pt>
                <c:pt idx="1273">
                  <c:v>232.68977991970422</c:v>
                </c:pt>
                <c:pt idx="1274">
                  <c:v>252.42075569548732</c:v>
                </c:pt>
                <c:pt idx="1275">
                  <c:v>272.15834547595483</c:v>
                </c:pt>
                <c:pt idx="1276">
                  <c:v>335.38985755442644</c:v>
                </c:pt>
                <c:pt idx="1277">
                  <c:v>399.76485755442582</c:v>
                </c:pt>
                <c:pt idx="1278">
                  <c:v>421.79456740382005</c:v>
                </c:pt>
                <c:pt idx="1279">
                  <c:v>443.82501214262089</c:v>
                </c:pt>
                <c:pt idx="1280">
                  <c:v>466.42977295511963</c:v>
                </c:pt>
                <c:pt idx="1281">
                  <c:v>424.66247332526103</c:v>
                </c:pt>
                <c:pt idx="1282">
                  <c:v>403.20413999192897</c:v>
                </c:pt>
                <c:pt idx="1283">
                  <c:v>403.77992584444632</c:v>
                </c:pt>
                <c:pt idx="1284">
                  <c:v>382.32159251111113</c:v>
                </c:pt>
                <c:pt idx="1285">
                  <c:v>339.40492584444388</c:v>
                </c:pt>
                <c:pt idx="1286">
                  <c:v>295.33742236215153</c:v>
                </c:pt>
                <c:pt idx="1287">
                  <c:v>272.73119177083333</c:v>
                </c:pt>
                <c:pt idx="1288">
                  <c:v>228.09819088775976</c:v>
                </c:pt>
                <c:pt idx="1289">
                  <c:v>204.36170038428878</c:v>
                </c:pt>
                <c:pt idx="1290">
                  <c:v>223.55363477803758</c:v>
                </c:pt>
                <c:pt idx="1291">
                  <c:v>221.86155191215209</c:v>
                </c:pt>
                <c:pt idx="1292">
                  <c:v>176.69906320937687</c:v>
                </c:pt>
                <c:pt idx="1293">
                  <c:v>152.44998734262154</c:v>
                </c:pt>
                <c:pt idx="1294">
                  <c:v>149.67761704444442</c:v>
                </c:pt>
                <c:pt idx="1295">
                  <c:v>189.84028564817766</c:v>
                </c:pt>
                <c:pt idx="1296">
                  <c:v>274.03003881666547</c:v>
                </c:pt>
                <c:pt idx="1297">
                  <c:v>359.31698187387155</c:v>
                </c:pt>
                <c:pt idx="1298">
                  <c:v>424.23837214999941</c:v>
                </c:pt>
                <c:pt idx="1299">
                  <c:v>468.25002403715274</c:v>
                </c:pt>
                <c:pt idx="1300">
                  <c:v>469.8980135384549</c:v>
                </c:pt>
                <c:pt idx="1301">
                  <c:v>449.54201431970301</c:v>
                </c:pt>
                <c:pt idx="1302">
                  <c:v>450.64728799192829</c:v>
                </c:pt>
                <c:pt idx="1303">
                  <c:v>473.21383455512154</c:v>
                </c:pt>
                <c:pt idx="1304">
                  <c:v>453.423332737154</c:v>
                </c:pt>
                <c:pt idx="1305">
                  <c:v>411.06407968776108</c:v>
                </c:pt>
                <c:pt idx="1306">
                  <c:v>390.1638948611099</c:v>
                </c:pt>
                <c:pt idx="1307">
                  <c:v>368.70556152777777</c:v>
                </c:pt>
                <c:pt idx="1308">
                  <c:v>347.24722819444565</c:v>
                </c:pt>
                <c:pt idx="1309">
                  <c:v>346.6890796877617</c:v>
                </c:pt>
                <c:pt idx="1310">
                  <c:v>346.68907968775864</c:v>
                </c:pt>
                <c:pt idx="1311">
                  <c:v>324.67333273715218</c:v>
                </c:pt>
                <c:pt idx="1312">
                  <c:v>302.65832067595551</c:v>
                </c:pt>
                <c:pt idx="1313">
                  <c:v>258.63050122178817</c:v>
                </c:pt>
                <c:pt idx="1314">
                  <c:v>256.96928371111107</c:v>
                </c:pt>
                <c:pt idx="1315">
                  <c:v>255.86547981770826</c:v>
                </c:pt>
                <c:pt idx="1316">
                  <c:v>168.38195231484252</c:v>
                </c:pt>
                <c:pt idx="1317">
                  <c:v>143.64307265651038</c:v>
                </c:pt>
                <c:pt idx="1318">
                  <c:v>184.3874062280388</c:v>
                </c:pt>
                <c:pt idx="1319">
                  <c:v>310.97683136345427</c:v>
                </c:pt>
                <c:pt idx="1320">
                  <c:v>505.1806490169277</c:v>
                </c:pt>
                <c:pt idx="1321">
                  <c:v>658.09888704861226</c:v>
                </c:pt>
                <c:pt idx="1322">
                  <c:v>813.23134687178697</c:v>
                </c:pt>
                <c:pt idx="1323">
                  <c:v>970.09777825720414</c:v>
                </c:pt>
                <c:pt idx="1324">
                  <c:v>1043.514857554429</c:v>
                </c:pt>
                <c:pt idx="1325">
                  <c:v>944.87100201666544</c:v>
                </c:pt>
                <c:pt idx="1326">
                  <c:v>736.73448603012025</c:v>
                </c:pt>
                <c:pt idx="1327">
                  <c:v>546.56925312777832</c:v>
                </c:pt>
                <c:pt idx="1328">
                  <c:v>440.46663752604223</c:v>
                </c:pt>
                <c:pt idx="1329">
                  <c:v>397.54997085937498</c:v>
                </c:pt>
                <c:pt idx="1330">
                  <c:v>397.54997085937498</c:v>
                </c:pt>
                <c:pt idx="1331">
                  <c:v>397.54997085937498</c:v>
                </c:pt>
                <c:pt idx="1332">
                  <c:v>376.09163752604286</c:v>
                </c:pt>
                <c:pt idx="1333">
                  <c:v>311.12174454887037</c:v>
                </c:pt>
                <c:pt idx="1334">
                  <c:v>266.42480828715088</c:v>
                </c:pt>
                <c:pt idx="1335">
                  <c:v>264.65115269678938</c:v>
                </c:pt>
                <c:pt idx="1336">
                  <c:v>305.80077777777962</c:v>
                </c:pt>
                <c:pt idx="1337">
                  <c:v>348.12990036137097</c:v>
                </c:pt>
                <c:pt idx="1338">
                  <c:v>369.00142450103976</c:v>
                </c:pt>
                <c:pt idx="1339">
                  <c:v>390.45975783437495</c:v>
                </c:pt>
                <c:pt idx="1340">
                  <c:v>411.91809116771014</c:v>
                </c:pt>
                <c:pt idx="1341">
                  <c:v>433.96323369470548</c:v>
                </c:pt>
                <c:pt idx="1342">
                  <c:v>498.9257777777778</c:v>
                </c:pt>
                <c:pt idx="1343">
                  <c:v>565.6583030041661</c:v>
                </c:pt>
                <c:pt idx="1344">
                  <c:v>568.02758646111045</c:v>
                </c:pt>
                <c:pt idx="1345">
                  <c:v>548.95029481527843</c:v>
                </c:pt>
                <c:pt idx="1346">
                  <c:v>486.36879241970303</c:v>
                </c:pt>
                <c:pt idx="1347">
                  <c:v>422.59309473333212</c:v>
                </c:pt>
                <c:pt idx="1348">
                  <c:v>358.21809473333576</c:v>
                </c:pt>
                <c:pt idx="1349">
                  <c:v>206.81189166215464</c:v>
                </c:pt>
                <c:pt idx="1350">
                  <c:v>9.5174965960914051</c:v>
                </c:pt>
                <c:pt idx="1351">
                  <c:v>-147.16998921805549</c:v>
                </c:pt>
                <c:pt idx="1352">
                  <c:v>-219.6625776378466</c:v>
                </c:pt>
                <c:pt idx="1353">
                  <c:v>-249.09446106666792</c:v>
                </c:pt>
                <c:pt idx="1354">
                  <c:v>-278.93604534140616</c:v>
                </c:pt>
                <c:pt idx="1355">
                  <c:v>-330.07061283229223</c:v>
                </c:pt>
                <c:pt idx="1356">
                  <c:v>-425.01767718029396</c:v>
                </c:pt>
                <c:pt idx="1357">
                  <c:v>-499.32727966562322</c:v>
                </c:pt>
                <c:pt idx="1358">
                  <c:v>-552.41481576284912</c:v>
                </c:pt>
                <c:pt idx="1359">
                  <c:v>-627.15285877404654</c:v>
                </c:pt>
                <c:pt idx="1360">
                  <c:v>-659.58933755451233</c:v>
                </c:pt>
                <c:pt idx="1361">
                  <c:v>-476.60140207222094</c:v>
                </c:pt>
                <c:pt idx="1362">
                  <c:v>-96.617069179514885</c:v>
                </c:pt>
                <c:pt idx="1363">
                  <c:v>330.78586290381855</c:v>
                </c:pt>
                <c:pt idx="1364">
                  <c:v>719.68587411527778</c:v>
                </c:pt>
                <c:pt idx="1365">
                  <c:v>768.88878479270898</c:v>
                </c:pt>
                <c:pt idx="1366">
                  <c:v>493.58726116215399</c:v>
                </c:pt>
                <c:pt idx="1367">
                  <c:v>150.71433604400983</c:v>
                </c:pt>
                <c:pt idx="1368">
                  <c:v>-282.11501944071239</c:v>
                </c:pt>
                <c:pt idx="1369">
                  <c:v>-462.2920729166666</c:v>
                </c:pt>
                <c:pt idx="1370">
                  <c:v>-190.29461207222289</c:v>
                </c:pt>
                <c:pt idx="1371">
                  <c:v>150.47689677881914</c:v>
                </c:pt>
                <c:pt idx="1372">
                  <c:v>279.22689677881942</c:v>
                </c:pt>
                <c:pt idx="1373">
                  <c:v>171.93523011215274</c:v>
                </c:pt>
                <c:pt idx="1374">
                  <c:v>-66.221080830988399</c:v>
                </c:pt>
                <c:pt idx="1375">
                  <c:v>-371.22529463784713</c:v>
                </c:pt>
                <c:pt idx="1376">
                  <c:v>-893.93979621640733</c:v>
                </c:pt>
                <c:pt idx="1377">
                  <c:v>-1637.0395830180551</c:v>
                </c:pt>
                <c:pt idx="1378">
                  <c:v>-2042.0435933094607</c:v>
                </c:pt>
                <c:pt idx="1379">
                  <c:v>-2058.7332992489582</c:v>
                </c:pt>
                <c:pt idx="1380">
                  <c:v>-2073.3587008365453</c:v>
                </c:pt>
                <c:pt idx="1381">
                  <c:v>-1442.1697980722215</c:v>
                </c:pt>
                <c:pt idx="1382">
                  <c:v>119.47978640859361</c:v>
                </c:pt>
                <c:pt idx="1383">
                  <c:v>1389.6809271342877</c:v>
                </c:pt>
                <c:pt idx="1384">
                  <c:v>1548.1170822988718</c:v>
                </c:pt>
                <c:pt idx="1385">
                  <c:v>1018.4546387819453</c:v>
                </c:pt>
                <c:pt idx="1386">
                  <c:v>635.12692651970485</c:v>
                </c:pt>
                <c:pt idx="1387">
                  <c:v>787.7923625944436</c:v>
                </c:pt>
                <c:pt idx="1388">
                  <c:v>1264.9684795371525</c:v>
                </c:pt>
                <c:pt idx="1389">
                  <c:v>1746.3808664822052</c:v>
                </c:pt>
                <c:pt idx="1390">
                  <c:v>1888.2118979752613</c:v>
                </c:pt>
                <c:pt idx="1391">
                  <c:v>1600.9420354038189</c:v>
                </c:pt>
                <c:pt idx="1392">
                  <c:v>1138.6988712666653</c:v>
                </c:pt>
                <c:pt idx="1393">
                  <c:v>715.43520378359403</c:v>
                </c:pt>
                <c:pt idx="1394">
                  <c:v>395.96770148984405</c:v>
                </c:pt>
                <c:pt idx="1395">
                  <c:v>224.30103482317801</c:v>
                </c:pt>
                <c:pt idx="1396">
                  <c:v>94.745596030122158</c:v>
                </c:pt>
                <c:pt idx="1397">
                  <c:v>-57.861416336545062</c:v>
                </c:pt>
                <c:pt idx="1398">
                  <c:v>-168.70149651805554</c:v>
                </c:pt>
                <c:pt idx="1399">
                  <c:v>-280.2492752011284</c:v>
                </c:pt>
                <c:pt idx="1400">
                  <c:v>-392.82920606015614</c:v>
                </c:pt>
                <c:pt idx="1401">
                  <c:v>-463.07156310737935</c:v>
                </c:pt>
                <c:pt idx="1402">
                  <c:v>-597.84949349062458</c:v>
                </c:pt>
                <c:pt idx="1403">
                  <c:v>-970.12674368472256</c:v>
                </c:pt>
                <c:pt idx="1404">
                  <c:v>-1646.2040913878479</c:v>
                </c:pt>
                <c:pt idx="1405">
                  <c:v>-2069.1610125282109</c:v>
                </c:pt>
                <c:pt idx="1406">
                  <c:v>-1717.5536293166663</c:v>
                </c:pt>
                <c:pt idx="1407">
                  <c:v>-738.24836549583347</c:v>
                </c:pt>
                <c:pt idx="1408">
                  <c:v>118.68316628845471</c:v>
                </c:pt>
                <c:pt idx="1409">
                  <c:v>312.60478640859401</c:v>
                </c:pt>
                <c:pt idx="1410">
                  <c:v>205.71583913845441</c:v>
                </c:pt>
                <c:pt idx="1411">
                  <c:v>98.222445328819759</c:v>
                </c:pt>
                <c:pt idx="1412">
                  <c:v>33.246673236371691</c:v>
                </c:pt>
                <c:pt idx="1413">
                  <c:v>118.28926556484362</c:v>
                </c:pt>
                <c:pt idx="1414">
                  <c:v>504.7358484819444</c:v>
                </c:pt>
                <c:pt idx="1415">
                  <c:v>1108.3985060427085</c:v>
                </c:pt>
                <c:pt idx="1416">
                  <c:v>1608.2591192988709</c:v>
                </c:pt>
                <c:pt idx="1417">
                  <c:v>1767.4268568708326</c:v>
                </c:pt>
                <c:pt idx="1418">
                  <c:v>1519.6097597333337</c:v>
                </c:pt>
                <c:pt idx="1419">
                  <c:v>926.06101767387247</c:v>
                </c:pt>
                <c:pt idx="1420">
                  <c:v>220.36409228359375</c:v>
                </c:pt>
                <c:pt idx="1421">
                  <c:v>-511.64731565946295</c:v>
                </c:pt>
                <c:pt idx="1422">
                  <c:v>-991.29707035529543</c:v>
                </c:pt>
                <c:pt idx="1423">
                  <c:v>-656.07691610529514</c:v>
                </c:pt>
                <c:pt idx="1424">
                  <c:v>49.490668748872451</c:v>
                </c:pt>
                <c:pt idx="1425">
                  <c:v>629.6251769538195</c:v>
                </c:pt>
                <c:pt idx="1426">
                  <c:v>1256.3456546481768</c:v>
                </c:pt>
                <c:pt idx="1427">
                  <c:v>1394.0083934092881</c:v>
                </c:pt>
                <c:pt idx="1428">
                  <c:v>864.42090861215274</c:v>
                </c:pt>
                <c:pt idx="1429">
                  <c:v>244.29753314887182</c:v>
                </c:pt>
                <c:pt idx="1430">
                  <c:v>-294.02154016987811</c:v>
                </c:pt>
                <c:pt idx="1431">
                  <c:v>-921.73669068029449</c:v>
                </c:pt>
                <c:pt idx="1432">
                  <c:v>-1682.6424104489586</c:v>
                </c:pt>
                <c:pt idx="1433">
                  <c:v>-2082.1156430427955</c:v>
                </c:pt>
                <c:pt idx="1434">
                  <c:v>-2114.7329046180553</c:v>
                </c:pt>
                <c:pt idx="1435">
                  <c:v>-1308.5626165045137</c:v>
                </c:pt>
                <c:pt idx="1436">
                  <c:v>-23.250749721962279</c:v>
                </c:pt>
                <c:pt idx="1437">
                  <c:v>599.89632821762154</c:v>
                </c:pt>
                <c:pt idx="1438">
                  <c:v>666.37017237178839</c:v>
                </c:pt>
                <c:pt idx="1439">
                  <c:v>388.83715704861112</c:v>
                </c:pt>
                <c:pt idx="1440">
                  <c:v>45.665866830121246</c:v>
                </c:pt>
                <c:pt idx="1441">
                  <c:v>-363.16133562951381</c:v>
                </c:pt>
                <c:pt idx="1442">
                  <c:v>-494.62307755138835</c:v>
                </c:pt>
                <c:pt idx="1443">
                  <c:v>-174.55847761223984</c:v>
                </c:pt>
                <c:pt idx="1444">
                  <c:v>168.3747084375</c:v>
                </c:pt>
                <c:pt idx="1445">
                  <c:v>276.06652238776041</c:v>
                </c:pt>
                <c:pt idx="1446">
                  <c:v>83.211961690537763</c:v>
                </c:pt>
                <c:pt idx="1447">
                  <c:v>-582.7988708782118</c:v>
                </c:pt>
                <c:pt idx="1448">
                  <c:v>-1551.9296608072914</c:v>
                </c:pt>
                <c:pt idx="1449">
                  <c:v>-2071.5958411143229</c:v>
                </c:pt>
                <c:pt idx="1450">
                  <c:v>-1709.6279870045141</c:v>
                </c:pt>
                <c:pt idx="1451">
                  <c:v>-830.56092129583328</c:v>
                </c:pt>
                <c:pt idx="1452">
                  <c:v>-101.03049999999999</c:v>
                </c:pt>
                <c:pt idx="1453">
                  <c:v>156.46950000000001</c:v>
                </c:pt>
                <c:pt idx="1454">
                  <c:v>156.46950000000001</c:v>
                </c:pt>
                <c:pt idx="1455">
                  <c:v>156.46950000000001</c:v>
                </c:pt>
                <c:pt idx="1456">
                  <c:v>156.46950000000001</c:v>
                </c:pt>
                <c:pt idx="1457">
                  <c:v>156.46950000000001</c:v>
                </c:pt>
                <c:pt idx="1458">
                  <c:v>156.46950000000001</c:v>
                </c:pt>
                <c:pt idx="1459">
                  <c:v>156.46950000000001</c:v>
                </c:pt>
                <c:pt idx="1460">
                  <c:v>156.46950000000001</c:v>
                </c:pt>
                <c:pt idx="1461">
                  <c:v>156.46950000000001</c:v>
                </c:pt>
                <c:pt idx="1462">
                  <c:v>156.46950000000001</c:v>
                </c:pt>
                <c:pt idx="1463">
                  <c:v>156.46950000000001</c:v>
                </c:pt>
                <c:pt idx="1464">
                  <c:v>156.46950000000001</c:v>
                </c:pt>
                <c:pt idx="1465">
                  <c:v>156.46950000000001</c:v>
                </c:pt>
                <c:pt idx="1466">
                  <c:v>156.46950000000001</c:v>
                </c:pt>
                <c:pt idx="1467">
                  <c:v>156.46950000000001</c:v>
                </c:pt>
                <c:pt idx="1468">
                  <c:v>156.46950000000001</c:v>
                </c:pt>
                <c:pt idx="1469">
                  <c:v>156.46950000000001</c:v>
                </c:pt>
                <c:pt idx="1470">
                  <c:v>156.46950000000001</c:v>
                </c:pt>
                <c:pt idx="1471">
                  <c:v>156.46950000000001</c:v>
                </c:pt>
                <c:pt idx="1472">
                  <c:v>156.46950000000001</c:v>
                </c:pt>
                <c:pt idx="1473">
                  <c:v>156.46950000000001</c:v>
                </c:pt>
                <c:pt idx="1474">
                  <c:v>156.46950000000001</c:v>
                </c:pt>
                <c:pt idx="1475">
                  <c:v>156.46950000000001</c:v>
                </c:pt>
                <c:pt idx="1476">
                  <c:v>156.46950000000001</c:v>
                </c:pt>
                <c:pt idx="1477">
                  <c:v>156.46950000000001</c:v>
                </c:pt>
                <c:pt idx="1478">
                  <c:v>628.55283333333341</c:v>
                </c:pt>
                <c:pt idx="1479">
                  <c:v>1100.8140099038196</c:v>
                </c:pt>
                <c:pt idx="1480">
                  <c:v>1036.9725396152778</c:v>
                </c:pt>
                <c:pt idx="1481">
                  <c:v>908.96955470026046</c:v>
                </c:pt>
                <c:pt idx="1482">
                  <c:v>781.05438906970471</c:v>
                </c:pt>
                <c:pt idx="1483">
                  <c:v>696.03788531527766</c:v>
                </c:pt>
                <c:pt idx="1484">
                  <c:v>653.98544859444462</c:v>
                </c:pt>
                <c:pt idx="1485">
                  <c:v>697.78728955512145</c:v>
                </c:pt>
                <c:pt idx="1486">
                  <c:v>849.25081400026011</c:v>
                </c:pt>
                <c:pt idx="1487">
                  <c:v>1044.2012792940104</c:v>
                </c:pt>
                <c:pt idx="1488">
                  <c:v>1261.4636519704864</c:v>
                </c:pt>
                <c:pt idx="1489">
                  <c:v>1479.8331355427088</c:v>
                </c:pt>
                <c:pt idx="1490">
                  <c:v>1656.7017168960936</c:v>
                </c:pt>
                <c:pt idx="1491">
                  <c:v>1770.5809322315099</c:v>
                </c:pt>
                <c:pt idx="1492">
                  <c:v>1778.5677103363721</c:v>
                </c:pt>
                <c:pt idx="1493">
                  <c:v>1701.2796710592881</c:v>
                </c:pt>
                <c:pt idx="1494">
                  <c:v>1602.9330782877605</c:v>
                </c:pt>
                <c:pt idx="1495">
                  <c:v>1461.6209487038186</c:v>
                </c:pt>
                <c:pt idx="1496">
                  <c:v>1319.7363402697051</c:v>
                </c:pt>
                <c:pt idx="1497">
                  <c:v>1177.3766258322062</c:v>
                </c:pt>
                <c:pt idx="1498">
                  <c:v>1012.5738262523425</c:v>
                </c:pt>
                <c:pt idx="1499">
                  <c:v>846.60990140512081</c:v>
                </c:pt>
                <c:pt idx="1500">
                  <c:v>679.34375252387156</c:v>
                </c:pt>
                <c:pt idx="1501">
                  <c:v>596.50288886692738</c:v>
                </c:pt>
                <c:pt idx="1502">
                  <c:v>556.62572479887274</c:v>
                </c:pt>
                <c:pt idx="1503">
                  <c:v>537.47788376970425</c:v>
                </c:pt>
                <c:pt idx="1504">
                  <c:v>540.20689559270772</c:v>
                </c:pt>
                <c:pt idx="1505">
                  <c:v>499.65804260416701</c:v>
                </c:pt>
                <c:pt idx="1506">
                  <c:v>480.19309679470484</c:v>
                </c:pt>
                <c:pt idx="1507">
                  <c:v>503.66318988715307</c:v>
                </c:pt>
                <c:pt idx="1508">
                  <c:v>549.01821961527719</c:v>
                </c:pt>
                <c:pt idx="1509">
                  <c:v>616.27141398845515</c:v>
                </c:pt>
                <c:pt idx="1510">
                  <c:v>748.7748616486117</c:v>
                </c:pt>
                <c:pt idx="1511">
                  <c:v>925.96826412109363</c:v>
                </c:pt>
                <c:pt idx="1512">
                  <c:v>1105.0495974871519</c:v>
                </c:pt>
                <c:pt idx="1513">
                  <c:v>1264.7104458530382</c:v>
                </c:pt>
                <c:pt idx="1514">
                  <c:v>1340.2851604572043</c:v>
                </c:pt>
                <c:pt idx="1515">
                  <c:v>1287.5331713613714</c:v>
                </c:pt>
                <c:pt idx="1516">
                  <c:v>1104.9255411486131</c:v>
                </c:pt>
                <c:pt idx="1517">
                  <c:v>919.51136828012216</c:v>
                </c:pt>
                <c:pt idx="1518">
                  <c:v>775.59074873637155</c:v>
                </c:pt>
                <c:pt idx="1519">
                  <c:v>672.5496824155382</c:v>
                </c:pt>
                <c:pt idx="1520">
                  <c:v>590.47420607881827</c:v>
                </c:pt>
                <c:pt idx="1521">
                  <c:v>506.80438716770584</c:v>
                </c:pt>
                <c:pt idx="1522">
                  <c:v>401.14307265651098</c:v>
                </c:pt>
                <c:pt idx="1523">
                  <c:v>250.39055371527769</c:v>
                </c:pt>
                <c:pt idx="1524">
                  <c:v>33.637826844444476</c:v>
                </c:pt>
                <c:pt idx="1525">
                  <c:v>-251.22571034071115</c:v>
                </c:pt>
                <c:pt idx="1526">
                  <c:v>-496.21869746250115</c:v>
                </c:pt>
                <c:pt idx="1527">
                  <c:v>-657.69582500451259</c:v>
                </c:pt>
                <c:pt idx="1528">
                  <c:v>-669.58339609617917</c:v>
                </c:pt>
                <c:pt idx="1529">
                  <c:v>-551.35848222222228</c:v>
                </c:pt>
                <c:pt idx="1530">
                  <c:v>-366.5803561378475</c:v>
                </c:pt>
                <c:pt idx="1531">
                  <c:v>-136.41890708307295</c:v>
                </c:pt>
                <c:pt idx="1532">
                  <c:v>96.507930820486393</c:v>
                </c:pt>
                <c:pt idx="1533">
                  <c:v>331.66626041666581</c:v>
                </c:pt>
                <c:pt idx="1534">
                  <c:v>590.93587411527756</c:v>
                </c:pt>
                <c:pt idx="1535">
                  <c:v>895.82801728715356</c:v>
                </c:pt>
                <c:pt idx="1536">
                  <c:v>1204.4857337944434</c:v>
                </c:pt>
                <c:pt idx="1537">
                  <c:v>1430.427517844445</c:v>
                </c:pt>
                <c:pt idx="1538">
                  <c:v>1615.8807098374998</c:v>
                </c:pt>
                <c:pt idx="1539">
                  <c:v>1739.6338992819444</c:v>
                </c:pt>
                <c:pt idx="1540">
                  <c:v>1821.7730135384572</c:v>
                </c:pt>
                <c:pt idx="1541">
                  <c:v>1862.9465925111094</c:v>
                </c:pt>
                <c:pt idx="1542">
                  <c:v>1797.1272373621528</c:v>
                </c:pt>
                <c:pt idx="1543">
                  <c:v>1622.9906773752621</c:v>
                </c:pt>
                <c:pt idx="1544">
                  <c:v>1316.9433580371515</c:v>
                </c:pt>
                <c:pt idx="1545">
                  <c:v>1005.4391173871516</c:v>
                </c:pt>
                <c:pt idx="1546">
                  <c:v>797.43304427083206</c:v>
                </c:pt>
                <c:pt idx="1547">
                  <c:v>672.66467509270831</c:v>
                </c:pt>
                <c:pt idx="1548">
                  <c:v>653.87546009548737</c:v>
                </c:pt>
                <c:pt idx="1549">
                  <c:v>678.68672636067708</c:v>
                </c:pt>
                <c:pt idx="1550">
                  <c:v>724.97469819444495</c:v>
                </c:pt>
                <c:pt idx="1551">
                  <c:v>772.64205745026163</c:v>
                </c:pt>
                <c:pt idx="1552">
                  <c:v>798.88709295381932</c:v>
                </c:pt>
                <c:pt idx="1553">
                  <c:v>804.40170308437496</c:v>
                </c:pt>
                <c:pt idx="1554">
                  <c:v>809.26556864262147</c:v>
                </c:pt>
                <c:pt idx="1555">
                  <c:v>857.78503216900799</c:v>
                </c:pt>
                <c:pt idx="1556">
                  <c:v>928.51939767604154</c:v>
                </c:pt>
                <c:pt idx="1557">
                  <c:v>1000.7477933530406</c:v>
                </c:pt>
                <c:pt idx="1558">
                  <c:v>1095.2498821634554</c:v>
                </c:pt>
                <c:pt idx="1559">
                  <c:v>1192.0679749486098</c:v>
                </c:pt>
                <c:pt idx="1560">
                  <c:v>1225.4256376041642</c:v>
                </c:pt>
                <c:pt idx="1561">
                  <c:v>1237.5130986152781</c:v>
                </c:pt>
                <c:pt idx="1562">
                  <c:v>1249.7886913152784</c:v>
                </c:pt>
                <c:pt idx="1563">
                  <c:v>1283.7107490374992</c:v>
                </c:pt>
                <c:pt idx="1564">
                  <c:v>1318.6179260134561</c:v>
                </c:pt>
                <c:pt idx="1565">
                  <c:v>1332.2791526954873</c:v>
                </c:pt>
                <c:pt idx="1566">
                  <c:v>1367.6110957502606</c:v>
                </c:pt>
                <c:pt idx="1567">
                  <c:v>1361.0739569919251</c:v>
                </c:pt>
                <c:pt idx="1568">
                  <c:v>1310.1621309780371</c:v>
                </c:pt>
                <c:pt idx="1569">
                  <c:v>1280.0380517111121</c:v>
                </c:pt>
                <c:pt idx="1570">
                  <c:v>1249.2103158343757</c:v>
                </c:pt>
                <c:pt idx="1571">
                  <c:v>1217.6480579926215</c:v>
                </c:pt>
                <c:pt idx="1572">
                  <c:v>1185.3226174988708</c:v>
                </c:pt>
                <c:pt idx="1573">
                  <c:v>1109.2908716677061</c:v>
                </c:pt>
                <c:pt idx="1574">
                  <c:v>1009.1834838704872</c:v>
                </c:pt>
                <c:pt idx="1575">
                  <c:v>928.76922504444451</c:v>
                </c:pt>
                <c:pt idx="1576">
                  <c:v>825.10497250416643</c:v>
                </c:pt>
                <c:pt idx="1577">
                  <c:v>718.72199659262174</c:v>
                </c:pt>
                <c:pt idx="1578">
                  <c:v>631.97997250416529</c:v>
                </c:pt>
                <c:pt idx="1579">
                  <c:v>586.34164290859496</c:v>
                </c:pt>
                <c:pt idx="1580">
                  <c:v>540.70992731770878</c:v>
                </c:pt>
                <c:pt idx="1581">
                  <c:v>514.74121023220368</c:v>
                </c:pt>
                <c:pt idx="1582">
                  <c:v>489.68779790651024</c:v>
                </c:pt>
                <c:pt idx="1583">
                  <c:v>419.94222610026105</c:v>
                </c:pt>
                <c:pt idx="1584">
                  <c:v>370.79332979444456</c:v>
                </c:pt>
                <c:pt idx="1585">
                  <c:v>320.79820833333287</c:v>
                </c:pt>
                <c:pt idx="1586">
                  <c:v>269.97449906275898</c:v>
                </c:pt>
                <c:pt idx="1587">
                  <c:v>239.80037733012131</c:v>
                </c:pt>
                <c:pt idx="1588">
                  <c:v>252.61641120512331</c:v>
                </c:pt>
                <c:pt idx="1589">
                  <c:v>309.27617473715407</c:v>
                </c:pt>
                <c:pt idx="1590">
                  <c:v>367.69158906901106</c:v>
                </c:pt>
                <c:pt idx="1591">
                  <c:v>426.98703346901038</c:v>
                </c:pt>
                <c:pt idx="1592">
                  <c:v>466.53202752386892</c:v>
                </c:pt>
                <c:pt idx="1593">
                  <c:v>506.08877980928935</c:v>
                </c:pt>
                <c:pt idx="1594">
                  <c:v>547.32989862178999</c:v>
                </c:pt>
                <c:pt idx="1595">
                  <c:v>502.74062365859186</c:v>
                </c:pt>
                <c:pt idx="1596">
                  <c:v>456.48755907178872</c:v>
                </c:pt>
                <c:pt idx="1597">
                  <c:v>388.7879193822061</c:v>
                </c:pt>
                <c:pt idx="1598">
                  <c:v>297.16475983437505</c:v>
                </c:pt>
                <c:pt idx="1599">
                  <c:v>247.67524228715223</c:v>
                </c:pt>
                <c:pt idx="1600">
                  <c:v>197.42033741970357</c:v>
                </c:pt>
                <c:pt idx="1601">
                  <c:v>167.87822057942702</c:v>
                </c:pt>
                <c:pt idx="1602">
                  <c:v>202.78459268012222</c:v>
                </c:pt>
                <c:pt idx="1603">
                  <c:v>282.26260239817589</c:v>
                </c:pt>
                <c:pt idx="1604">
                  <c:v>341.9019750419252</c:v>
                </c:pt>
                <c:pt idx="1605">
                  <c:v>423.80916170382181</c:v>
                </c:pt>
                <c:pt idx="1606">
                  <c:v>486.61884726111299</c:v>
                </c:pt>
                <c:pt idx="1607">
                  <c:v>527.97313904270766</c:v>
                </c:pt>
                <c:pt idx="1608">
                  <c:v>570.88980570937497</c:v>
                </c:pt>
                <c:pt idx="1609">
                  <c:v>613.80647237604228</c:v>
                </c:pt>
                <c:pt idx="1610">
                  <c:v>636.82718059444392</c:v>
                </c:pt>
                <c:pt idx="1611">
                  <c:v>659.06780370442527</c:v>
                </c:pt>
                <c:pt idx="1612">
                  <c:v>725.79408237083385</c:v>
                </c:pt>
                <c:pt idx="1613">
                  <c:v>793.31440904444446</c:v>
                </c:pt>
                <c:pt idx="1614">
                  <c:v>862.42944573715204</c:v>
                </c:pt>
                <c:pt idx="1615">
                  <c:v>932.36792601345678</c:v>
                </c:pt>
                <c:pt idx="1616">
                  <c:v>1025.4072174538194</c:v>
                </c:pt>
                <c:pt idx="1617">
                  <c:v>1098.6703374197041</c:v>
                </c:pt>
                <c:pt idx="1618">
                  <c:v>1151.3845496967881</c:v>
                </c:pt>
                <c:pt idx="1619">
                  <c:v>1140.659643637151</c:v>
                </c:pt>
                <c:pt idx="1620">
                  <c:v>1085.4637798092867</c:v>
                </c:pt>
                <c:pt idx="1621">
                  <c:v>1029.510612444707</c:v>
                </c:pt>
                <c:pt idx="1622">
                  <c:v>950.46765725720604</c:v>
                </c:pt>
                <c:pt idx="1623">
                  <c:v>826.84130622178748</c:v>
                </c:pt>
                <c:pt idx="1624">
                  <c:v>678.34673499192581</c:v>
                </c:pt>
                <c:pt idx="1625">
                  <c:v>548.73948649548595</c:v>
                </c:pt>
                <c:pt idx="1626">
                  <c:v>352.19284140382138</c:v>
                </c:pt>
                <c:pt idx="1627">
                  <c:v>129.10683759999881</c:v>
                </c:pt>
                <c:pt idx="1628">
                  <c:v>-54.340106304514393</c:v>
                </c:pt>
                <c:pt idx="1629">
                  <c:v>-176.56619555555619</c:v>
                </c:pt>
                <c:pt idx="1630">
                  <c:v>-192.07199465599024</c:v>
                </c:pt>
                <c:pt idx="1631">
                  <c:v>-77.766980893488494</c:v>
                </c:pt>
                <c:pt idx="1632">
                  <c:v>105.07360926215205</c:v>
                </c:pt>
                <c:pt idx="1633">
                  <c:v>312.60972060095423</c:v>
                </c:pt>
                <c:pt idx="1634">
                  <c:v>481.94054127882117</c:v>
                </c:pt>
                <c:pt idx="1635">
                  <c:v>545.5383957280394</c:v>
                </c:pt>
                <c:pt idx="1636">
                  <c:v>545.53839572803633</c:v>
                </c:pt>
                <c:pt idx="1637">
                  <c:v>480.38698506666532</c:v>
                </c:pt>
                <c:pt idx="1638">
                  <c:v>413.68716241901291</c:v>
                </c:pt>
                <c:pt idx="1639">
                  <c:v>367.68102067387338</c:v>
                </c:pt>
                <c:pt idx="1640">
                  <c:v>363.83571183749876</c:v>
                </c:pt>
                <c:pt idx="1641">
                  <c:v>425.14769277777589</c:v>
                </c:pt>
                <c:pt idx="1642">
                  <c:v>530.91225925104288</c:v>
                </c:pt>
                <c:pt idx="1643">
                  <c:v>681.88377523637325</c:v>
                </c:pt>
                <c:pt idx="1644">
                  <c:v>814.46071183749746</c:v>
                </c:pt>
                <c:pt idx="1645">
                  <c:v>927.1409551009524</c:v>
                </c:pt>
                <c:pt idx="1646">
                  <c:v>1020.7347206009566</c:v>
                </c:pt>
                <c:pt idx="1647">
                  <c:v>1093.7310757111122</c:v>
                </c:pt>
                <c:pt idx="1648">
                  <c:v>1168.4095926801222</c:v>
                </c:pt>
                <c:pt idx="1649">
                  <c:v>1201.1029153092877</c:v>
                </c:pt>
                <c:pt idx="1650">
                  <c:v>1212.4819429294262</c:v>
                </c:pt>
                <c:pt idx="1651">
                  <c:v>1181.0883422072066</c:v>
                </c:pt>
                <c:pt idx="1652">
                  <c:v>1126.7048986217876</c:v>
                </c:pt>
                <c:pt idx="1653">
                  <c:v>1093.0401221788181</c:v>
                </c:pt>
                <c:pt idx="1654">
                  <c:v>1037.1530948611105</c:v>
                </c:pt>
                <c:pt idx="1655">
                  <c:v>1001.0797183777764</c:v>
                </c:pt>
                <c:pt idx="1656">
                  <c:v>1007.9700414833351</c:v>
                </c:pt>
                <c:pt idx="1657">
                  <c:v>1014.907397511113</c:v>
                </c:pt>
                <c:pt idx="1658">
                  <c:v>1021.8917864611101</c:v>
                </c:pt>
                <c:pt idx="1659">
                  <c:v>1028.9232083333322</c:v>
                </c:pt>
                <c:pt idx="1660">
                  <c:v>1036.0016631277767</c:v>
                </c:pt>
                <c:pt idx="1661">
                  <c:v>1021.668817511111</c:v>
                </c:pt>
                <c:pt idx="1662">
                  <c:v>1027.9422009572049</c:v>
                </c:pt>
                <c:pt idx="1663">
                  <c:v>1035.1558754030382</c:v>
                </c:pt>
                <c:pt idx="1664">
                  <c:v>998.58975557048848</c:v>
                </c:pt>
                <c:pt idx="1665">
                  <c:v>982.60340878194506</c:v>
                </c:pt>
                <c:pt idx="1666">
                  <c:v>945.1851846788195</c:v>
                </c:pt>
                <c:pt idx="1667">
                  <c:v>905.94884417604112</c:v>
                </c:pt>
                <c:pt idx="1668">
                  <c:v>888.18259523715017</c:v>
                </c:pt>
                <c:pt idx="1669">
                  <c:v>869.50104153845666</c:v>
                </c:pt>
                <c:pt idx="1670">
                  <c:v>850.82610184444445</c:v>
                </c:pt>
                <c:pt idx="1671">
                  <c:v>809.76870538437436</c:v>
                </c:pt>
                <c:pt idx="1672">
                  <c:v>789.24110948845544</c:v>
                </c:pt>
                <c:pt idx="1673">
                  <c:v>790.17258181527836</c:v>
                </c:pt>
                <c:pt idx="1674">
                  <c:v>769.6464556981789</c:v>
                </c:pt>
                <c:pt idx="1675">
                  <c:v>748.18812236484371</c:v>
                </c:pt>
                <c:pt idx="1676">
                  <c:v>726.72978903150852</c:v>
                </c:pt>
                <c:pt idx="1677">
                  <c:v>682.88091514860866</c:v>
                </c:pt>
                <c:pt idx="1678">
                  <c:v>638.1020387177083</c:v>
                </c:pt>
                <c:pt idx="1679">
                  <c:v>613.85590240859483</c:v>
                </c:pt>
                <c:pt idx="1680">
                  <c:v>611.07471343750126</c:v>
                </c:pt>
                <c:pt idx="1681">
                  <c:v>651.21680513775914</c:v>
                </c:pt>
                <c:pt idx="1682">
                  <c:v>714.66841659444253</c:v>
                </c:pt>
                <c:pt idx="1683">
                  <c:v>779.04341659444503</c:v>
                </c:pt>
                <c:pt idx="1684">
                  <c:v>866.72426190382112</c:v>
                </c:pt>
                <c:pt idx="1685">
                  <c:v>913.34477119548558</c:v>
                </c:pt>
                <c:pt idx="1686">
                  <c:v>917.06037205104099</c:v>
                </c:pt>
                <c:pt idx="1687">
                  <c:v>920.78773113715522</c:v>
                </c:pt>
                <c:pt idx="1688">
                  <c:v>881.61018178715165</c:v>
                </c:pt>
                <c:pt idx="1689">
                  <c:v>840.56748311527599</c:v>
                </c:pt>
                <c:pt idx="1690">
                  <c:v>820.98605733437739</c:v>
                </c:pt>
                <c:pt idx="1691">
                  <c:v>800.46728011137213</c:v>
                </c:pt>
                <c:pt idx="1692">
                  <c:v>801.40757111110872</c:v>
                </c:pt>
                <c:pt idx="1693">
                  <c:v>802.34859700025788</c:v>
                </c:pt>
                <c:pt idx="1694">
                  <c:v>803.29035777882291</c:v>
                </c:pt>
                <c:pt idx="1695">
                  <c:v>804.23285344679198</c:v>
                </c:pt>
                <c:pt idx="1696">
                  <c:v>805.17608400416407</c:v>
                </c:pt>
                <c:pt idx="1697">
                  <c:v>806.12004945095237</c:v>
                </c:pt>
                <c:pt idx="1698">
                  <c:v>785.60641645381816</c:v>
                </c:pt>
                <c:pt idx="1699">
                  <c:v>742.68974978715391</c:v>
                </c:pt>
                <c:pt idx="1700">
                  <c:v>698.82838278429176</c:v>
                </c:pt>
                <c:pt idx="1701">
                  <c:v>675.48285344678709</c:v>
                </c:pt>
                <c:pt idx="1702">
                  <c:v>673.59859700025913</c:v>
                </c:pt>
                <c:pt idx="1703">
                  <c:v>650.25894677803819</c:v>
                </c:pt>
                <c:pt idx="1704">
                  <c:v>647.44248311527781</c:v>
                </c:pt>
                <c:pt idx="1705">
                  <c:v>667.02684845382134</c:v>
                </c:pt>
                <c:pt idx="1706">
                  <c:v>665.15582001666553</c:v>
                </c:pt>
                <c:pt idx="1707">
                  <c:v>684.74606447048666</c:v>
                </c:pt>
                <c:pt idx="1708">
                  <c:v>705.2714556981764</c:v>
                </c:pt>
                <c:pt idx="1709">
                  <c:v>704.33924848194374</c:v>
                </c:pt>
                <c:pt idx="1710">
                  <c:v>746.32444282178813</c:v>
                </c:pt>
                <c:pt idx="1711">
                  <c:v>790.17258181527836</c:v>
                </c:pt>
                <c:pt idx="1712">
                  <c:v>812.56312236484314</c:v>
                </c:pt>
                <c:pt idx="1713">
                  <c:v>857.3464081322046</c:v>
                </c:pt>
                <c:pt idx="1714">
                  <c:v>881.61018178715472</c:v>
                </c:pt>
                <c:pt idx="1715">
                  <c:v>905.88056944678567</c:v>
                </c:pt>
                <c:pt idx="1716">
                  <c:v>931.0985970002597</c:v>
                </c:pt>
                <c:pt idx="1717">
                  <c:v>956.32838278428926</c:v>
                </c:pt>
                <c:pt idx="1718">
                  <c:v>982.51756669270856</c:v>
                </c:pt>
                <c:pt idx="1719">
                  <c:v>1008.7251228363702</c:v>
                </c:pt>
                <c:pt idx="1720">
                  <c:v>1014.4484415592869</c:v>
                </c:pt>
                <c:pt idx="1721">
                  <c:v>976.3214166204873</c:v>
                </c:pt>
                <c:pt idx="1722">
                  <c:v>915.79135801215136</c:v>
                </c:pt>
                <c:pt idx="1723">
                  <c:v>853.34323804444693</c:v>
                </c:pt>
                <c:pt idx="1724">
                  <c:v>789.93278039470488</c:v>
                </c:pt>
                <c:pt idx="1725">
                  <c:v>660.21823804443954</c:v>
                </c:pt>
                <c:pt idx="1726">
                  <c:v>483.73988296762622</c:v>
                </c:pt>
                <c:pt idx="1727">
                  <c:v>282.00014186215645</c:v>
                </c:pt>
                <c:pt idx="1728">
                  <c:v>54.134417337497325</c:v>
                </c:pt>
                <c:pt idx="1729">
                  <c:v>-178.24463049696431</c:v>
                </c:pt>
                <c:pt idx="1730">
                  <c:v>-329.09422482612979</c:v>
                </c:pt>
                <c:pt idx="1731">
                  <c:v>-394.58118248888752</c:v>
                </c:pt>
                <c:pt idx="1732">
                  <c:v>-417.5670534461791</c:v>
                </c:pt>
                <c:pt idx="1733">
                  <c:v>-396.28369377821321</c:v>
                </c:pt>
                <c:pt idx="1734">
                  <c:v>-373.7028868573791</c:v>
                </c:pt>
                <c:pt idx="1735">
                  <c:v>-371.33587805451259</c:v>
                </c:pt>
                <c:pt idx="1736">
                  <c:v>-411.49677942057349</c:v>
                </c:pt>
                <c:pt idx="1737">
                  <c:v>-430.59802495807355</c:v>
                </c:pt>
                <c:pt idx="1738">
                  <c:v>-427.04784420555427</c:v>
                </c:pt>
                <c:pt idx="1739">
                  <c:v>-401.65057362196001</c:v>
                </c:pt>
                <c:pt idx="1740">
                  <c:v>-310.0153583847233</c:v>
                </c:pt>
                <c:pt idx="1741">
                  <c:v>-172.9688943795145</c:v>
                </c:pt>
                <c:pt idx="1742">
                  <c:v>-75.749621962497486</c:v>
                </c:pt>
                <c:pt idx="1743">
                  <c:v>-20.598586388629656</c:v>
                </c:pt>
                <c:pt idx="1744">
                  <c:v>36.068526037498145</c:v>
                </c:pt>
                <c:pt idx="1745">
                  <c:v>50.596852237152746</c:v>
                </c:pt>
                <c:pt idx="1746">
                  <c:v>43.740334044444296</c:v>
                </c:pt>
                <c:pt idx="1747">
                  <c:v>79.873971459375582</c:v>
                </c:pt>
                <c:pt idx="1748">
                  <c:v>117.417126762154</c:v>
                </c:pt>
                <c:pt idx="1749">
                  <c:v>155.00731498715163</c:v>
                </c:pt>
                <c:pt idx="1750">
                  <c:v>215.41832151110916</c:v>
                </c:pt>
                <c:pt idx="1751">
                  <c:v>233.59353640651025</c:v>
                </c:pt>
                <c:pt idx="1752">
                  <c:v>230.3287902038193</c:v>
                </c:pt>
                <c:pt idx="1753">
                  <c:v>227.08241623637153</c:v>
                </c:pt>
                <c:pt idx="1754">
                  <c:v>223.85441450416661</c:v>
                </c:pt>
                <c:pt idx="1755">
                  <c:v>220.64478500720477</c:v>
                </c:pt>
                <c:pt idx="1756">
                  <c:v>217.45352774548601</c:v>
                </c:pt>
                <c:pt idx="1757">
                  <c:v>192.82230938567824</c:v>
                </c:pt>
                <c:pt idx="1758">
                  <c:v>189.03909870442834</c:v>
                </c:pt>
                <c:pt idx="1759">
                  <c:v>185.90663259548734</c:v>
                </c:pt>
                <c:pt idx="1760">
                  <c:v>160.71359128194388</c:v>
                </c:pt>
                <c:pt idx="1761">
                  <c:v>157.00533932048552</c:v>
                </c:pt>
                <c:pt idx="1762">
                  <c:v>153.32354337777718</c:v>
                </c:pt>
                <c:pt idx="1763">
                  <c:v>149.66820345381882</c:v>
                </c:pt>
                <c:pt idx="1764">
                  <c:v>124.58098621527841</c:v>
                </c:pt>
                <c:pt idx="1765">
                  <c:v>56.005725794011596</c:v>
                </c:pt>
                <c:pt idx="1766">
                  <c:v>-78.091696995833956</c:v>
                </c:pt>
                <c:pt idx="1767">
                  <c:v>-257.37732961779506</c:v>
                </c:pt>
                <c:pt idx="1768">
                  <c:v>-481.73652932395839</c:v>
                </c:pt>
                <c:pt idx="1769">
                  <c:v>-730.6663190136303</c:v>
                </c:pt>
                <c:pt idx="1770">
                  <c:v>-938.95649687265609</c:v>
                </c:pt>
                <c:pt idx="1771">
                  <c:v>-1041.4159682115433</c:v>
                </c:pt>
                <c:pt idx="1772">
                  <c:v>-1057.2895794615433</c:v>
                </c:pt>
                <c:pt idx="1773">
                  <c:v>-1029.4939972893235</c:v>
                </c:pt>
                <c:pt idx="1774">
                  <c:v>-935.69490018515694</c:v>
                </c:pt>
                <c:pt idx="1775">
                  <c:v>-818.52271539062531</c:v>
                </c:pt>
                <c:pt idx="1776">
                  <c:v>-763.98935436562431</c:v>
                </c:pt>
                <c:pt idx="1777">
                  <c:v>-794.86603037395798</c:v>
                </c:pt>
                <c:pt idx="1778">
                  <c:v>-911.51835089696294</c:v>
                </c:pt>
                <c:pt idx="1779">
                  <c:v>-1093.4679576291671</c:v>
                </c:pt>
                <c:pt idx="1780">
                  <c:v>-1254.625775722656</c:v>
                </c:pt>
                <c:pt idx="1781">
                  <c:v>-1308.5746022080732</c:v>
                </c:pt>
                <c:pt idx="1782">
                  <c:v>-1232.5538797180545</c:v>
                </c:pt>
                <c:pt idx="1783">
                  <c:v>-1069.0709415180552</c:v>
                </c:pt>
                <c:pt idx="1784">
                  <c:v>-860.80728966362881</c:v>
                </c:pt>
                <c:pt idx="1785">
                  <c:v>-715.35222103237834</c:v>
                </c:pt>
                <c:pt idx="1786">
                  <c:v>-654.98971720946224</c:v>
                </c:pt>
                <c:pt idx="1787">
                  <c:v>-637.07097871805581</c:v>
                </c:pt>
                <c:pt idx="1788">
                  <c:v>-661.80361181640581</c:v>
                </c:pt>
                <c:pt idx="1789">
                  <c:v>-750.79696961154525</c:v>
                </c:pt>
                <c:pt idx="1790">
                  <c:v>-904.27592826284706</c:v>
                </c:pt>
                <c:pt idx="1791">
                  <c:v>-1100.744307632378</c:v>
                </c:pt>
                <c:pt idx="1792">
                  <c:v>-1297.1380957268229</c:v>
                </c:pt>
                <c:pt idx="1793">
                  <c:v>-1364.290977695573</c:v>
                </c:pt>
                <c:pt idx="1794">
                  <c:v>-1709.4119295180553</c:v>
                </c:pt>
                <c:pt idx="1795">
                  <c:v>-959.36383333333322</c:v>
                </c:pt>
                <c:pt idx="1796">
                  <c:v>156.46950000000001</c:v>
                </c:pt>
                <c:pt idx="1797">
                  <c:v>156.46950000000001</c:v>
                </c:pt>
                <c:pt idx="1798">
                  <c:v>156.46950000000001</c:v>
                </c:pt>
                <c:pt idx="1799">
                  <c:v>156.46950000000001</c:v>
                </c:pt>
                <c:pt idx="1800">
                  <c:v>156.46950000000001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911-4B3D-8380-473DAEF010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8780672"/>
        <c:axId val="1198775872"/>
      </c:scatterChart>
      <c:valAx>
        <c:axId val="1198780672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8775872"/>
        <c:crosses val="autoZero"/>
        <c:crossBetween val="midCat"/>
      </c:valAx>
      <c:valAx>
        <c:axId val="1198775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87806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u="sng"/>
              <a:t>A Graph Showing Total Power Against Elapsed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Power</c:v>
          </c:tx>
          <c:spPr>
            <a:ln w="254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WLTC_class_3!$Z$9:$Z$1811</c:f>
              <c:numCache>
                <c:formatCode>General</c:formatCode>
                <c:ptCount val="1803"/>
                <c:pt idx="0">
                  <c:v>4.1808576506050521E-2</c:v>
                </c:pt>
                <c:pt idx="1">
                  <c:v>6.2712864759075782E-2</c:v>
                </c:pt>
                <c:pt idx="2">
                  <c:v>8.3617153012101042E-2</c:v>
                </c:pt>
                <c:pt idx="3">
                  <c:v>0.1045214412651263</c:v>
                </c:pt>
                <c:pt idx="4">
                  <c:v>0.12542572951815156</c:v>
                </c:pt>
                <c:pt idx="5">
                  <c:v>0.14633001777117682</c:v>
                </c:pt>
                <c:pt idx="6">
                  <c:v>0.16723430602420208</c:v>
                </c:pt>
                <c:pt idx="7">
                  <c:v>0.18813859427722734</c:v>
                </c:pt>
                <c:pt idx="8">
                  <c:v>0.20904288253025263</c:v>
                </c:pt>
                <c:pt idx="9">
                  <c:v>0.22994717078327789</c:v>
                </c:pt>
                <c:pt idx="10">
                  <c:v>0.25085145903630318</c:v>
                </c:pt>
                <c:pt idx="11">
                  <c:v>0.27178470632468649</c:v>
                </c:pt>
                <c:pt idx="12">
                  <c:v>0.29328985439500349</c:v>
                </c:pt>
                <c:pt idx="13">
                  <c:v>0.31706982910116777</c:v>
                </c:pt>
                <c:pt idx="14">
                  <c:v>0.34295811420779537</c:v>
                </c:pt>
                <c:pt idx="15">
                  <c:v>0.36992063774695011</c:v>
                </c:pt>
                <c:pt idx="16">
                  <c:v>0.40027193565483904</c:v>
                </c:pt>
                <c:pt idx="17">
                  <c:v>0.43399417543113639</c:v>
                </c:pt>
                <c:pt idx="18">
                  <c:v>0.46519657326192015</c:v>
                </c:pt>
                <c:pt idx="19">
                  <c:v>0.49095065843429009</c:v>
                </c:pt>
                <c:pt idx="20">
                  <c:v>0.51464270060426043</c:v>
                </c:pt>
                <c:pt idx="21">
                  <c:v>0.53818915635120712</c:v>
                </c:pt>
                <c:pt idx="22">
                  <c:v>0.56196235260636573</c:v>
                </c:pt>
                <c:pt idx="23">
                  <c:v>0.58785205085245296</c:v>
                </c:pt>
                <c:pt idx="24">
                  <c:v>0.61553370891678671</c:v>
                </c:pt>
                <c:pt idx="25">
                  <c:v>0.64443059569634054</c:v>
                </c:pt>
                <c:pt idx="26">
                  <c:v>0.67677484671319599</c:v>
                </c:pt>
                <c:pt idx="27">
                  <c:v>0.71067831212665677</c:v>
                </c:pt>
                <c:pt idx="28">
                  <c:v>0.74484604243276265</c:v>
                </c:pt>
                <c:pt idx="29">
                  <c:v>0.77663434349962879</c:v>
                </c:pt>
                <c:pt idx="30">
                  <c:v>0.80523592323195781</c:v>
                </c:pt>
                <c:pt idx="31">
                  <c:v>0.83246415251285666</c:v>
                </c:pt>
                <c:pt idx="32">
                  <c:v>0.85901843756256357</c:v>
                </c:pt>
                <c:pt idx="33">
                  <c:v>0.88433381746075135</c:v>
                </c:pt>
                <c:pt idx="34">
                  <c:v>0.90754117936935963</c:v>
                </c:pt>
                <c:pt idx="35">
                  <c:v>0.92650563972115307</c:v>
                </c:pt>
                <c:pt idx="36">
                  <c:v>0.93911612896569829</c:v>
                </c:pt>
                <c:pt idx="37">
                  <c:v>0.94884666676647289</c:v>
                </c:pt>
                <c:pt idx="38">
                  <c:v>0.96018728765751671</c:v>
                </c:pt>
                <c:pt idx="39">
                  <c:v>0.97332499890756108</c:v>
                </c:pt>
                <c:pt idx="40">
                  <c:v>0.98519549729777556</c:v>
                </c:pt>
                <c:pt idx="41">
                  <c:v>0.9951633345482136</c:v>
                </c:pt>
                <c:pt idx="42">
                  <c:v>1.007146331315496</c:v>
                </c:pt>
                <c:pt idx="43">
                  <c:v>1.0235694795449999</c:v>
                </c:pt>
                <c:pt idx="44">
                  <c:v>1.0432329455508025</c:v>
                </c:pt>
                <c:pt idx="45">
                  <c:v>1.0634081854727959</c:v>
                </c:pt>
                <c:pt idx="46">
                  <c:v>1.0829110461995977</c:v>
                </c:pt>
                <c:pt idx="47">
                  <c:v>1.1028141599968464</c:v>
                </c:pt>
                <c:pt idx="48">
                  <c:v>1.1239130695834587</c:v>
                </c:pt>
                <c:pt idx="49">
                  <c:v>1.1452241782441452</c:v>
                </c:pt>
                <c:pt idx="50">
                  <c:v>1.1647604845672781</c:v>
                </c:pt>
                <c:pt idx="51">
                  <c:v>1.1823626193441339</c:v>
                </c:pt>
                <c:pt idx="52">
                  <c:v>1.2010481868647702</c:v>
                </c:pt>
                <c:pt idx="53">
                  <c:v>1.22170310618841</c:v>
                </c:pt>
                <c:pt idx="54">
                  <c:v>1.2430750690094907</c:v>
                </c:pt>
                <c:pt idx="55">
                  <c:v>1.2645185596083492</c:v>
                </c:pt>
                <c:pt idx="56">
                  <c:v>1.2861766335405411</c:v>
                </c:pt>
                <c:pt idx="57">
                  <c:v>1.3080744152442776</c:v>
                </c:pt>
                <c:pt idx="58">
                  <c:v>1.3313492641797731</c:v>
                </c:pt>
                <c:pt idx="59">
                  <c:v>1.3552906729343601</c:v>
                </c:pt>
                <c:pt idx="60">
                  <c:v>1.3779908879930438</c:v>
                </c:pt>
                <c:pt idx="61">
                  <c:v>1.4004802466700632</c:v>
                </c:pt>
                <c:pt idx="62">
                  <c:v>1.4232907921578433</c:v>
                </c:pt>
                <c:pt idx="63">
                  <c:v>1.4466201800096223</c:v>
                </c:pt>
                <c:pt idx="64">
                  <c:v>1.469416682188827</c:v>
                </c:pt>
                <c:pt idx="65">
                  <c:v>1.4918155143705092</c:v>
                </c:pt>
                <c:pt idx="66">
                  <c:v>1.515995989278869</c:v>
                </c:pt>
                <c:pt idx="67">
                  <c:v>1.5436760314306457</c:v>
                </c:pt>
                <c:pt idx="68">
                  <c:v>1.5742899289733092</c:v>
                </c:pt>
                <c:pt idx="69">
                  <c:v>1.6069611248837152</c:v>
                </c:pt>
                <c:pt idx="70">
                  <c:v>1.6402660076113331</c:v>
                </c:pt>
                <c:pt idx="71">
                  <c:v>1.6718794265335974</c:v>
                </c:pt>
                <c:pt idx="72">
                  <c:v>1.7006407044400069</c:v>
                </c:pt>
                <c:pt idx="73">
                  <c:v>1.7277766566343338</c:v>
                </c:pt>
                <c:pt idx="74">
                  <c:v>1.7548776686220615</c:v>
                </c:pt>
                <c:pt idx="75">
                  <c:v>1.782622948739834</c:v>
                </c:pt>
                <c:pt idx="76">
                  <c:v>1.810143272965467</c:v>
                </c:pt>
                <c:pt idx="77">
                  <c:v>1.8357177581662112</c:v>
                </c:pt>
                <c:pt idx="78">
                  <c:v>1.858261571383959</c:v>
                </c:pt>
                <c:pt idx="79">
                  <c:v>1.8791417501216412</c:v>
                </c:pt>
                <c:pt idx="80">
                  <c:v>1.8984006160139408</c:v>
                </c:pt>
                <c:pt idx="81">
                  <c:v>1.9181208024461271</c:v>
                </c:pt>
                <c:pt idx="82">
                  <c:v>1.9398269904668004</c:v>
                </c:pt>
                <c:pt idx="83">
                  <c:v>1.9604246154892535</c:v>
                </c:pt>
                <c:pt idx="84">
                  <c:v>1.9803656815558413</c:v>
                </c:pt>
                <c:pt idx="85">
                  <c:v>2.0005178649092787</c:v>
                </c:pt>
                <c:pt idx="86">
                  <c:v>2.0210801594926564</c:v>
                </c:pt>
                <c:pt idx="87">
                  <c:v>2.0383751346190455</c:v>
                </c:pt>
                <c:pt idx="88">
                  <c:v>2.0478772644541552</c:v>
                </c:pt>
                <c:pt idx="89">
                  <c:v>2.0540659410874453</c:v>
                </c:pt>
                <c:pt idx="90">
                  <c:v>2.0625282851150271</c:v>
                </c:pt>
                <c:pt idx="91">
                  <c:v>2.0763177836690239</c:v>
                </c:pt>
                <c:pt idx="92">
                  <c:v>2.0936364219872554</c:v>
                </c:pt>
                <c:pt idx="93">
                  <c:v>2.1114319959194474</c:v>
                </c:pt>
                <c:pt idx="94">
                  <c:v>2.1293764981587788</c:v>
                </c:pt>
                <c:pt idx="95">
                  <c:v>2.1486334208711906</c:v>
                </c:pt>
                <c:pt idx="96">
                  <c:v>2.1689221548325532</c:v>
                </c:pt>
                <c:pt idx="97">
                  <c:v>2.1894500886842234</c:v>
                </c:pt>
                <c:pt idx="98">
                  <c:v>2.2103543769372487</c:v>
                </c:pt>
                <c:pt idx="99">
                  <c:v>2.2312586651902739</c:v>
                </c:pt>
                <c:pt idx="100">
                  <c:v>2.2521629534432992</c:v>
                </c:pt>
                <c:pt idx="101">
                  <c:v>2.2730672416963245</c:v>
                </c:pt>
                <c:pt idx="102">
                  <c:v>2.2939715299493497</c:v>
                </c:pt>
                <c:pt idx="103">
                  <c:v>2.314875818202375</c:v>
                </c:pt>
                <c:pt idx="104">
                  <c:v>2.3357801064554002</c:v>
                </c:pt>
                <c:pt idx="105">
                  <c:v>2.3566843947084255</c:v>
                </c:pt>
                <c:pt idx="106">
                  <c:v>2.3775886829614508</c:v>
                </c:pt>
                <c:pt idx="107">
                  <c:v>2.398492971214476</c:v>
                </c:pt>
                <c:pt idx="108">
                  <c:v>2.4193972594675008</c:v>
                </c:pt>
                <c:pt idx="109">
                  <c:v>2.4403015477205261</c:v>
                </c:pt>
                <c:pt idx="110">
                  <c:v>2.4612058359735514</c:v>
                </c:pt>
                <c:pt idx="111">
                  <c:v>2.4821101242265766</c:v>
                </c:pt>
                <c:pt idx="112">
                  <c:v>2.5030144124796019</c:v>
                </c:pt>
                <c:pt idx="113">
                  <c:v>2.5239187007326271</c:v>
                </c:pt>
                <c:pt idx="114">
                  <c:v>2.5448229889856524</c:v>
                </c:pt>
                <c:pt idx="115">
                  <c:v>2.5657272772386777</c:v>
                </c:pt>
                <c:pt idx="116">
                  <c:v>2.5866315654917029</c:v>
                </c:pt>
                <c:pt idx="117">
                  <c:v>2.6075358537447282</c:v>
                </c:pt>
                <c:pt idx="118">
                  <c:v>2.6284401419977534</c:v>
                </c:pt>
                <c:pt idx="119">
                  <c:v>2.6493444302507787</c:v>
                </c:pt>
                <c:pt idx="120">
                  <c:v>2.670248718503804</c:v>
                </c:pt>
                <c:pt idx="121">
                  <c:v>2.6911530067568292</c:v>
                </c:pt>
                <c:pt idx="122">
                  <c:v>2.7120572950098545</c:v>
                </c:pt>
                <c:pt idx="123">
                  <c:v>2.7329615832628797</c:v>
                </c:pt>
                <c:pt idx="124">
                  <c:v>2.753865871515905</c:v>
                </c:pt>
                <c:pt idx="125">
                  <c:v>2.7747701597689303</c:v>
                </c:pt>
                <c:pt idx="126">
                  <c:v>2.7956744480219555</c:v>
                </c:pt>
                <c:pt idx="127">
                  <c:v>2.8165787362749808</c:v>
                </c:pt>
                <c:pt idx="128">
                  <c:v>2.837483024528006</c:v>
                </c:pt>
                <c:pt idx="129">
                  <c:v>2.8583873127810313</c:v>
                </c:pt>
                <c:pt idx="130">
                  <c:v>2.8792916010340566</c:v>
                </c:pt>
                <c:pt idx="131">
                  <c:v>2.9001958892870818</c:v>
                </c:pt>
                <c:pt idx="132">
                  <c:v>2.9211001775401071</c:v>
                </c:pt>
                <c:pt idx="133">
                  <c:v>2.9420044657931319</c:v>
                </c:pt>
                <c:pt idx="134">
                  <c:v>2.9629087540461572</c:v>
                </c:pt>
                <c:pt idx="135">
                  <c:v>2.9838130422991824</c:v>
                </c:pt>
                <c:pt idx="136">
                  <c:v>3.0047173305522077</c:v>
                </c:pt>
                <c:pt idx="137">
                  <c:v>3.0256529620998505</c:v>
                </c:pt>
                <c:pt idx="138">
                  <c:v>3.047308090143706</c:v>
                </c:pt>
                <c:pt idx="139">
                  <c:v>3.0720430994837651</c:v>
                </c:pt>
                <c:pt idx="140">
                  <c:v>3.1006554380344595</c:v>
                </c:pt>
                <c:pt idx="141">
                  <c:v>3.1293558867323803</c:v>
                </c:pt>
                <c:pt idx="142">
                  <c:v>3.155093517444993</c:v>
                </c:pt>
                <c:pt idx="143">
                  <c:v>3.1791968910648798</c:v>
                </c:pt>
                <c:pt idx="144">
                  <c:v>3.2046925383520879</c:v>
                </c:pt>
                <c:pt idx="145">
                  <c:v>3.2329603024379616</c:v>
                </c:pt>
                <c:pt idx="146">
                  <c:v>3.2625544520677003</c:v>
                </c:pt>
                <c:pt idx="147">
                  <c:v>3.2911537990236419</c:v>
                </c:pt>
                <c:pt idx="148">
                  <c:v>3.3172364177531137</c:v>
                </c:pt>
                <c:pt idx="149">
                  <c:v>3.3400612889066572</c:v>
                </c:pt>
                <c:pt idx="150">
                  <c:v>3.3579464689777314</c:v>
                </c:pt>
                <c:pt idx="151">
                  <c:v>3.3692135544131667</c:v>
                </c:pt>
                <c:pt idx="152">
                  <c:v>3.3778815881078161</c:v>
                </c:pt>
                <c:pt idx="153">
                  <c:v>3.390000560338478</c:v>
                </c:pt>
                <c:pt idx="154">
                  <c:v>3.4073052684759877</c:v>
                </c:pt>
                <c:pt idx="155">
                  <c:v>3.4282480646304019</c:v>
                </c:pt>
                <c:pt idx="156">
                  <c:v>3.4512976010658978</c:v>
                </c:pt>
                <c:pt idx="157">
                  <c:v>3.4767094164915067</c:v>
                </c:pt>
                <c:pt idx="158">
                  <c:v>3.5045646068910195</c:v>
                </c:pt>
                <c:pt idx="159">
                  <c:v>3.5338535615700932</c:v>
                </c:pt>
                <c:pt idx="160">
                  <c:v>3.5634375552878041</c:v>
                </c:pt>
                <c:pt idx="161">
                  <c:v>3.5920032660670258</c:v>
                </c:pt>
                <c:pt idx="162">
                  <c:v>3.620902302962361</c:v>
                </c:pt>
                <c:pt idx="163">
                  <c:v>3.6495051737826536</c:v>
                </c:pt>
                <c:pt idx="164">
                  <c:v>3.6768879875755474</c:v>
                </c:pt>
                <c:pt idx="165">
                  <c:v>3.7035431367929221</c:v>
                </c:pt>
                <c:pt idx="166">
                  <c:v>3.7323986319186142</c:v>
                </c:pt>
                <c:pt idx="167">
                  <c:v>3.763670598147185</c:v>
                </c:pt>
                <c:pt idx="168">
                  <c:v>3.7929257831810421</c:v>
                </c:pt>
                <c:pt idx="169">
                  <c:v>3.816494770577914</c:v>
                </c:pt>
                <c:pt idx="170">
                  <c:v>3.8330936386586494</c:v>
                </c:pt>
                <c:pt idx="171">
                  <c:v>3.8425748826987398</c:v>
                </c:pt>
                <c:pt idx="172">
                  <c:v>3.8503482104944275</c:v>
                </c:pt>
                <c:pt idx="173">
                  <c:v>3.8634260940746858</c:v>
                </c:pt>
                <c:pt idx="174">
                  <c:v>3.8825792189434343</c:v>
                </c:pt>
                <c:pt idx="175">
                  <c:v>3.9056335235810868</c:v>
                </c:pt>
                <c:pt idx="176">
                  <c:v>3.9320091368920544</c:v>
                </c:pt>
                <c:pt idx="177">
                  <c:v>3.9598093085574853</c:v>
                </c:pt>
                <c:pt idx="178">
                  <c:v>3.9853697745091785</c:v>
                </c:pt>
                <c:pt idx="179">
                  <c:v>4.0083546018299065</c:v>
                </c:pt>
                <c:pt idx="180">
                  <c:v>4.030099746955754</c:v>
                </c:pt>
                <c:pt idx="181">
                  <c:v>4.0504386851296701</c:v>
                </c:pt>
                <c:pt idx="182">
                  <c:v>4.0675750598580978</c:v>
                </c:pt>
                <c:pt idx="183">
                  <c:v>4.0824832974831535</c:v>
                </c:pt>
                <c:pt idx="184">
                  <c:v>4.0973732548824717</c:v>
                </c:pt>
                <c:pt idx="185">
                  <c:v>4.1134016473136006</c:v>
                </c:pt>
                <c:pt idx="186">
                  <c:v>4.1308027155262135</c:v>
                </c:pt>
                <c:pt idx="187">
                  <c:v>4.1492396033779926</c:v>
                </c:pt>
                <c:pt idx="188">
                  <c:v>4.1684326351455887</c:v>
                </c:pt>
                <c:pt idx="189">
                  <c:v>4.1882696765082441</c:v>
                </c:pt>
                <c:pt idx="190">
                  <c:v>4.2084890893412004</c:v>
                </c:pt>
                <c:pt idx="191">
                  <c:v>4.2290532624555048</c:v>
                </c:pt>
                <c:pt idx="192">
                  <c:v>4.2499992260216546</c:v>
                </c:pt>
                <c:pt idx="193">
                  <c:v>4.271088706480211</c:v>
                </c:pt>
                <c:pt idx="194">
                  <c:v>4.2923891415235138</c:v>
                </c:pt>
                <c:pt idx="195">
                  <c:v>4.3138326321223719</c:v>
                </c:pt>
                <c:pt idx="196">
                  <c:v>4.3352761227212309</c:v>
                </c:pt>
                <c:pt idx="197">
                  <c:v>4.3570772522089785</c:v>
                </c:pt>
                <c:pt idx="198">
                  <c:v>4.3792898535066103</c:v>
                </c:pt>
                <c:pt idx="199">
                  <c:v>4.401943921232319</c:v>
                </c:pt>
                <c:pt idx="200">
                  <c:v>4.4251536909187736</c:v>
                </c:pt>
                <c:pt idx="201">
                  <c:v>4.4489796264184349</c:v>
                </c:pt>
                <c:pt idx="202">
                  <c:v>4.4745809445338161</c:v>
                </c:pt>
                <c:pt idx="203">
                  <c:v>4.5017039112562118</c:v>
                </c:pt>
                <c:pt idx="204">
                  <c:v>4.5296924382364825</c:v>
                </c:pt>
                <c:pt idx="205">
                  <c:v>4.5598549796287067</c:v>
                </c:pt>
                <c:pt idx="206">
                  <c:v>4.591426922420573</c:v>
                </c:pt>
                <c:pt idx="207">
                  <c:v>4.6228806386301891</c:v>
                </c:pt>
                <c:pt idx="208">
                  <c:v>4.6561917047004986</c:v>
                </c:pt>
                <c:pt idx="209">
                  <c:v>4.690610893151292</c:v>
                </c:pt>
                <c:pt idx="210">
                  <c:v>4.7226242933309255</c:v>
                </c:pt>
                <c:pt idx="211">
                  <c:v>4.7528569023913425</c:v>
                </c:pt>
                <c:pt idx="212">
                  <c:v>4.7819932613436595</c:v>
                </c:pt>
                <c:pt idx="213">
                  <c:v>4.8118874792034791</c:v>
                </c:pt>
                <c:pt idx="214">
                  <c:v>4.8442169756027535</c:v>
                </c:pt>
                <c:pt idx="215">
                  <c:v>4.8787363936816242</c:v>
                </c:pt>
                <c:pt idx="216">
                  <c:v>4.9139841644391824</c:v>
                </c:pt>
                <c:pt idx="217">
                  <c:v>4.9484415075185648</c:v>
                </c:pt>
                <c:pt idx="218">
                  <c:v>4.9813124414473773</c:v>
                </c:pt>
                <c:pt idx="219">
                  <c:v>5.0123708064694945</c:v>
                </c:pt>
                <c:pt idx="220">
                  <c:v>5.0411431737432597</c:v>
                </c:pt>
                <c:pt idx="221">
                  <c:v>5.0684156453319211</c:v>
                </c:pt>
                <c:pt idx="222">
                  <c:v>5.0954404776482933</c:v>
                </c:pt>
                <c:pt idx="223">
                  <c:v>5.1225173071287102</c:v>
                </c:pt>
                <c:pt idx="224">
                  <c:v>5.1506331291014513</c:v>
                </c:pt>
                <c:pt idx="225">
                  <c:v>5.1791920074144979</c:v>
                </c:pt>
                <c:pt idx="226">
                  <c:v>5.2075221752310918</c:v>
                </c:pt>
                <c:pt idx="227">
                  <c:v>5.2356185185569251</c:v>
                </c:pt>
                <c:pt idx="228">
                  <c:v>5.2631221392473631</c:v>
                </c:pt>
                <c:pt idx="229">
                  <c:v>5.2893333788972976</c:v>
                </c:pt>
                <c:pt idx="230">
                  <c:v>5.3135239588250105</c:v>
                </c:pt>
                <c:pt idx="231">
                  <c:v>5.3333228457191524</c:v>
                </c:pt>
                <c:pt idx="232">
                  <c:v>5.3475032976698973</c:v>
                </c:pt>
                <c:pt idx="233">
                  <c:v>5.3599203774241024</c:v>
                </c:pt>
                <c:pt idx="234">
                  <c:v>5.3749714740811427</c:v>
                </c:pt>
                <c:pt idx="235">
                  <c:v>5.3939577327169186</c:v>
                </c:pt>
                <c:pt idx="236">
                  <c:v>5.4141103265376778</c:v>
                </c:pt>
                <c:pt idx="237">
                  <c:v>5.4316401124766971</c:v>
                </c:pt>
                <c:pt idx="238">
                  <c:v>5.4441740709394386</c:v>
                </c:pt>
                <c:pt idx="239">
                  <c:v>5.4536321024995962</c:v>
                </c:pt>
                <c:pt idx="240">
                  <c:v>5.4651960395215742</c:v>
                </c:pt>
                <c:pt idx="241">
                  <c:v>5.4778511374615437</c:v>
                </c:pt>
                <c:pt idx="242">
                  <c:v>5.4900739342785139</c:v>
                </c:pt>
                <c:pt idx="243">
                  <c:v>5.503211645528558</c:v>
                </c:pt>
                <c:pt idx="244">
                  <c:v>5.5150821439187725</c:v>
                </c:pt>
                <c:pt idx="245">
                  <c:v>5.52504998116921</c:v>
                </c:pt>
                <c:pt idx="246">
                  <c:v>5.5370329779364917</c:v>
                </c:pt>
                <c:pt idx="247">
                  <c:v>5.5534561261659956</c:v>
                </c:pt>
                <c:pt idx="248">
                  <c:v>5.573119592171798</c:v>
                </c:pt>
                <c:pt idx="249">
                  <c:v>5.5932948320937914</c:v>
                </c:pt>
                <c:pt idx="250">
                  <c:v>5.6127976928205934</c:v>
                </c:pt>
                <c:pt idx="251">
                  <c:v>5.6327008066178426</c:v>
                </c:pt>
                <c:pt idx="252">
                  <c:v>5.6537997162044551</c:v>
                </c:pt>
                <c:pt idx="253">
                  <c:v>5.6751108248651407</c:v>
                </c:pt>
                <c:pt idx="254">
                  <c:v>5.6946471311882743</c:v>
                </c:pt>
                <c:pt idx="255">
                  <c:v>5.713559416428093</c:v>
                </c:pt>
                <c:pt idx="256">
                  <c:v>5.734865757559267</c:v>
                </c:pt>
                <c:pt idx="257">
                  <c:v>5.7595976608512052</c:v>
                </c:pt>
                <c:pt idx="258">
                  <c:v>5.7868866609684755</c:v>
                </c:pt>
                <c:pt idx="259">
                  <c:v>5.8152833640640953</c:v>
                </c:pt>
                <c:pt idx="260">
                  <c:v>5.8443761041993518</c:v>
                </c:pt>
                <c:pt idx="261">
                  <c:v>5.8749960432157575</c:v>
                </c:pt>
                <c:pt idx="262">
                  <c:v>5.9090218297191752</c:v>
                </c:pt>
                <c:pt idx="263">
                  <c:v>5.946024428859026</c:v>
                </c:pt>
                <c:pt idx="264">
                  <c:v>5.9829646071405413</c:v>
                </c:pt>
                <c:pt idx="265">
                  <c:v>6.0170953067115569</c:v>
                </c:pt>
                <c:pt idx="266">
                  <c:v>6.0499507175385485</c:v>
                </c:pt>
                <c:pt idx="267">
                  <c:v>6.0827310889501254</c:v>
                </c:pt>
                <c:pt idx="268">
                  <c:v>6.1143981355149792</c:v>
                </c:pt>
                <c:pt idx="269">
                  <c:v>6.142661933520781</c:v>
                </c:pt>
                <c:pt idx="270">
                  <c:v>6.1657364736569269</c:v>
                </c:pt>
                <c:pt idx="271">
                  <c:v>6.1876878664616299</c:v>
                </c:pt>
                <c:pt idx="272">
                  <c:v>6.2063795533140782</c:v>
                </c:pt>
                <c:pt idx="273">
                  <c:v>6.218313385342304</c:v>
                </c:pt>
                <c:pt idx="274">
                  <c:v>6.2278221295026297</c:v>
                </c:pt>
                <c:pt idx="275">
                  <c:v>6.2364418113439459</c:v>
                </c:pt>
                <c:pt idx="276">
                  <c:v>6.244698459620726</c:v>
                </c:pt>
                <c:pt idx="277">
                  <c:v>6.2508545368390349</c:v>
                </c:pt>
                <c:pt idx="278">
                  <c:v>6.2585967233127011</c:v>
                </c:pt>
                <c:pt idx="279">
                  <c:v>6.2737705988113364</c:v>
                </c:pt>
                <c:pt idx="280">
                  <c:v>6.2974430597914424</c:v>
                </c:pt>
                <c:pt idx="281">
                  <c:v>6.3282011671625824</c:v>
                </c:pt>
                <c:pt idx="282">
                  <c:v>6.3620280808525953</c:v>
                </c:pt>
                <c:pt idx="283">
                  <c:v>6.3980269744365197</c:v>
                </c:pt>
                <c:pt idx="284">
                  <c:v>6.4354526779996712</c:v>
                </c:pt>
                <c:pt idx="285">
                  <c:v>6.473229728950777</c:v>
                </c:pt>
                <c:pt idx="286">
                  <c:v>6.5126026184149586</c:v>
                </c:pt>
                <c:pt idx="287">
                  <c:v>6.5535984897162862</c:v>
                </c:pt>
                <c:pt idx="288">
                  <c:v>6.5922995457851865</c:v>
                </c:pt>
                <c:pt idx="289">
                  <c:v>6.6238894312726133</c:v>
                </c:pt>
                <c:pt idx="290">
                  <c:v>6.6482188149083896</c:v>
                </c:pt>
                <c:pt idx="291">
                  <c:v>6.6674916170624829</c:v>
                </c:pt>
                <c:pt idx="292">
                  <c:v>6.6861749351275774</c:v>
                </c:pt>
                <c:pt idx="293">
                  <c:v>6.7065499784649969</c:v>
                </c:pt>
                <c:pt idx="294">
                  <c:v>6.7288608499355096</c:v>
                </c:pt>
                <c:pt idx="295">
                  <c:v>6.7528344327504053</c:v>
                </c:pt>
                <c:pt idx="296">
                  <c:v>6.7779348875542516</c:v>
                </c:pt>
                <c:pt idx="297">
                  <c:v>6.8033565298395882</c:v>
                </c:pt>
                <c:pt idx="298">
                  <c:v>6.8279606530381178</c:v>
                </c:pt>
                <c:pt idx="299">
                  <c:v>6.8514370216070182</c:v>
                </c:pt>
                <c:pt idx="300">
                  <c:v>6.8734897055590212</c:v>
                </c:pt>
                <c:pt idx="301">
                  <c:v>6.8938413176695983</c:v>
                </c:pt>
                <c:pt idx="302">
                  <c:v>6.9128028738767977</c:v>
                </c:pt>
                <c:pt idx="303">
                  <c:v>6.9298961603893394</c:v>
                </c:pt>
                <c:pt idx="304">
                  <c:v>6.9457681628183865</c:v>
                </c:pt>
                <c:pt idx="305">
                  <c:v>6.963005808195482</c:v>
                </c:pt>
                <c:pt idx="306">
                  <c:v>6.9827287190224743</c:v>
                </c:pt>
                <c:pt idx="307">
                  <c:v>7.0043711408859606</c:v>
                </c:pt>
                <c:pt idx="308">
                  <c:v>7.0262423401215006</c:v>
                </c:pt>
                <c:pt idx="309">
                  <c:v>7.0473810468666906</c:v>
                </c:pt>
                <c:pt idx="310">
                  <c:v>7.0678000448159963</c:v>
                </c:pt>
                <c:pt idx="311">
                  <c:v>7.0868294257545923</c:v>
                </c:pt>
                <c:pt idx="312">
                  <c:v>7.1043200067982903</c:v>
                </c:pt>
                <c:pt idx="313">
                  <c:v>7.1208276983888164</c:v>
                </c:pt>
                <c:pt idx="314">
                  <c:v>7.1374912448137442</c:v>
                </c:pt>
                <c:pt idx="315">
                  <c:v>7.1548857009933959</c:v>
                </c:pt>
                <c:pt idx="316">
                  <c:v>7.1718243513950366</c:v>
                </c:pt>
                <c:pt idx="317">
                  <c:v>7.1876918162322632</c:v>
                </c:pt>
                <c:pt idx="318">
                  <c:v>7.2035281213230977</c:v>
                </c:pt>
                <c:pt idx="319">
                  <c:v>7.2220145360314865</c:v>
                </c:pt>
                <c:pt idx="320">
                  <c:v>7.2423716268173308</c:v>
                </c:pt>
                <c:pt idx="321">
                  <c:v>7.2634767965522276</c:v>
                </c:pt>
                <c:pt idx="322">
                  <c:v>7.2847303864260136</c:v>
                </c:pt>
                <c:pt idx="323">
                  <c:v>7.3053888626900862</c:v>
                </c:pt>
                <c:pt idx="324">
                  <c:v>7.3269014389759199</c:v>
                </c:pt>
                <c:pt idx="325">
                  <c:v>7.3485564747524927</c:v>
                </c:pt>
                <c:pt idx="326">
                  <c:v>7.3697766404851448</c:v>
                </c:pt>
                <c:pt idx="327">
                  <c:v>7.3875173671752243</c:v>
                </c:pt>
                <c:pt idx="328">
                  <c:v>7.4023133844901841</c:v>
                </c:pt>
                <c:pt idx="329">
                  <c:v>7.420277782089463</c:v>
                </c:pt>
                <c:pt idx="330">
                  <c:v>7.4411599943492037</c:v>
                </c:pt>
                <c:pt idx="331">
                  <c:v>7.4618422367675281</c:v>
                </c:pt>
                <c:pt idx="332">
                  <c:v>7.4824361093334364</c:v>
                </c:pt>
                <c:pt idx="333">
                  <c:v>7.5032203063352574</c:v>
                </c:pt>
                <c:pt idx="334">
                  <c:v>7.5238274918349193</c:v>
                </c:pt>
                <c:pt idx="335">
                  <c:v>7.5447881153735006</c:v>
                </c:pt>
                <c:pt idx="336">
                  <c:v>7.5663437820398061</c:v>
                </c:pt>
                <c:pt idx="337">
                  <c:v>7.5888601347450537</c:v>
                </c:pt>
                <c:pt idx="338">
                  <c:v>7.613500244055512</c:v>
                </c:pt>
                <c:pt idx="339">
                  <c:v>7.6412834244754579</c:v>
                </c:pt>
                <c:pt idx="340">
                  <c:v>7.6711241693869212</c:v>
                </c:pt>
                <c:pt idx="341">
                  <c:v>7.6988212170697423</c:v>
                </c:pt>
                <c:pt idx="342">
                  <c:v>7.7227597747259198</c:v>
                </c:pt>
                <c:pt idx="343">
                  <c:v>7.7456830095483715</c:v>
                </c:pt>
                <c:pt idx="344">
                  <c:v>7.7695368279664825</c:v>
                </c:pt>
                <c:pt idx="345">
                  <c:v>7.7935073339001635</c:v>
                </c:pt>
                <c:pt idx="346">
                  <c:v>7.8168697337012869</c:v>
                </c:pt>
                <c:pt idx="347">
                  <c:v>7.840931899688953</c:v>
                </c:pt>
                <c:pt idx="348">
                  <c:v>7.8649081679411914</c:v>
                </c:pt>
                <c:pt idx="349">
                  <c:v>7.8880977274722728</c:v>
                </c:pt>
                <c:pt idx="350">
                  <c:v>7.9104565887448546</c:v>
                </c:pt>
                <c:pt idx="351">
                  <c:v>7.932473688785195</c:v>
                </c:pt>
                <c:pt idx="352">
                  <c:v>7.9544852253575096</c:v>
                </c:pt>
                <c:pt idx="353">
                  <c:v>7.9766575176925523</c:v>
                </c:pt>
                <c:pt idx="354">
                  <c:v>7.9993287162775948</c:v>
                </c:pt>
                <c:pt idx="355">
                  <c:v>8.0221832873827505</c:v>
                </c:pt>
                <c:pt idx="356">
                  <c:v>8.0443740583775547</c:v>
                </c:pt>
                <c:pt idx="357">
                  <c:v>8.0645497153202417</c:v>
                </c:pt>
                <c:pt idx="358">
                  <c:v>8.0820116118158118</c:v>
                </c:pt>
                <c:pt idx="359">
                  <c:v>8.098648375490507</c:v>
                </c:pt>
                <c:pt idx="360">
                  <c:v>8.1164015785887251</c:v>
                </c:pt>
                <c:pt idx="361">
                  <c:v>8.1356236275609817</c:v>
                </c:pt>
                <c:pt idx="362">
                  <c:v>8.1560316467780005</c:v>
                </c:pt>
                <c:pt idx="363">
                  <c:v>8.1774326246587705</c:v>
                </c:pt>
                <c:pt idx="364">
                  <c:v>8.1994505296228741</c:v>
                </c:pt>
                <c:pt idx="365">
                  <c:v>8.2219706213545276</c:v>
                </c:pt>
                <c:pt idx="366">
                  <c:v>8.245536347408871</c:v>
                </c:pt>
                <c:pt idx="367">
                  <c:v>8.2705411527425294</c:v>
                </c:pt>
                <c:pt idx="368">
                  <c:v>8.2956809567534009</c:v>
                </c:pt>
                <c:pt idx="369">
                  <c:v>8.3192363080174729</c:v>
                </c:pt>
                <c:pt idx="370">
                  <c:v>8.3406253811851343</c:v>
                </c:pt>
                <c:pt idx="371">
                  <c:v>8.3581620776699523</c:v>
                </c:pt>
                <c:pt idx="372">
                  <c:v>8.3723461080354102</c:v>
                </c:pt>
                <c:pt idx="373">
                  <c:v>8.3867965641496323</c:v>
                </c:pt>
                <c:pt idx="374">
                  <c:v>8.4033788744029252</c:v>
                </c:pt>
                <c:pt idx="375">
                  <c:v>8.4218384494129328</c:v>
                </c:pt>
                <c:pt idx="376">
                  <c:v>8.4413729411176348</c:v>
                </c:pt>
                <c:pt idx="377">
                  <c:v>8.4615041573139784</c:v>
                </c:pt>
                <c:pt idx="378">
                  <c:v>8.4819507332991027</c:v>
                </c:pt>
                <c:pt idx="379">
                  <c:v>8.5023563535521625</c:v>
                </c:pt>
                <c:pt idx="380">
                  <c:v>8.5226918084940735</c:v>
                </c:pt>
                <c:pt idx="381">
                  <c:v>8.5431092977193792</c:v>
                </c:pt>
                <c:pt idx="382">
                  <c:v>8.5636015045004594</c:v>
                </c:pt>
                <c:pt idx="383">
                  <c:v>8.584222017823846</c:v>
                </c:pt>
                <c:pt idx="384">
                  <c:v>8.60504204547596</c:v>
                </c:pt>
                <c:pt idx="385">
                  <c:v>8.6259463337289848</c:v>
                </c:pt>
                <c:pt idx="386">
                  <c:v>8.6468506219820096</c:v>
                </c:pt>
                <c:pt idx="387">
                  <c:v>8.6677549102350344</c:v>
                </c:pt>
                <c:pt idx="388">
                  <c:v>8.6886591984880592</c:v>
                </c:pt>
                <c:pt idx="389">
                  <c:v>8.709563486741084</c:v>
                </c:pt>
                <c:pt idx="390">
                  <c:v>8.7304677749941089</c:v>
                </c:pt>
                <c:pt idx="391">
                  <c:v>8.7514563832035392</c:v>
                </c:pt>
                <c:pt idx="392">
                  <c:v>8.7729902863844931</c:v>
                </c:pt>
                <c:pt idx="393">
                  <c:v>8.79587821831654</c:v>
                </c:pt>
                <c:pt idx="394">
                  <c:v>8.8208595952808277</c:v>
                </c:pt>
                <c:pt idx="395">
                  <c:v>8.8484027068456754</c:v>
                </c:pt>
                <c:pt idx="396">
                  <c:v>8.8785846035573215</c:v>
                </c:pt>
                <c:pt idx="397">
                  <c:v>8.9099583589149756</c:v>
                </c:pt>
                <c:pt idx="398">
                  <c:v>8.9388387668347669</c:v>
                </c:pt>
                <c:pt idx="399">
                  <c:v>8.9631632650280206</c:v>
                </c:pt>
                <c:pt idx="400">
                  <c:v>8.9842833187768285</c:v>
                </c:pt>
                <c:pt idx="401">
                  <c:v>9.0030137662895022</c:v>
                </c:pt>
                <c:pt idx="402">
                  <c:v>9.020476726775879</c:v>
                </c:pt>
                <c:pt idx="403">
                  <c:v>9.0384314430298058</c:v>
                </c:pt>
                <c:pt idx="404">
                  <c:v>9.0568060799358374</c:v>
                </c:pt>
                <c:pt idx="405">
                  <c:v>9.0750230327819104</c:v>
                </c:pt>
                <c:pt idx="406">
                  <c:v>9.0932710961507226</c:v>
                </c:pt>
                <c:pt idx="407">
                  <c:v>9.112323394542738</c:v>
                </c:pt>
                <c:pt idx="408">
                  <c:v>9.1326891161943031</c:v>
                </c:pt>
                <c:pt idx="409">
                  <c:v>9.1540592561227214</c:v>
                </c:pt>
                <c:pt idx="410">
                  <c:v>9.1758503915499183</c:v>
                </c:pt>
                <c:pt idx="411">
                  <c:v>9.1978242960718539</c:v>
                </c:pt>
                <c:pt idx="412">
                  <c:v>9.2199949311845106</c:v>
                </c:pt>
                <c:pt idx="413">
                  <c:v>9.2428239840813511</c:v>
                </c:pt>
                <c:pt idx="414">
                  <c:v>9.2668297316472596</c:v>
                </c:pt>
                <c:pt idx="415">
                  <c:v>9.2914480865815037</c:v>
                </c:pt>
                <c:pt idx="416">
                  <c:v>9.3151267813257235</c:v>
                </c:pt>
                <c:pt idx="417">
                  <c:v>9.3370461952306876</c:v>
                </c:pt>
                <c:pt idx="418">
                  <c:v>9.357154520026544</c:v>
                </c:pt>
                <c:pt idx="419">
                  <c:v>9.3765714524894754</c:v>
                </c:pt>
                <c:pt idx="420">
                  <c:v>9.3968586732751955</c:v>
                </c:pt>
                <c:pt idx="421">
                  <c:v>9.4183173437629755</c:v>
                </c:pt>
                <c:pt idx="422">
                  <c:v>9.4409570054238596</c:v>
                </c:pt>
                <c:pt idx="423">
                  <c:v>9.4654289319344844</c:v>
                </c:pt>
                <c:pt idx="424">
                  <c:v>9.4933823099598182</c:v>
                </c:pt>
                <c:pt idx="425">
                  <c:v>9.5265676816174309</c:v>
                </c:pt>
                <c:pt idx="426">
                  <c:v>9.5635717971858281</c:v>
                </c:pt>
                <c:pt idx="427">
                  <c:v>9.5974729991741246</c:v>
                </c:pt>
                <c:pt idx="428">
                  <c:v>9.6239919062402848</c:v>
                </c:pt>
                <c:pt idx="429">
                  <c:v>9.6455378682147259</c:v>
                </c:pt>
                <c:pt idx="430">
                  <c:v>9.6650997922121</c:v>
                </c:pt>
                <c:pt idx="431">
                  <c:v>9.6848697345472097</c:v>
                </c:pt>
                <c:pt idx="432">
                  <c:v>9.7059548761445207</c:v>
                </c:pt>
                <c:pt idx="433">
                  <c:v>9.7272202767429707</c:v>
                </c:pt>
                <c:pt idx="434">
                  <c:v>9.7462814863579297</c:v>
                </c:pt>
                <c:pt idx="435">
                  <c:v>9.7619210495318463</c:v>
                </c:pt>
                <c:pt idx="436">
                  <c:v>9.7743128408100333</c:v>
                </c:pt>
                <c:pt idx="437">
                  <c:v>9.7846879142868755</c:v>
                </c:pt>
                <c:pt idx="438">
                  <c:v>9.7954879117359059</c:v>
                </c:pt>
                <c:pt idx="439">
                  <c:v>9.8089010952668758</c:v>
                </c:pt>
                <c:pt idx="440">
                  <c:v>9.8259680879773121</c:v>
                </c:pt>
                <c:pt idx="441">
                  <c:v>9.8455884689180913</c:v>
                </c:pt>
                <c:pt idx="442">
                  <c:v>9.8662703241371172</c:v>
                </c:pt>
                <c:pt idx="443">
                  <c:v>9.8871678075366116</c:v>
                </c:pt>
                <c:pt idx="444">
                  <c:v>9.9080720957896364</c:v>
                </c:pt>
                <c:pt idx="445">
                  <c:v>9.9289763840426595</c:v>
                </c:pt>
                <c:pt idx="446">
                  <c:v>9.9498806722956843</c:v>
                </c:pt>
                <c:pt idx="447">
                  <c:v>9.9707849605487091</c:v>
                </c:pt>
                <c:pt idx="448">
                  <c:v>9.9916892488017339</c:v>
                </c:pt>
                <c:pt idx="449">
                  <c:v>10.012593537054759</c:v>
                </c:pt>
                <c:pt idx="450">
                  <c:v>10.033497825307784</c:v>
                </c:pt>
                <c:pt idx="451">
                  <c:v>10.054402113560808</c:v>
                </c:pt>
                <c:pt idx="452">
                  <c:v>10.075306401813833</c:v>
                </c:pt>
                <c:pt idx="453">
                  <c:v>10.096210690066858</c:v>
                </c:pt>
                <c:pt idx="454">
                  <c:v>10.117114978319883</c:v>
                </c:pt>
                <c:pt idx="455">
                  <c:v>10.138019266572908</c:v>
                </c:pt>
                <c:pt idx="456">
                  <c:v>10.158923554825932</c:v>
                </c:pt>
                <c:pt idx="457">
                  <c:v>10.179827843078957</c:v>
                </c:pt>
                <c:pt idx="458">
                  <c:v>10.200732131331982</c:v>
                </c:pt>
                <c:pt idx="459">
                  <c:v>10.221636419585007</c:v>
                </c:pt>
                <c:pt idx="460">
                  <c:v>10.242540707838032</c:v>
                </c:pt>
                <c:pt idx="461">
                  <c:v>10.263444996091057</c:v>
                </c:pt>
                <c:pt idx="462">
                  <c:v>10.284349284344081</c:v>
                </c:pt>
                <c:pt idx="463">
                  <c:v>10.305253572597106</c:v>
                </c:pt>
                <c:pt idx="464">
                  <c:v>10.326157860850131</c:v>
                </c:pt>
                <c:pt idx="465">
                  <c:v>10.347062149103156</c:v>
                </c:pt>
                <c:pt idx="466">
                  <c:v>10.367966437356181</c:v>
                </c:pt>
                <c:pt idx="467">
                  <c:v>10.388870725609205</c:v>
                </c:pt>
                <c:pt idx="468">
                  <c:v>10.40977501386223</c:v>
                </c:pt>
                <c:pt idx="469">
                  <c:v>10.430679302115255</c:v>
                </c:pt>
                <c:pt idx="470">
                  <c:v>10.45158359036828</c:v>
                </c:pt>
                <c:pt idx="471">
                  <c:v>10.472487878621305</c:v>
                </c:pt>
                <c:pt idx="472">
                  <c:v>10.49339216687433</c:v>
                </c:pt>
                <c:pt idx="473">
                  <c:v>10.514296455127354</c:v>
                </c:pt>
                <c:pt idx="474">
                  <c:v>10.535200743380379</c:v>
                </c:pt>
                <c:pt idx="475">
                  <c:v>10.556105031633404</c:v>
                </c:pt>
                <c:pt idx="476">
                  <c:v>10.577009319886429</c:v>
                </c:pt>
                <c:pt idx="477">
                  <c:v>10.597913608139454</c:v>
                </c:pt>
                <c:pt idx="478">
                  <c:v>10.618817896392478</c:v>
                </c:pt>
                <c:pt idx="479">
                  <c:v>10.639722184645503</c:v>
                </c:pt>
                <c:pt idx="480">
                  <c:v>10.660626472898528</c:v>
                </c:pt>
                <c:pt idx="481">
                  <c:v>10.681530761151553</c:v>
                </c:pt>
                <c:pt idx="482">
                  <c:v>10.702435049404578</c:v>
                </c:pt>
                <c:pt idx="483">
                  <c:v>10.723339337657602</c:v>
                </c:pt>
                <c:pt idx="484">
                  <c:v>10.744243625910627</c:v>
                </c:pt>
                <c:pt idx="485">
                  <c:v>10.765147914163652</c:v>
                </c:pt>
                <c:pt idx="486">
                  <c:v>10.786052202416677</c:v>
                </c:pt>
                <c:pt idx="487">
                  <c:v>10.806956490669702</c:v>
                </c:pt>
                <c:pt idx="488">
                  <c:v>10.827860778922727</c:v>
                </c:pt>
                <c:pt idx="489">
                  <c:v>10.848765067175751</c:v>
                </c:pt>
                <c:pt idx="490">
                  <c:v>10.869669355428776</c:v>
                </c:pt>
                <c:pt idx="491">
                  <c:v>10.890573643681801</c:v>
                </c:pt>
                <c:pt idx="492">
                  <c:v>10.911477931934826</c:v>
                </c:pt>
                <c:pt idx="493">
                  <c:v>10.932382220187851</c:v>
                </c:pt>
                <c:pt idx="494">
                  <c:v>10.953286508440875</c:v>
                </c:pt>
                <c:pt idx="495">
                  <c:v>10.9741907966939</c:v>
                </c:pt>
                <c:pt idx="496">
                  <c:v>10.995095084946925</c:v>
                </c:pt>
                <c:pt idx="497">
                  <c:v>11.01599937319995</c:v>
                </c:pt>
                <c:pt idx="498">
                  <c:v>11.036903661452975</c:v>
                </c:pt>
                <c:pt idx="499">
                  <c:v>11.057807949706</c:v>
                </c:pt>
                <c:pt idx="500">
                  <c:v>11.078712237959024</c:v>
                </c:pt>
                <c:pt idx="501">
                  <c:v>11.099616526212049</c:v>
                </c:pt>
                <c:pt idx="502">
                  <c:v>11.120520814465074</c:v>
                </c:pt>
                <c:pt idx="503">
                  <c:v>11.141425102718099</c:v>
                </c:pt>
                <c:pt idx="504">
                  <c:v>11.162329390971124</c:v>
                </c:pt>
                <c:pt idx="505">
                  <c:v>11.183233679224148</c:v>
                </c:pt>
                <c:pt idx="506">
                  <c:v>11.204137967477173</c:v>
                </c:pt>
                <c:pt idx="507">
                  <c:v>11.225042255730198</c:v>
                </c:pt>
                <c:pt idx="508">
                  <c:v>11.245946543983221</c:v>
                </c:pt>
                <c:pt idx="509">
                  <c:v>11.266850832236246</c:v>
                </c:pt>
                <c:pt idx="510">
                  <c:v>11.287755120489271</c:v>
                </c:pt>
                <c:pt idx="511">
                  <c:v>11.308755649994998</c:v>
                </c:pt>
                <c:pt idx="512">
                  <c:v>11.330677755946825</c:v>
                </c:pt>
                <c:pt idx="513">
                  <c:v>11.355530485196596</c:v>
                </c:pt>
                <c:pt idx="514">
                  <c:v>11.384138651905406</c:v>
                </c:pt>
                <c:pt idx="515">
                  <c:v>11.414533611368732</c:v>
                </c:pt>
                <c:pt idx="516">
                  <c:v>11.442648696970728</c:v>
                </c:pt>
                <c:pt idx="517">
                  <c:v>11.466439582748539</c:v>
                </c:pt>
                <c:pt idx="518">
                  <c:v>11.48761970463746</c:v>
                </c:pt>
                <c:pt idx="519">
                  <c:v>11.507517016252917</c:v>
                </c:pt>
                <c:pt idx="520">
                  <c:v>11.526847978543582</c:v>
                </c:pt>
                <c:pt idx="521">
                  <c:v>11.545797902254032</c:v>
                </c:pt>
                <c:pt idx="522">
                  <c:v>11.563607726192494</c:v>
                </c:pt>
                <c:pt idx="523">
                  <c:v>11.579772698676546</c:v>
                </c:pt>
                <c:pt idx="524">
                  <c:v>11.595607800306926</c:v>
                </c:pt>
                <c:pt idx="525">
                  <c:v>11.613268120450879</c:v>
                </c:pt>
                <c:pt idx="526">
                  <c:v>11.633011731753749</c:v>
                </c:pt>
                <c:pt idx="527">
                  <c:v>11.653645390272263</c:v>
                </c:pt>
                <c:pt idx="528">
                  <c:v>11.674473939519125</c:v>
                </c:pt>
                <c:pt idx="529">
                  <c:v>11.695378227772149</c:v>
                </c:pt>
                <c:pt idx="530">
                  <c:v>11.716282516025174</c:v>
                </c:pt>
                <c:pt idx="531">
                  <c:v>11.737186804278199</c:v>
                </c:pt>
                <c:pt idx="532">
                  <c:v>11.758114090918435</c:v>
                </c:pt>
                <c:pt idx="533">
                  <c:v>11.779285136642137</c:v>
                </c:pt>
                <c:pt idx="534">
                  <c:v>11.801091806314462</c:v>
                </c:pt>
                <c:pt idx="535">
                  <c:v>11.823773309743368</c:v>
                </c:pt>
                <c:pt idx="536">
                  <c:v>11.848852059003395</c:v>
                </c:pt>
                <c:pt idx="537">
                  <c:v>11.878557573488361</c:v>
                </c:pt>
                <c:pt idx="538">
                  <c:v>11.9116648797657</c:v>
                </c:pt>
                <c:pt idx="539">
                  <c:v>11.941547379035475</c:v>
                </c:pt>
                <c:pt idx="540">
                  <c:v>11.9657111339161</c:v>
                </c:pt>
                <c:pt idx="541">
                  <c:v>11.98753831472265</c:v>
                </c:pt>
                <c:pt idx="542">
                  <c:v>12.008341634736723</c:v>
                </c:pt>
                <c:pt idx="543">
                  <c:v>12.027592402321227</c:v>
                </c:pt>
                <c:pt idx="544">
                  <c:v>12.044926835282771</c:v>
                </c:pt>
                <c:pt idx="545">
                  <c:v>12.062234887184069</c:v>
                </c:pt>
                <c:pt idx="546">
                  <c:v>12.080809992693929</c:v>
                </c:pt>
                <c:pt idx="547">
                  <c:v>12.100258284945294</c:v>
                </c:pt>
                <c:pt idx="548">
                  <c:v>12.120166381213688</c:v>
                </c:pt>
                <c:pt idx="549">
                  <c:v>12.140308585431553</c:v>
                </c:pt>
                <c:pt idx="550">
                  <c:v>12.160920376130584</c:v>
                </c:pt>
                <c:pt idx="551">
                  <c:v>12.181623670111703</c:v>
                </c:pt>
                <c:pt idx="552">
                  <c:v>12.202333048222437</c:v>
                </c:pt>
                <c:pt idx="553">
                  <c:v>12.223363757517355</c:v>
                </c:pt>
                <c:pt idx="554">
                  <c:v>12.244704197723177</c:v>
                </c:pt>
                <c:pt idx="555">
                  <c:v>12.266356975891961</c:v>
                </c:pt>
                <c:pt idx="556">
                  <c:v>12.288418281251692</c:v>
                </c:pt>
                <c:pt idx="557">
                  <c:v>12.310936276786395</c:v>
                </c:pt>
                <c:pt idx="558">
                  <c:v>12.334835499862015</c:v>
                </c:pt>
                <c:pt idx="559">
                  <c:v>12.358961557560729</c:v>
                </c:pt>
                <c:pt idx="560">
                  <c:v>12.381161530651763</c:v>
                </c:pt>
                <c:pt idx="561">
                  <c:v>12.402854848650204</c:v>
                </c:pt>
                <c:pt idx="562">
                  <c:v>12.422926870352349</c:v>
                </c:pt>
                <c:pt idx="563">
                  <c:v>12.438203993551696</c:v>
                </c:pt>
                <c:pt idx="564">
                  <c:v>12.453176311845837</c:v>
                </c:pt>
                <c:pt idx="565">
                  <c:v>12.471400632666773</c:v>
                </c:pt>
                <c:pt idx="566">
                  <c:v>12.492304920919798</c:v>
                </c:pt>
                <c:pt idx="567">
                  <c:v>12.513209209172823</c:v>
                </c:pt>
                <c:pt idx="568">
                  <c:v>12.534113497425848</c:v>
                </c:pt>
                <c:pt idx="569">
                  <c:v>12.555017785678872</c:v>
                </c:pt>
                <c:pt idx="570">
                  <c:v>12.575922073931897</c:v>
                </c:pt>
                <c:pt idx="571">
                  <c:v>12.596826362184922</c:v>
                </c:pt>
                <c:pt idx="572">
                  <c:v>12.617730650437947</c:v>
                </c:pt>
                <c:pt idx="573">
                  <c:v>12.638634938690972</c:v>
                </c:pt>
                <c:pt idx="574">
                  <c:v>12.659539226943997</c:v>
                </c:pt>
                <c:pt idx="575">
                  <c:v>12.680443515197021</c:v>
                </c:pt>
                <c:pt idx="576">
                  <c:v>12.701347803450046</c:v>
                </c:pt>
                <c:pt idx="577">
                  <c:v>12.722252091703071</c:v>
                </c:pt>
                <c:pt idx="578">
                  <c:v>12.743156379956096</c:v>
                </c:pt>
                <c:pt idx="579">
                  <c:v>12.764060668209121</c:v>
                </c:pt>
                <c:pt idx="580">
                  <c:v>12.784964956462145</c:v>
                </c:pt>
                <c:pt idx="581">
                  <c:v>12.80586924471517</c:v>
                </c:pt>
                <c:pt idx="582">
                  <c:v>12.826773532968195</c:v>
                </c:pt>
                <c:pt idx="583">
                  <c:v>12.84767782122122</c:v>
                </c:pt>
                <c:pt idx="584">
                  <c:v>12.868582109474245</c:v>
                </c:pt>
                <c:pt idx="585">
                  <c:v>12.88948639772727</c:v>
                </c:pt>
                <c:pt idx="586">
                  <c:v>12.910390685980294</c:v>
                </c:pt>
                <c:pt idx="587">
                  <c:v>12.931294974233319</c:v>
                </c:pt>
                <c:pt idx="588">
                  <c:v>12.952199262486344</c:v>
                </c:pt>
                <c:pt idx="589">
                  <c:v>12.973103550739369</c:v>
                </c:pt>
                <c:pt idx="590">
                  <c:v>12.994007838992394</c:v>
                </c:pt>
                <c:pt idx="591">
                  <c:v>13.014912127245418</c:v>
                </c:pt>
                <c:pt idx="592">
                  <c:v>13.035816415498443</c:v>
                </c:pt>
                <c:pt idx="593">
                  <c:v>13.056720703751468</c:v>
                </c:pt>
                <c:pt idx="594">
                  <c:v>13.077624992004491</c:v>
                </c:pt>
                <c:pt idx="595">
                  <c:v>13.098529280257516</c:v>
                </c:pt>
                <c:pt idx="596">
                  <c:v>13.119433568510541</c:v>
                </c:pt>
                <c:pt idx="597">
                  <c:v>13.140337856763566</c:v>
                </c:pt>
                <c:pt idx="598">
                  <c:v>13.16124214501659</c:v>
                </c:pt>
                <c:pt idx="599">
                  <c:v>13.182146433269615</c:v>
                </c:pt>
                <c:pt idx="600">
                  <c:v>13.203219369090549</c:v>
                </c:pt>
                <c:pt idx="601">
                  <c:v>13.224690685465948</c:v>
                </c:pt>
                <c:pt idx="602">
                  <c:v>13.247807506286884</c:v>
                </c:pt>
                <c:pt idx="603">
                  <c:v>13.274213744637327</c:v>
                </c:pt>
                <c:pt idx="604">
                  <c:v>13.30482105193704</c:v>
                </c:pt>
                <c:pt idx="605">
                  <c:v>13.340001505768884</c:v>
                </c:pt>
                <c:pt idx="606">
                  <c:v>13.378446990853661</c:v>
                </c:pt>
                <c:pt idx="607">
                  <c:v>13.417873895587777</c:v>
                </c:pt>
                <c:pt idx="608">
                  <c:v>13.457937615679443</c:v>
                </c:pt>
                <c:pt idx="609">
                  <c:v>13.499857612407792</c:v>
                </c:pt>
                <c:pt idx="610">
                  <c:v>13.54286645604159</c:v>
                </c:pt>
                <c:pt idx="611">
                  <c:v>13.581742094241353</c:v>
                </c:pt>
                <c:pt idx="612">
                  <c:v>13.612517453151165</c:v>
                </c:pt>
                <c:pt idx="613">
                  <c:v>13.63729789155304</c:v>
                </c:pt>
                <c:pt idx="614">
                  <c:v>13.660607330921064</c:v>
                </c:pt>
                <c:pt idx="615">
                  <c:v>13.683907024267491</c:v>
                </c:pt>
                <c:pt idx="616">
                  <c:v>13.706325404708879</c:v>
                </c:pt>
                <c:pt idx="617">
                  <c:v>13.727002971400292</c:v>
                </c:pt>
                <c:pt idx="618">
                  <c:v>13.745686897429042</c:v>
                </c:pt>
                <c:pt idx="619">
                  <c:v>13.763827726684845</c:v>
                </c:pt>
                <c:pt idx="620">
                  <c:v>13.783592948333848</c:v>
                </c:pt>
                <c:pt idx="621">
                  <c:v>13.805732494898702</c:v>
                </c:pt>
                <c:pt idx="622">
                  <c:v>13.829713645671822</c:v>
                </c:pt>
                <c:pt idx="623">
                  <c:v>13.855573496006356</c:v>
                </c:pt>
                <c:pt idx="624">
                  <c:v>13.882600210990116</c:v>
                </c:pt>
                <c:pt idx="625">
                  <c:v>13.908916584696994</c:v>
                </c:pt>
                <c:pt idx="626">
                  <c:v>13.933636263722029</c:v>
                </c:pt>
                <c:pt idx="627">
                  <c:v>13.957533373302619</c:v>
                </c:pt>
                <c:pt idx="628">
                  <c:v>13.981704672698024</c:v>
                </c:pt>
                <c:pt idx="629">
                  <c:v>14.007536123181572</c:v>
                </c:pt>
                <c:pt idx="630">
                  <c:v>14.035963502292763</c:v>
                </c:pt>
                <c:pt idx="631">
                  <c:v>14.066303872910298</c:v>
                </c:pt>
                <c:pt idx="632">
                  <c:v>14.098105389133812</c:v>
                </c:pt>
                <c:pt idx="633">
                  <c:v>14.130590013292897</c:v>
                </c:pt>
                <c:pt idx="634">
                  <c:v>14.162213420723313</c:v>
                </c:pt>
                <c:pt idx="635">
                  <c:v>14.191278734827948</c:v>
                </c:pt>
                <c:pt idx="636">
                  <c:v>14.217269816608537</c:v>
                </c:pt>
                <c:pt idx="637">
                  <c:v>14.241681326629866</c:v>
                </c:pt>
                <c:pt idx="638">
                  <c:v>14.265449864717404</c:v>
                </c:pt>
                <c:pt idx="639">
                  <c:v>14.289196213472652</c:v>
                </c:pt>
                <c:pt idx="640">
                  <c:v>14.31512622665136</c:v>
                </c:pt>
                <c:pt idx="641">
                  <c:v>14.345247291990022</c:v>
                </c:pt>
                <c:pt idx="642">
                  <c:v>14.376942727900117</c:v>
                </c:pt>
                <c:pt idx="643">
                  <c:v>14.405911297180509</c:v>
                </c:pt>
                <c:pt idx="644">
                  <c:v>14.433288426923653</c:v>
                </c:pt>
                <c:pt idx="645">
                  <c:v>14.46107083216048</c:v>
                </c:pt>
                <c:pt idx="646">
                  <c:v>14.488928244656343</c:v>
                </c:pt>
                <c:pt idx="647">
                  <c:v>14.516185278568226</c:v>
                </c:pt>
                <c:pt idx="648">
                  <c:v>14.541782111376895</c:v>
                </c:pt>
                <c:pt idx="649">
                  <c:v>14.563978457321641</c:v>
                </c:pt>
                <c:pt idx="650">
                  <c:v>14.580430488795653</c:v>
                </c:pt>
                <c:pt idx="651">
                  <c:v>14.592716021416543</c:v>
                </c:pt>
                <c:pt idx="652">
                  <c:v>14.604595683584945</c:v>
                </c:pt>
                <c:pt idx="653">
                  <c:v>14.614328230662158</c:v>
                </c:pt>
                <c:pt idx="654">
                  <c:v>14.618944655085526</c:v>
                </c:pt>
                <c:pt idx="655">
                  <c:v>14.621949465345752</c:v>
                </c:pt>
                <c:pt idx="656">
                  <c:v>14.629517305887649</c:v>
                </c:pt>
                <c:pt idx="657">
                  <c:v>14.641843729013653</c:v>
                </c:pt>
                <c:pt idx="658">
                  <c:v>14.653405942249481</c:v>
                </c:pt>
                <c:pt idx="659">
                  <c:v>14.660624929767391</c:v>
                </c:pt>
                <c:pt idx="660">
                  <c:v>14.666876054450027</c:v>
                </c:pt>
                <c:pt idx="661">
                  <c:v>14.675691719830798</c:v>
                </c:pt>
                <c:pt idx="662">
                  <c:v>14.690326285159774</c:v>
                </c:pt>
                <c:pt idx="663">
                  <c:v>14.709168021661892</c:v>
                </c:pt>
                <c:pt idx="664">
                  <c:v>14.730182345594082</c:v>
                </c:pt>
                <c:pt idx="665">
                  <c:v>14.753140027910234</c:v>
                </c:pt>
                <c:pt idx="666">
                  <c:v>14.780105005930023</c:v>
                </c:pt>
                <c:pt idx="667">
                  <c:v>14.812324326819086</c:v>
                </c:pt>
                <c:pt idx="668">
                  <c:v>14.846810261398787</c:v>
                </c:pt>
                <c:pt idx="669">
                  <c:v>14.883842631304434</c:v>
                </c:pt>
                <c:pt idx="670">
                  <c:v>14.917916660337706</c:v>
                </c:pt>
                <c:pt idx="671">
                  <c:v>14.948806365535544</c:v>
                </c:pt>
                <c:pt idx="672">
                  <c:v>14.980334890459401</c:v>
                </c:pt>
                <c:pt idx="673">
                  <c:v>15.0125110537822</c:v>
                </c:pt>
                <c:pt idx="674">
                  <c:v>15.041290923362387</c:v>
                </c:pt>
                <c:pt idx="675">
                  <c:v>15.065815914670319</c:v>
                </c:pt>
                <c:pt idx="676">
                  <c:v>15.086020242372635</c:v>
                </c:pt>
                <c:pt idx="677">
                  <c:v>15.098066740554762</c:v>
                </c:pt>
                <c:pt idx="678">
                  <c:v>15.105665836746335</c:v>
                </c:pt>
                <c:pt idx="679">
                  <c:v>15.111979316085758</c:v>
                </c:pt>
                <c:pt idx="680">
                  <c:v>15.119726592027128</c:v>
                </c:pt>
                <c:pt idx="681">
                  <c:v>15.133588661668556</c:v>
                </c:pt>
                <c:pt idx="682">
                  <c:v>15.150600899635576</c:v>
                </c:pt>
                <c:pt idx="683">
                  <c:v>15.169917124098189</c:v>
                </c:pt>
                <c:pt idx="684">
                  <c:v>15.194415536060802</c:v>
                </c:pt>
                <c:pt idx="685">
                  <c:v>15.222692326842925</c:v>
                </c:pt>
                <c:pt idx="686">
                  <c:v>15.251327877665796</c:v>
                </c:pt>
                <c:pt idx="687">
                  <c:v>15.28048234514343</c:v>
                </c:pt>
                <c:pt idx="688">
                  <c:v>15.310303229825513</c:v>
                </c:pt>
                <c:pt idx="689">
                  <c:v>15.337323594660907</c:v>
                </c:pt>
                <c:pt idx="690">
                  <c:v>15.361345522573661</c:v>
                </c:pt>
                <c:pt idx="691">
                  <c:v>15.38557694169063</c:v>
                </c:pt>
                <c:pt idx="692">
                  <c:v>15.411224379363386</c:v>
                </c:pt>
                <c:pt idx="693">
                  <c:v>15.436635605625151</c:v>
                </c:pt>
                <c:pt idx="694">
                  <c:v>15.458762721121214</c:v>
                </c:pt>
                <c:pt idx="695">
                  <c:v>15.471959265752277</c:v>
                </c:pt>
                <c:pt idx="696">
                  <c:v>15.483191618489963</c:v>
                </c:pt>
                <c:pt idx="697">
                  <c:v>15.497395752494329</c:v>
                </c:pt>
                <c:pt idx="698">
                  <c:v>15.513922227458549</c:v>
                </c:pt>
                <c:pt idx="699">
                  <c:v>15.533410869787209</c:v>
                </c:pt>
                <c:pt idx="700">
                  <c:v>15.554322915285999</c:v>
                </c:pt>
                <c:pt idx="701">
                  <c:v>15.575984120217127</c:v>
                </c:pt>
                <c:pt idx="702">
                  <c:v>15.597770498759367</c:v>
                </c:pt>
                <c:pt idx="703">
                  <c:v>15.618306007589243</c:v>
                </c:pt>
                <c:pt idx="704">
                  <c:v>15.636597153199869</c:v>
                </c:pt>
                <c:pt idx="705">
                  <c:v>15.653216593131955</c:v>
                </c:pt>
                <c:pt idx="706">
                  <c:v>15.670222030374259</c:v>
                </c:pt>
                <c:pt idx="707">
                  <c:v>15.689338874647589</c:v>
                </c:pt>
                <c:pt idx="708">
                  <c:v>15.711068476357557</c:v>
                </c:pt>
                <c:pt idx="709">
                  <c:v>15.73658266975122</c:v>
                </c:pt>
                <c:pt idx="710">
                  <c:v>15.766333463853</c:v>
                </c:pt>
                <c:pt idx="711">
                  <c:v>15.794161893949648</c:v>
                </c:pt>
                <c:pt idx="712">
                  <c:v>15.8162493788709</c:v>
                </c:pt>
                <c:pt idx="713">
                  <c:v>15.834002280851172</c:v>
                </c:pt>
                <c:pt idx="714">
                  <c:v>15.847725418768439</c:v>
                </c:pt>
                <c:pt idx="715">
                  <c:v>15.863875819113524</c:v>
                </c:pt>
                <c:pt idx="716">
                  <c:v>15.883960281934606</c:v>
                </c:pt>
                <c:pt idx="717">
                  <c:v>15.906119050311242</c:v>
                </c:pt>
                <c:pt idx="718">
                  <c:v>15.930710328685098</c:v>
                </c:pt>
                <c:pt idx="719">
                  <c:v>15.95759721435047</c:v>
                </c:pt>
                <c:pt idx="720">
                  <c:v>15.984442719165886</c:v>
                </c:pt>
                <c:pt idx="721">
                  <c:v>16.011243160687432</c:v>
                </c:pt>
                <c:pt idx="722">
                  <c:v>16.037801540949935</c:v>
                </c:pt>
                <c:pt idx="723">
                  <c:v>16.065755335747408</c:v>
                </c:pt>
                <c:pt idx="724">
                  <c:v>16.09736250406705</c:v>
                </c:pt>
                <c:pt idx="725">
                  <c:v>16.134453512443972</c:v>
                </c:pt>
                <c:pt idx="726">
                  <c:v>16.173687510313417</c:v>
                </c:pt>
                <c:pt idx="727">
                  <c:v>16.208952873993141</c:v>
                </c:pt>
                <c:pt idx="728">
                  <c:v>16.241372973737889</c:v>
                </c:pt>
                <c:pt idx="729">
                  <c:v>16.269035524931041</c:v>
                </c:pt>
                <c:pt idx="730">
                  <c:v>16.293510761554497</c:v>
                </c:pt>
                <c:pt idx="731">
                  <c:v>16.317747770176794</c:v>
                </c:pt>
                <c:pt idx="732">
                  <c:v>16.342259441688064</c:v>
                </c:pt>
                <c:pt idx="733">
                  <c:v>16.367048263722019</c:v>
                </c:pt>
                <c:pt idx="734">
                  <c:v>16.39238473676286</c:v>
                </c:pt>
                <c:pt idx="735">
                  <c:v>16.41854853871769</c:v>
                </c:pt>
                <c:pt idx="736">
                  <c:v>16.444548308245913</c:v>
                </c:pt>
                <c:pt idx="737">
                  <c:v>16.469283531399096</c:v>
                </c:pt>
                <c:pt idx="738">
                  <c:v>16.496397208027616</c:v>
                </c:pt>
                <c:pt idx="739">
                  <c:v>16.526429624046735</c:v>
                </c:pt>
                <c:pt idx="740">
                  <c:v>16.555625169653904</c:v>
                </c:pt>
                <c:pt idx="741">
                  <c:v>16.582186316299492</c:v>
                </c:pt>
                <c:pt idx="742">
                  <c:v>16.60679043949802</c:v>
                </c:pt>
                <c:pt idx="743">
                  <c:v>16.631124431642309</c:v>
                </c:pt>
                <c:pt idx="744">
                  <c:v>16.655458423786602</c:v>
                </c:pt>
                <c:pt idx="745">
                  <c:v>16.680936775710332</c:v>
                </c:pt>
                <c:pt idx="746">
                  <c:v>16.708185392980198</c:v>
                </c:pt>
                <c:pt idx="747">
                  <c:v>16.736718983071601</c:v>
                </c:pt>
                <c:pt idx="748">
                  <c:v>16.764534320840788</c:v>
                </c:pt>
                <c:pt idx="749">
                  <c:v>16.790051065587676</c:v>
                </c:pt>
                <c:pt idx="750">
                  <c:v>16.814083608945673</c:v>
                </c:pt>
                <c:pt idx="751">
                  <c:v>16.836919846400665</c:v>
                </c:pt>
                <c:pt idx="752">
                  <c:v>16.857663588766453</c:v>
                </c:pt>
                <c:pt idx="753">
                  <c:v>16.876925748041884</c:v>
                </c:pt>
                <c:pt idx="754">
                  <c:v>16.894757724945546</c:v>
                </c:pt>
                <c:pt idx="755">
                  <c:v>16.907924296158917</c:v>
                </c:pt>
                <c:pt idx="756">
                  <c:v>16.913346120085293</c:v>
                </c:pt>
                <c:pt idx="757">
                  <c:v>16.914089737230483</c:v>
                </c:pt>
                <c:pt idx="758">
                  <c:v>16.915945272969559</c:v>
                </c:pt>
                <c:pt idx="759">
                  <c:v>16.920381628738514</c:v>
                </c:pt>
                <c:pt idx="760">
                  <c:v>16.927477541016142</c:v>
                </c:pt>
                <c:pt idx="761">
                  <c:v>16.938935608517095</c:v>
                </c:pt>
                <c:pt idx="762">
                  <c:v>16.955036089998217</c:v>
                </c:pt>
                <c:pt idx="763">
                  <c:v>16.975406663930407</c:v>
                </c:pt>
                <c:pt idx="764">
                  <c:v>16.999940545240776</c:v>
                </c:pt>
                <c:pt idx="765">
                  <c:v>17.027590393869112</c:v>
                </c:pt>
                <c:pt idx="766">
                  <c:v>17.056682255690742</c:v>
                </c:pt>
                <c:pt idx="767">
                  <c:v>17.087353554170651</c:v>
                </c:pt>
                <c:pt idx="768">
                  <c:v>17.121291385697237</c:v>
                </c:pt>
                <c:pt idx="769">
                  <c:v>17.161185585783667</c:v>
                </c:pt>
                <c:pt idx="770">
                  <c:v>17.204693376775996</c:v>
                </c:pt>
                <c:pt idx="771">
                  <c:v>17.249860563882326</c:v>
                </c:pt>
                <c:pt idx="772">
                  <c:v>17.293757335513153</c:v>
                </c:pt>
                <c:pt idx="773">
                  <c:v>17.335940403872073</c:v>
                </c:pt>
                <c:pt idx="774">
                  <c:v>17.38042719150744</c:v>
                </c:pt>
                <c:pt idx="775">
                  <c:v>17.422712454726071</c:v>
                </c:pt>
                <c:pt idx="776">
                  <c:v>17.461308570925638</c:v>
                </c:pt>
                <c:pt idx="777">
                  <c:v>17.498860868178816</c:v>
                </c:pt>
                <c:pt idx="778">
                  <c:v>17.535240386413783</c:v>
                </c:pt>
                <c:pt idx="779">
                  <c:v>17.56950497024188</c:v>
                </c:pt>
                <c:pt idx="780">
                  <c:v>17.601845368694025</c:v>
                </c:pt>
                <c:pt idx="781">
                  <c:v>17.632499074564791</c:v>
                </c:pt>
                <c:pt idx="782">
                  <c:v>17.661761903067877</c:v>
                </c:pt>
                <c:pt idx="783">
                  <c:v>17.690709961512088</c:v>
                </c:pt>
                <c:pt idx="784">
                  <c:v>17.721267876747827</c:v>
                </c:pt>
                <c:pt idx="785">
                  <c:v>17.752376526079072</c:v>
                </c:pt>
                <c:pt idx="786">
                  <c:v>17.78127545203786</c:v>
                </c:pt>
                <c:pt idx="787">
                  <c:v>17.808249185966027</c:v>
                </c:pt>
                <c:pt idx="788">
                  <c:v>17.835222919894189</c:v>
                </c:pt>
                <c:pt idx="789">
                  <c:v>17.863384152244919</c:v>
                </c:pt>
                <c:pt idx="790">
                  <c:v>17.892388276667152</c:v>
                </c:pt>
                <c:pt idx="791">
                  <c:v>17.918702183055423</c:v>
                </c:pt>
                <c:pt idx="792">
                  <c:v>17.935563613485463</c:v>
                </c:pt>
                <c:pt idx="793">
                  <c:v>17.939509710350332</c:v>
                </c:pt>
                <c:pt idx="794">
                  <c:v>17.933509835953064</c:v>
                </c:pt>
                <c:pt idx="795">
                  <c:v>17.924601674553767</c:v>
                </c:pt>
                <c:pt idx="796">
                  <c:v>17.920367320854737</c:v>
                </c:pt>
                <c:pt idx="797">
                  <c:v>17.925412721901889</c:v>
                </c:pt>
                <c:pt idx="798">
                  <c:v>17.940103308731334</c:v>
                </c:pt>
                <c:pt idx="799">
                  <c:v>17.961063541256319</c:v>
                </c:pt>
                <c:pt idx="800">
                  <c:v>17.986205123573185</c:v>
                </c:pt>
                <c:pt idx="801">
                  <c:v>18.018232922971009</c:v>
                </c:pt>
                <c:pt idx="802">
                  <c:v>18.058777438357037</c:v>
                </c:pt>
                <c:pt idx="803">
                  <c:v>18.102271807629389</c:v>
                </c:pt>
                <c:pt idx="804">
                  <c:v>18.139970407017234</c:v>
                </c:pt>
                <c:pt idx="805">
                  <c:v>18.169685152763222</c:v>
                </c:pt>
                <c:pt idx="806">
                  <c:v>18.193780748432697</c:v>
                </c:pt>
                <c:pt idx="807">
                  <c:v>18.213123960562339</c:v>
                </c:pt>
                <c:pt idx="808">
                  <c:v>18.229074039981715</c:v>
                </c:pt>
                <c:pt idx="809">
                  <c:v>18.24183797419597</c:v>
                </c:pt>
                <c:pt idx="810">
                  <c:v>18.248937348284702</c:v>
                </c:pt>
                <c:pt idx="811">
                  <c:v>18.252535809942557</c:v>
                </c:pt>
                <c:pt idx="812">
                  <c:v>18.256399962289599</c:v>
                </c:pt>
                <c:pt idx="813">
                  <c:v>18.261105995502447</c:v>
                </c:pt>
                <c:pt idx="814">
                  <c:v>18.266614422721268</c:v>
                </c:pt>
                <c:pt idx="815">
                  <c:v>18.274425099753199</c:v>
                </c:pt>
                <c:pt idx="816">
                  <c:v>18.2855537806699</c:v>
                </c:pt>
                <c:pt idx="817">
                  <c:v>18.302042650798445</c:v>
                </c:pt>
                <c:pt idx="818">
                  <c:v>18.323735968796885</c:v>
                </c:pt>
                <c:pt idx="819">
                  <c:v>18.350202963925433</c:v>
                </c:pt>
                <c:pt idx="820">
                  <c:v>18.38081134173888</c:v>
                </c:pt>
                <c:pt idx="821">
                  <c:v>18.412557780005159</c:v>
                </c:pt>
                <c:pt idx="822">
                  <c:v>18.444874499423534</c:v>
                </c:pt>
                <c:pt idx="823">
                  <c:v>18.476778680636016</c:v>
                </c:pt>
                <c:pt idx="824">
                  <c:v>18.507942234037891</c:v>
                </c:pt>
                <c:pt idx="825">
                  <c:v>18.539391446827981</c:v>
                </c:pt>
                <c:pt idx="826">
                  <c:v>18.570832770143227</c:v>
                </c:pt>
                <c:pt idx="827">
                  <c:v>18.603998986011206</c:v>
                </c:pt>
                <c:pt idx="828">
                  <c:v>18.640012239369529</c:v>
                </c:pt>
                <c:pt idx="829">
                  <c:v>18.676549545856041</c:v>
                </c:pt>
                <c:pt idx="830">
                  <c:v>18.710690445773118</c:v>
                </c:pt>
                <c:pt idx="831">
                  <c:v>18.740177847640656</c:v>
                </c:pt>
                <c:pt idx="832">
                  <c:v>18.767193079933897</c:v>
                </c:pt>
                <c:pt idx="833">
                  <c:v>18.794586070419104</c:v>
                </c:pt>
                <c:pt idx="834">
                  <c:v>18.822088591720075</c:v>
                </c:pt>
                <c:pt idx="835">
                  <c:v>18.849089537855853</c:v>
                </c:pt>
                <c:pt idx="836">
                  <c:v>18.876758397454417</c:v>
                </c:pt>
                <c:pt idx="837">
                  <c:v>18.90607533555275</c:v>
                </c:pt>
                <c:pt idx="838">
                  <c:v>18.935589892704499</c:v>
                </c:pt>
                <c:pt idx="839">
                  <c:v>18.964946993723029</c:v>
                </c:pt>
                <c:pt idx="840">
                  <c:v>18.996067458286387</c:v>
                </c:pt>
                <c:pt idx="841">
                  <c:v>19.028789311014037</c:v>
                </c:pt>
                <c:pt idx="842">
                  <c:v>19.06051851549012</c:v>
                </c:pt>
                <c:pt idx="843">
                  <c:v>19.089423968103016</c:v>
                </c:pt>
                <c:pt idx="844">
                  <c:v>19.116360221455167</c:v>
                </c:pt>
                <c:pt idx="845">
                  <c:v>19.142991198658954</c:v>
                </c:pt>
                <c:pt idx="846">
                  <c:v>19.170678451380397</c:v>
                </c:pt>
                <c:pt idx="847">
                  <c:v>19.201210265089799</c:v>
                </c:pt>
                <c:pt idx="848">
                  <c:v>19.235127683856625</c:v>
                </c:pt>
                <c:pt idx="849">
                  <c:v>19.269457492326296</c:v>
                </c:pt>
                <c:pt idx="850">
                  <c:v>19.301172706941433</c:v>
                </c:pt>
                <c:pt idx="851">
                  <c:v>19.331569397208977</c:v>
                </c:pt>
                <c:pt idx="852">
                  <c:v>19.362105705816624</c:v>
                </c:pt>
                <c:pt idx="853">
                  <c:v>19.39203315673565</c:v>
                </c:pt>
                <c:pt idx="854">
                  <c:v>19.4201640581554</c:v>
                </c:pt>
                <c:pt idx="855">
                  <c:v>19.447180859643641</c:v>
                </c:pt>
                <c:pt idx="856">
                  <c:v>19.477622037527027</c:v>
                </c:pt>
                <c:pt idx="857">
                  <c:v>19.512911211634336</c:v>
                </c:pt>
                <c:pt idx="858">
                  <c:v>19.548604077228397</c:v>
                </c:pt>
                <c:pt idx="859">
                  <c:v>19.581824902708714</c:v>
                </c:pt>
                <c:pt idx="860">
                  <c:v>19.616818739288846</c:v>
                </c:pt>
                <c:pt idx="861">
                  <c:v>19.659210711954128</c:v>
                </c:pt>
                <c:pt idx="862">
                  <c:v>19.701706928288079</c:v>
                </c:pt>
                <c:pt idx="863">
                  <c:v>19.736937364534466</c:v>
                </c:pt>
                <c:pt idx="864">
                  <c:v>19.769717172628077</c:v>
                </c:pt>
                <c:pt idx="865">
                  <c:v>19.805723154879118</c:v>
                </c:pt>
                <c:pt idx="866">
                  <c:v>19.845668575574692</c:v>
                </c:pt>
                <c:pt idx="867">
                  <c:v>19.883416833089598</c:v>
                </c:pt>
                <c:pt idx="868">
                  <c:v>19.914520869919421</c:v>
                </c:pt>
                <c:pt idx="869">
                  <c:v>19.941495730546414</c:v>
                </c:pt>
                <c:pt idx="870">
                  <c:v>19.967048551748483</c:v>
                </c:pt>
                <c:pt idx="871">
                  <c:v>19.992078114618586</c:v>
                </c:pt>
                <c:pt idx="872">
                  <c:v>20.016140497533101</c:v>
                </c:pt>
                <c:pt idx="873">
                  <c:v>20.037879663537439</c:v>
                </c:pt>
                <c:pt idx="874">
                  <c:v>20.056864887228834</c:v>
                </c:pt>
                <c:pt idx="875">
                  <c:v>20.073584038744343</c:v>
                </c:pt>
                <c:pt idx="876">
                  <c:v>20.091512053681971</c:v>
                </c:pt>
                <c:pt idx="877">
                  <c:v>20.113582295813433</c:v>
                </c:pt>
                <c:pt idx="878">
                  <c:v>20.139360996578514</c:v>
                </c:pt>
                <c:pt idx="879">
                  <c:v>20.162636225121371</c:v>
                </c:pt>
                <c:pt idx="880">
                  <c:v>20.181666842472985</c:v>
                </c:pt>
                <c:pt idx="881">
                  <c:v>20.204682768691907</c:v>
                </c:pt>
                <c:pt idx="882">
                  <c:v>20.231751935651566</c:v>
                </c:pt>
                <c:pt idx="883">
                  <c:v>20.259226426685302</c:v>
                </c:pt>
                <c:pt idx="884">
                  <c:v>20.287937800276886</c:v>
                </c:pt>
                <c:pt idx="885">
                  <c:v>20.317119863683491</c:v>
                </c:pt>
                <c:pt idx="886">
                  <c:v>20.345527515289671</c:v>
                </c:pt>
                <c:pt idx="887">
                  <c:v>20.372317746204008</c:v>
                </c:pt>
                <c:pt idx="888">
                  <c:v>20.397030134818763</c:v>
                </c:pt>
                <c:pt idx="889">
                  <c:v>20.419246786188125</c:v>
                </c:pt>
                <c:pt idx="890">
                  <c:v>20.438565552421228</c:v>
                </c:pt>
                <c:pt idx="891">
                  <c:v>20.455443439057152</c:v>
                </c:pt>
                <c:pt idx="892">
                  <c:v>20.471898925334479</c:v>
                </c:pt>
                <c:pt idx="893">
                  <c:v>20.489853164334242</c:v>
                </c:pt>
                <c:pt idx="894">
                  <c:v>20.510385108850809</c:v>
                </c:pt>
                <c:pt idx="895">
                  <c:v>20.533841757302955</c:v>
                </c:pt>
                <c:pt idx="896">
                  <c:v>20.559119337536522</c:v>
                </c:pt>
                <c:pt idx="897">
                  <c:v>20.584765881890458</c:v>
                </c:pt>
                <c:pt idx="898">
                  <c:v>20.609291858171318</c:v>
                </c:pt>
                <c:pt idx="899">
                  <c:v>20.631944134846567</c:v>
                </c:pt>
                <c:pt idx="900">
                  <c:v>20.65126667686588</c:v>
                </c:pt>
                <c:pt idx="901">
                  <c:v>20.654518920524168</c:v>
                </c:pt>
                <c:pt idx="902">
                  <c:v>20.645610759124875</c:v>
                </c:pt>
                <c:pt idx="903">
                  <c:v>20.641376405425842</c:v>
                </c:pt>
                <c:pt idx="904">
                  <c:v>20.646421806472993</c:v>
                </c:pt>
                <c:pt idx="905">
                  <c:v>20.661112393302439</c:v>
                </c:pt>
                <c:pt idx="906">
                  <c:v>20.682072625827427</c:v>
                </c:pt>
                <c:pt idx="907">
                  <c:v>20.70721420814429</c:v>
                </c:pt>
                <c:pt idx="908">
                  <c:v>20.739242007542114</c:v>
                </c:pt>
                <c:pt idx="909">
                  <c:v>20.779786522928141</c:v>
                </c:pt>
                <c:pt idx="910">
                  <c:v>20.823280892200493</c:v>
                </c:pt>
                <c:pt idx="911">
                  <c:v>20.860979491588338</c:v>
                </c:pt>
                <c:pt idx="912">
                  <c:v>20.893835498908398</c:v>
                </c:pt>
                <c:pt idx="913">
                  <c:v>20.932534657800485</c:v>
                </c:pt>
                <c:pt idx="914">
                  <c:v>20.971736641948716</c:v>
                </c:pt>
                <c:pt idx="915">
                  <c:v>21.004786861655599</c:v>
                </c:pt>
                <c:pt idx="916">
                  <c:v>21.033557689339133</c:v>
                </c:pt>
                <c:pt idx="917">
                  <c:v>21.058770922435855</c:v>
                </c:pt>
                <c:pt idx="918">
                  <c:v>21.08611222871081</c:v>
                </c:pt>
                <c:pt idx="919">
                  <c:v>21.116717839549715</c:v>
                </c:pt>
                <c:pt idx="920">
                  <c:v>21.152609268157327</c:v>
                </c:pt>
                <c:pt idx="921">
                  <c:v>21.191315241116829</c:v>
                </c:pt>
                <c:pt idx="922">
                  <c:v>21.228324782822195</c:v>
                </c:pt>
                <c:pt idx="923">
                  <c:v>21.255650636342455</c:v>
                </c:pt>
                <c:pt idx="924">
                  <c:v>21.272859302265637</c:v>
                </c:pt>
                <c:pt idx="925">
                  <c:v>21.291156274926987</c:v>
                </c:pt>
                <c:pt idx="926">
                  <c:v>21.31201403868798</c:v>
                </c:pt>
                <c:pt idx="927">
                  <c:v>21.333914488765863</c:v>
                </c:pt>
                <c:pt idx="928">
                  <c:v>21.356867065507398</c:v>
                </c:pt>
                <c:pt idx="929">
                  <c:v>21.38013682166131</c:v>
                </c:pt>
                <c:pt idx="930">
                  <c:v>21.403372599016759</c:v>
                </c:pt>
                <c:pt idx="931">
                  <c:v>21.426207140399871</c:v>
                </c:pt>
                <c:pt idx="932">
                  <c:v>21.447583612780988</c:v>
                </c:pt>
                <c:pt idx="933">
                  <c:v>21.46645220553965</c:v>
                </c:pt>
                <c:pt idx="934">
                  <c:v>21.484941321913642</c:v>
                </c:pt>
                <c:pt idx="935">
                  <c:v>21.505095779905073</c:v>
                </c:pt>
                <c:pt idx="936">
                  <c:v>21.526554755823529</c:v>
                </c:pt>
                <c:pt idx="937">
                  <c:v>21.548308014038895</c:v>
                </c:pt>
                <c:pt idx="938">
                  <c:v>21.569694772322602</c:v>
                </c:pt>
                <c:pt idx="939">
                  <c:v>21.591688339220095</c:v>
                </c:pt>
                <c:pt idx="940">
                  <c:v>21.615270280679468</c:v>
                </c:pt>
                <c:pt idx="941">
                  <c:v>21.639485064571556</c:v>
                </c:pt>
                <c:pt idx="942">
                  <c:v>21.664009060771935</c:v>
                </c:pt>
                <c:pt idx="943">
                  <c:v>21.689175614842686</c:v>
                </c:pt>
                <c:pt idx="944">
                  <c:v>21.714999773734775</c:v>
                </c:pt>
                <c:pt idx="945">
                  <c:v>21.743115595707515</c:v>
                </c:pt>
                <c:pt idx="946">
                  <c:v>21.773353916491221</c:v>
                </c:pt>
                <c:pt idx="947">
                  <c:v>21.802448072317056</c:v>
                </c:pt>
                <c:pt idx="948">
                  <c:v>21.828611739303788</c:v>
                </c:pt>
                <c:pt idx="949">
                  <c:v>21.850078124596866</c:v>
                </c:pt>
                <c:pt idx="950">
                  <c:v>21.863918022664485</c:v>
                </c:pt>
                <c:pt idx="951">
                  <c:v>21.867560297345658</c:v>
                </c:pt>
                <c:pt idx="952">
                  <c:v>21.864029921247642</c:v>
                </c:pt>
                <c:pt idx="953">
                  <c:v>21.860392866720993</c:v>
                </c:pt>
                <c:pt idx="954">
                  <c:v>21.859608230400713</c:v>
                </c:pt>
                <c:pt idx="955">
                  <c:v>21.861741037873898</c:v>
                </c:pt>
                <c:pt idx="956">
                  <c:v>21.872035345531554</c:v>
                </c:pt>
                <c:pt idx="957">
                  <c:v>21.89239662933587</c:v>
                </c:pt>
                <c:pt idx="958">
                  <c:v>21.921119397537026</c:v>
                </c:pt>
                <c:pt idx="959">
                  <c:v>21.958573554169227</c:v>
                </c:pt>
                <c:pt idx="960">
                  <c:v>22.004296936715569</c:v>
                </c:pt>
                <c:pt idx="961">
                  <c:v>22.053396878988941</c:v>
                </c:pt>
                <c:pt idx="962">
                  <c:v>22.100440388758056</c:v>
                </c:pt>
                <c:pt idx="963">
                  <c:v>22.141615382300401</c:v>
                </c:pt>
                <c:pt idx="964">
                  <c:v>22.175544852776728</c:v>
                </c:pt>
                <c:pt idx="965">
                  <c:v>22.203573102908091</c:v>
                </c:pt>
                <c:pt idx="966">
                  <c:v>22.228197979554029</c:v>
                </c:pt>
                <c:pt idx="967">
                  <c:v>22.251257433389096</c:v>
                </c:pt>
                <c:pt idx="968">
                  <c:v>22.272121272534619</c:v>
                </c:pt>
                <c:pt idx="969">
                  <c:v>22.288998934012579</c:v>
                </c:pt>
                <c:pt idx="970">
                  <c:v>22.298594027833339</c:v>
                </c:pt>
                <c:pt idx="971">
                  <c:v>22.298951263339141</c:v>
                </c:pt>
                <c:pt idx="972">
                  <c:v>22.296651008217363</c:v>
                </c:pt>
                <c:pt idx="973">
                  <c:v>22.297234979765246</c:v>
                </c:pt>
                <c:pt idx="974">
                  <c:v>22.300763902935806</c:v>
                </c:pt>
                <c:pt idx="975">
                  <c:v>22.307142157328585</c:v>
                </c:pt>
                <c:pt idx="976">
                  <c:v>22.318950148899042</c:v>
                </c:pt>
                <c:pt idx="977">
                  <c:v>22.334774071601451</c:v>
                </c:pt>
                <c:pt idx="978">
                  <c:v>22.352105487217337</c:v>
                </c:pt>
                <c:pt idx="979">
                  <c:v>22.370681068212871</c:v>
                </c:pt>
                <c:pt idx="980">
                  <c:v>22.390138913482875</c:v>
                </c:pt>
                <c:pt idx="981">
                  <c:v>22.4099437004026</c:v>
                </c:pt>
                <c:pt idx="982">
                  <c:v>22.429777394843942</c:v>
                </c:pt>
                <c:pt idx="983">
                  <c:v>22.449981842294044</c:v>
                </c:pt>
                <c:pt idx="984">
                  <c:v>22.470724139442503</c:v>
                </c:pt>
                <c:pt idx="985">
                  <c:v>22.491628427695531</c:v>
                </c:pt>
                <c:pt idx="986">
                  <c:v>22.512532715948556</c:v>
                </c:pt>
                <c:pt idx="987">
                  <c:v>22.533437004201584</c:v>
                </c:pt>
                <c:pt idx="988">
                  <c:v>22.554341292454609</c:v>
                </c:pt>
                <c:pt idx="989">
                  <c:v>22.575245580707637</c:v>
                </c:pt>
                <c:pt idx="990">
                  <c:v>22.596149868960662</c:v>
                </c:pt>
                <c:pt idx="991">
                  <c:v>22.617054157213691</c:v>
                </c:pt>
                <c:pt idx="992">
                  <c:v>22.637958445466715</c:v>
                </c:pt>
                <c:pt idx="993">
                  <c:v>22.658862733719744</c:v>
                </c:pt>
                <c:pt idx="994">
                  <c:v>22.679767021972769</c:v>
                </c:pt>
                <c:pt idx="995">
                  <c:v>22.700671310225797</c:v>
                </c:pt>
                <c:pt idx="996">
                  <c:v>22.721575598478822</c:v>
                </c:pt>
                <c:pt idx="997">
                  <c:v>22.74247988673185</c:v>
                </c:pt>
                <c:pt idx="998">
                  <c:v>22.763384174984875</c:v>
                </c:pt>
                <c:pt idx="999">
                  <c:v>22.784288463237903</c:v>
                </c:pt>
                <c:pt idx="1000">
                  <c:v>22.805192751490928</c:v>
                </c:pt>
                <c:pt idx="1001">
                  <c:v>22.826097039743956</c:v>
                </c:pt>
                <c:pt idx="1002">
                  <c:v>22.847001327996981</c:v>
                </c:pt>
                <c:pt idx="1003">
                  <c:v>22.86790561625001</c:v>
                </c:pt>
                <c:pt idx="1004">
                  <c:v>22.888809904503034</c:v>
                </c:pt>
                <c:pt idx="1005">
                  <c:v>22.909714192756063</c:v>
                </c:pt>
                <c:pt idx="1006">
                  <c:v>22.930618481009088</c:v>
                </c:pt>
                <c:pt idx="1007">
                  <c:v>22.951522769262116</c:v>
                </c:pt>
                <c:pt idx="1008">
                  <c:v>22.972427057515141</c:v>
                </c:pt>
                <c:pt idx="1009">
                  <c:v>22.993331345768169</c:v>
                </c:pt>
                <c:pt idx="1010">
                  <c:v>23.014235634021194</c:v>
                </c:pt>
                <c:pt idx="1011">
                  <c:v>23.035139922274222</c:v>
                </c:pt>
                <c:pt idx="1012">
                  <c:v>23.056044210527247</c:v>
                </c:pt>
                <c:pt idx="1013">
                  <c:v>23.076948498780276</c:v>
                </c:pt>
                <c:pt idx="1014">
                  <c:v>23.0978527870333</c:v>
                </c:pt>
                <c:pt idx="1015">
                  <c:v>23.118757075286329</c:v>
                </c:pt>
                <c:pt idx="1016">
                  <c:v>23.139661363539354</c:v>
                </c:pt>
                <c:pt idx="1017">
                  <c:v>23.160565651792382</c:v>
                </c:pt>
                <c:pt idx="1018">
                  <c:v>23.181469940045407</c:v>
                </c:pt>
                <c:pt idx="1019">
                  <c:v>23.202374228298435</c:v>
                </c:pt>
                <c:pt idx="1020">
                  <c:v>23.22327851655146</c:v>
                </c:pt>
                <c:pt idx="1021">
                  <c:v>23.244182804804488</c:v>
                </c:pt>
                <c:pt idx="1022">
                  <c:v>23.265087093057513</c:v>
                </c:pt>
                <c:pt idx="1023">
                  <c:v>23.285991381310541</c:v>
                </c:pt>
                <c:pt idx="1024">
                  <c:v>23.306895669563566</c:v>
                </c:pt>
                <c:pt idx="1025">
                  <c:v>23.327799957816595</c:v>
                </c:pt>
                <c:pt idx="1026">
                  <c:v>23.348910688962164</c:v>
                </c:pt>
                <c:pt idx="1027">
                  <c:v>23.371645672923528</c:v>
                </c:pt>
                <c:pt idx="1028">
                  <c:v>23.398569014669402</c:v>
                </c:pt>
                <c:pt idx="1029">
                  <c:v>23.430060541391708</c:v>
                </c:pt>
                <c:pt idx="1030">
                  <c:v>23.46359862939396</c:v>
                </c:pt>
                <c:pt idx="1031">
                  <c:v>23.49763776990234</c:v>
                </c:pt>
                <c:pt idx="1032">
                  <c:v>23.532267221452702</c:v>
                </c:pt>
                <c:pt idx="1033">
                  <c:v>23.567723221391379</c:v>
                </c:pt>
                <c:pt idx="1034">
                  <c:v>23.60289509575702</c:v>
                </c:pt>
                <c:pt idx="1035">
                  <c:v>23.636509844982328</c:v>
                </c:pt>
                <c:pt idx="1036">
                  <c:v>23.669007162838628</c:v>
                </c:pt>
                <c:pt idx="1037">
                  <c:v>23.702092019999494</c:v>
                </c:pt>
                <c:pt idx="1038">
                  <c:v>23.737432077727973</c:v>
                </c:pt>
                <c:pt idx="1039">
                  <c:v>23.774490298419675</c:v>
                </c:pt>
                <c:pt idx="1040">
                  <c:v>23.811637769543879</c:v>
                </c:pt>
                <c:pt idx="1041">
                  <c:v>23.84658693196425</c:v>
                </c:pt>
                <c:pt idx="1042">
                  <c:v>23.877670392780132</c:v>
                </c:pt>
                <c:pt idx="1043">
                  <c:v>23.905168056421804</c:v>
                </c:pt>
                <c:pt idx="1044">
                  <c:v>23.930813817008961</c:v>
                </c:pt>
                <c:pt idx="1045">
                  <c:v>23.956474264818723</c:v>
                </c:pt>
                <c:pt idx="1046">
                  <c:v>23.982480694740719</c:v>
                </c:pt>
                <c:pt idx="1047">
                  <c:v>24.007247108378152</c:v>
                </c:pt>
                <c:pt idx="1048">
                  <c:v>24.028822392466818</c:v>
                </c:pt>
                <c:pt idx="1049">
                  <c:v>24.045978169493164</c:v>
                </c:pt>
                <c:pt idx="1050">
                  <c:v>24.059839088788621</c:v>
                </c:pt>
                <c:pt idx="1051">
                  <c:v>24.071833639121529</c:v>
                </c:pt>
                <c:pt idx="1052">
                  <c:v>24.081926723417844</c:v>
                </c:pt>
                <c:pt idx="1053">
                  <c:v>24.089405641230265</c:v>
                </c:pt>
                <c:pt idx="1054">
                  <c:v>24.093992860547452</c:v>
                </c:pt>
                <c:pt idx="1055">
                  <c:v>24.096338052137977</c:v>
                </c:pt>
                <c:pt idx="1056">
                  <c:v>24.099474864308647</c:v>
                </c:pt>
                <c:pt idx="1057">
                  <c:v>24.106964546345793</c:v>
                </c:pt>
                <c:pt idx="1058">
                  <c:v>24.117985994332479</c:v>
                </c:pt>
                <c:pt idx="1059">
                  <c:v>24.132098410361912</c:v>
                </c:pt>
                <c:pt idx="1060">
                  <c:v>24.149855655277182</c:v>
                </c:pt>
                <c:pt idx="1061">
                  <c:v>24.170369284764931</c:v>
                </c:pt>
                <c:pt idx="1062">
                  <c:v>24.192394557097828</c:v>
                </c:pt>
                <c:pt idx="1063">
                  <c:v>24.216546956926717</c:v>
                </c:pt>
                <c:pt idx="1064">
                  <c:v>24.244770042817425</c:v>
                </c:pt>
                <c:pt idx="1065">
                  <c:v>24.275871813428054</c:v>
                </c:pt>
                <c:pt idx="1066">
                  <c:v>24.304479452979098</c:v>
                </c:pt>
                <c:pt idx="1067">
                  <c:v>24.329244272421146</c:v>
                </c:pt>
                <c:pt idx="1068">
                  <c:v>24.354110936633933</c:v>
                </c:pt>
                <c:pt idx="1069">
                  <c:v>24.38201547034539</c:v>
                </c:pt>
                <c:pt idx="1070">
                  <c:v>24.413685333267217</c:v>
                </c:pt>
                <c:pt idx="1071">
                  <c:v>24.448620652884419</c:v>
                </c:pt>
                <c:pt idx="1072">
                  <c:v>24.487709815404525</c:v>
                </c:pt>
                <c:pt idx="1073">
                  <c:v>24.532620960798198</c:v>
                </c:pt>
                <c:pt idx="1074">
                  <c:v>24.582353206966065</c:v>
                </c:pt>
                <c:pt idx="1075">
                  <c:v>24.632482944702222</c:v>
                </c:pt>
                <c:pt idx="1076">
                  <c:v>24.679806239126691</c:v>
                </c:pt>
                <c:pt idx="1077">
                  <c:v>24.723819156147282</c:v>
                </c:pt>
                <c:pt idx="1078">
                  <c:v>24.766221024651532</c:v>
                </c:pt>
                <c:pt idx="1079">
                  <c:v>24.805622197633362</c:v>
                </c:pt>
                <c:pt idx="1080">
                  <c:v>24.838467649094376</c:v>
                </c:pt>
                <c:pt idx="1081">
                  <c:v>24.864286811822854</c:v>
                </c:pt>
                <c:pt idx="1082">
                  <c:v>24.882576127642483</c:v>
                </c:pt>
                <c:pt idx="1083">
                  <c:v>24.896816621050686</c:v>
                </c:pt>
                <c:pt idx="1084">
                  <c:v>24.914296983249194</c:v>
                </c:pt>
                <c:pt idx="1085">
                  <c:v>24.937357103785629</c:v>
                </c:pt>
                <c:pt idx="1086">
                  <c:v>24.963211576173919</c:v>
                </c:pt>
                <c:pt idx="1087">
                  <c:v>24.98943141392223</c:v>
                </c:pt>
                <c:pt idx="1088">
                  <c:v>25.015316872886313</c:v>
                </c:pt>
                <c:pt idx="1089">
                  <c:v>25.040851845739287</c:v>
                </c:pt>
                <c:pt idx="1090">
                  <c:v>25.067438276925589</c:v>
                </c:pt>
                <c:pt idx="1091">
                  <c:v>25.097597777644992</c:v>
                </c:pt>
                <c:pt idx="1092">
                  <c:v>25.132644056022066</c:v>
                </c:pt>
                <c:pt idx="1093">
                  <c:v>25.1692928701322</c:v>
                </c:pt>
                <c:pt idx="1094">
                  <c:v>25.202997970360681</c:v>
                </c:pt>
                <c:pt idx="1095">
                  <c:v>25.232726339518553</c:v>
                </c:pt>
                <c:pt idx="1096">
                  <c:v>25.258309318723917</c:v>
                </c:pt>
                <c:pt idx="1097">
                  <c:v>25.278530965357305</c:v>
                </c:pt>
                <c:pt idx="1098">
                  <c:v>25.292727945261248</c:v>
                </c:pt>
                <c:pt idx="1099">
                  <c:v>25.306270480684244</c:v>
                </c:pt>
                <c:pt idx="1100">
                  <c:v>25.325149843401459</c:v>
                </c:pt>
                <c:pt idx="1101">
                  <c:v>25.350277269058648</c:v>
                </c:pt>
                <c:pt idx="1102">
                  <c:v>25.38212099191162</c:v>
                </c:pt>
                <c:pt idx="1103">
                  <c:v>25.420427672044848</c:v>
                </c:pt>
                <c:pt idx="1104">
                  <c:v>25.460247690143234</c:v>
                </c:pt>
                <c:pt idx="1105">
                  <c:v>25.494971919348597</c:v>
                </c:pt>
                <c:pt idx="1106">
                  <c:v>25.523340780955905</c:v>
                </c:pt>
                <c:pt idx="1107">
                  <c:v>25.545931610644367</c:v>
                </c:pt>
                <c:pt idx="1108">
                  <c:v>25.563125248018491</c:v>
                </c:pt>
                <c:pt idx="1109">
                  <c:v>25.580656970112816</c:v>
                </c:pt>
                <c:pt idx="1110">
                  <c:v>25.604007309761315</c:v>
                </c:pt>
                <c:pt idx="1111">
                  <c:v>25.635042453126232</c:v>
                </c:pt>
                <c:pt idx="1112">
                  <c:v>25.676096909216874</c:v>
                </c:pt>
                <c:pt idx="1113">
                  <c:v>25.723699850320962</c:v>
                </c:pt>
                <c:pt idx="1114">
                  <c:v>25.767387304317662</c:v>
                </c:pt>
                <c:pt idx="1115">
                  <c:v>25.801752026475931</c:v>
                </c:pt>
                <c:pt idx="1116">
                  <c:v>25.828726393078107</c:v>
                </c:pt>
                <c:pt idx="1117">
                  <c:v>25.849430502866714</c:v>
                </c:pt>
                <c:pt idx="1118">
                  <c:v>25.866776112569408</c:v>
                </c:pt>
                <c:pt idx="1119">
                  <c:v>25.886067647841337</c:v>
                </c:pt>
                <c:pt idx="1120">
                  <c:v>25.90807526827356</c:v>
                </c:pt>
                <c:pt idx="1121">
                  <c:v>25.929638715612459</c:v>
                </c:pt>
                <c:pt idx="1122">
                  <c:v>25.946482774121744</c:v>
                </c:pt>
                <c:pt idx="1123">
                  <c:v>25.955381737849532</c:v>
                </c:pt>
                <c:pt idx="1124">
                  <c:v>25.954547189939195</c:v>
                </c:pt>
                <c:pt idx="1125">
                  <c:v>25.947054887431694</c:v>
                </c:pt>
                <c:pt idx="1126">
                  <c:v>25.939561254713183</c:v>
                </c:pt>
                <c:pt idx="1127">
                  <c:v>25.935352840517719</c:v>
                </c:pt>
                <c:pt idx="1128">
                  <c:v>25.937146192531038</c:v>
                </c:pt>
                <c:pt idx="1129">
                  <c:v>25.944572224518875</c:v>
                </c:pt>
                <c:pt idx="1130">
                  <c:v>25.954719206616613</c:v>
                </c:pt>
                <c:pt idx="1131">
                  <c:v>25.965998302307195</c:v>
                </c:pt>
                <c:pt idx="1132">
                  <c:v>25.977469209052764</c:v>
                </c:pt>
                <c:pt idx="1133">
                  <c:v>25.989626516325902</c:v>
                </c:pt>
                <c:pt idx="1134">
                  <c:v>26.003700874612878</c:v>
                </c:pt>
                <c:pt idx="1135">
                  <c:v>26.020694213936824</c:v>
                </c:pt>
                <c:pt idx="1136">
                  <c:v>26.040437303159127</c:v>
                </c:pt>
                <c:pt idx="1137">
                  <c:v>26.06173407805143</c:v>
                </c:pt>
                <c:pt idx="1138">
                  <c:v>26.083630693791807</c:v>
                </c:pt>
                <c:pt idx="1139">
                  <c:v>26.105897521440038</c:v>
                </c:pt>
                <c:pt idx="1140">
                  <c:v>26.129113357987897</c:v>
                </c:pt>
                <c:pt idx="1141">
                  <c:v>26.154685658537669</c:v>
                </c:pt>
                <c:pt idx="1142">
                  <c:v>26.183435975220412</c:v>
                </c:pt>
                <c:pt idx="1143">
                  <c:v>26.21254253256625</c:v>
                </c:pt>
                <c:pt idx="1144">
                  <c:v>26.238000724000557</c:v>
                </c:pt>
                <c:pt idx="1145">
                  <c:v>26.257625588192759</c:v>
                </c:pt>
                <c:pt idx="1146">
                  <c:v>26.26962319656738</c:v>
                </c:pt>
                <c:pt idx="1147">
                  <c:v>26.282106864001623</c:v>
                </c:pt>
                <c:pt idx="1148">
                  <c:v>26.299195901202996</c:v>
                </c:pt>
                <c:pt idx="1149">
                  <c:v>26.319351891801851</c:v>
                </c:pt>
                <c:pt idx="1150">
                  <c:v>26.340795382400714</c:v>
                </c:pt>
                <c:pt idx="1151">
                  <c:v>26.36359790077735</c:v>
                </c:pt>
                <c:pt idx="1152">
                  <c:v>26.390767751353916</c:v>
                </c:pt>
                <c:pt idx="1153">
                  <c:v>26.425107719668294</c:v>
                </c:pt>
                <c:pt idx="1154">
                  <c:v>26.463721700231872</c:v>
                </c:pt>
                <c:pt idx="1155">
                  <c:v>26.501644893144675</c:v>
                </c:pt>
                <c:pt idx="1156">
                  <c:v>26.541335858460684</c:v>
                </c:pt>
                <c:pt idx="1157">
                  <c:v>26.586328308031064</c:v>
                </c:pt>
                <c:pt idx="1158">
                  <c:v>26.637633350905453</c:v>
                </c:pt>
                <c:pt idx="1159">
                  <c:v>26.692169971295634</c:v>
                </c:pt>
                <c:pt idx="1160">
                  <c:v>26.74554279614642</c:v>
                </c:pt>
                <c:pt idx="1161">
                  <c:v>26.797458688001431</c:v>
                </c:pt>
                <c:pt idx="1162">
                  <c:v>26.849803933426685</c:v>
                </c:pt>
                <c:pt idx="1163">
                  <c:v>26.903069914098388</c:v>
                </c:pt>
                <c:pt idx="1164">
                  <c:v>26.957122185838326</c:v>
                </c:pt>
                <c:pt idx="1165">
                  <c:v>27.004516993680774</c:v>
                </c:pt>
                <c:pt idx="1166">
                  <c:v>27.044313190871325</c:v>
                </c:pt>
                <c:pt idx="1167">
                  <c:v>27.086805419426174</c:v>
                </c:pt>
                <c:pt idx="1168">
                  <c:v>27.131888900350468</c:v>
                </c:pt>
                <c:pt idx="1169">
                  <c:v>27.176327103449577</c:v>
                </c:pt>
                <c:pt idx="1170">
                  <c:v>27.220505283312988</c:v>
                </c:pt>
                <c:pt idx="1171">
                  <c:v>27.26387319591035</c:v>
                </c:pt>
                <c:pt idx="1172">
                  <c:v>27.30630827950743</c:v>
                </c:pt>
                <c:pt idx="1173">
                  <c:v>27.34823143828396</c:v>
                </c:pt>
                <c:pt idx="1174">
                  <c:v>27.389078348731687</c:v>
                </c:pt>
                <c:pt idx="1175">
                  <c:v>27.428742107245608</c:v>
                </c:pt>
                <c:pt idx="1176">
                  <c:v>27.468188052589809</c:v>
                </c:pt>
                <c:pt idx="1177">
                  <c:v>27.508967547539353</c:v>
                </c:pt>
                <c:pt idx="1178">
                  <c:v>27.551183040200826</c:v>
                </c:pt>
                <c:pt idx="1179">
                  <c:v>27.593801580979914</c:v>
                </c:pt>
                <c:pt idx="1180">
                  <c:v>27.636291572032327</c:v>
                </c:pt>
                <c:pt idx="1181">
                  <c:v>27.677521311730359</c:v>
                </c:pt>
                <c:pt idx="1182">
                  <c:v>27.717387327098034</c:v>
                </c:pt>
                <c:pt idx="1183">
                  <c:v>27.756381081273375</c:v>
                </c:pt>
                <c:pt idx="1184">
                  <c:v>27.79390104628547</c:v>
                </c:pt>
                <c:pt idx="1185">
                  <c:v>27.828753039657435</c:v>
                </c:pt>
                <c:pt idx="1186">
                  <c:v>27.861940224001625</c:v>
                </c:pt>
                <c:pt idx="1187">
                  <c:v>27.895127408345811</c:v>
                </c:pt>
                <c:pt idx="1188">
                  <c:v>27.92831459269</c:v>
                </c:pt>
                <c:pt idx="1189">
                  <c:v>27.961501777034186</c:v>
                </c:pt>
                <c:pt idx="1190">
                  <c:v>27.994688961378376</c:v>
                </c:pt>
                <c:pt idx="1191">
                  <c:v>28.027876145722562</c:v>
                </c:pt>
                <c:pt idx="1192">
                  <c:v>28.061063330066752</c:v>
                </c:pt>
                <c:pt idx="1193">
                  <c:v>28.094250514410938</c:v>
                </c:pt>
                <c:pt idx="1194">
                  <c:v>28.127992635097719</c:v>
                </c:pt>
                <c:pt idx="1195">
                  <c:v>28.161766267303758</c:v>
                </c:pt>
                <c:pt idx="1196">
                  <c:v>28.1955398995098</c:v>
                </c:pt>
                <c:pt idx="1197">
                  <c:v>28.231569614200399</c:v>
                </c:pt>
                <c:pt idx="1198">
                  <c:v>28.269969763225564</c:v>
                </c:pt>
                <c:pt idx="1199">
                  <c:v>28.310799576598182</c:v>
                </c:pt>
                <c:pt idx="1200">
                  <c:v>28.353644159170571</c:v>
                </c:pt>
                <c:pt idx="1201">
                  <c:v>28.395680695030542</c:v>
                </c:pt>
                <c:pt idx="1202">
                  <c:v>28.435664624660841</c:v>
                </c:pt>
                <c:pt idx="1203">
                  <c:v>28.473496113994415</c:v>
                </c:pt>
                <c:pt idx="1204">
                  <c:v>28.509666402972986</c:v>
                </c:pt>
                <c:pt idx="1205">
                  <c:v>28.545292888024704</c:v>
                </c:pt>
                <c:pt idx="1206">
                  <c:v>28.580953811484743</c:v>
                </c:pt>
                <c:pt idx="1207">
                  <c:v>28.616649232879141</c:v>
                </c:pt>
                <c:pt idx="1208">
                  <c:v>28.651798644665551</c:v>
                </c:pt>
                <c:pt idx="1209">
                  <c:v>28.686367489322336</c:v>
                </c:pt>
                <c:pt idx="1210">
                  <c:v>28.720936333979118</c:v>
                </c:pt>
                <c:pt idx="1211">
                  <c:v>28.754924611506276</c:v>
                </c:pt>
                <c:pt idx="1212">
                  <c:v>28.788880119706228</c:v>
                </c:pt>
                <c:pt idx="1213">
                  <c:v>28.823415598971</c:v>
                </c:pt>
                <c:pt idx="1214">
                  <c:v>28.857951078235768</c:v>
                </c:pt>
                <c:pt idx="1215">
                  <c:v>28.89190658643572</c:v>
                </c:pt>
                <c:pt idx="1216">
                  <c:v>28.925250009895759</c:v>
                </c:pt>
                <c:pt idx="1217">
                  <c:v>28.958561379206738</c:v>
                </c:pt>
                <c:pt idx="1218">
                  <c:v>28.991840753833458</c:v>
                </c:pt>
                <c:pt idx="1219">
                  <c:v>29.024510606373926</c:v>
                </c:pt>
                <c:pt idx="1220">
                  <c:v>29.055965169096496</c:v>
                </c:pt>
                <c:pt idx="1221">
                  <c:v>29.08675539502309</c:v>
                </c:pt>
                <c:pt idx="1222">
                  <c:v>29.11688539186764</c:v>
                </c:pt>
                <c:pt idx="1223">
                  <c:v>29.147472482920268</c:v>
                </c:pt>
                <c:pt idx="1224">
                  <c:v>29.179140547619259</c:v>
                </c:pt>
                <c:pt idx="1225">
                  <c:v>29.211317001617374</c:v>
                </c:pt>
                <c:pt idx="1226">
                  <c:v>29.2434631168903</c:v>
                </c:pt>
                <c:pt idx="1227">
                  <c:v>29.275548729555279</c:v>
                </c:pt>
                <c:pt idx="1228">
                  <c:v>29.307604178215019</c:v>
                </c:pt>
                <c:pt idx="1229">
                  <c:v>29.339034999775937</c:v>
                </c:pt>
                <c:pt idx="1230">
                  <c:v>29.370970372977375</c:v>
                </c:pt>
                <c:pt idx="1231">
                  <c:v>29.404001242519062</c:v>
                </c:pt>
                <c:pt idx="1232">
                  <c:v>29.437032112060749</c:v>
                </c:pt>
                <c:pt idx="1233">
                  <c:v>29.470031973253985</c:v>
                </c:pt>
                <c:pt idx="1234">
                  <c:v>29.502469745326849</c:v>
                </c:pt>
                <c:pt idx="1235">
                  <c:v>29.5337250720399</c:v>
                </c:pt>
                <c:pt idx="1236">
                  <c:v>29.563243247560852</c:v>
                </c:pt>
                <c:pt idx="1237">
                  <c:v>29.590399379651437</c:v>
                </c:pt>
                <c:pt idx="1238">
                  <c:v>29.615750085404272</c:v>
                </c:pt>
                <c:pt idx="1239">
                  <c:v>29.64037525483338</c:v>
                </c:pt>
                <c:pt idx="1240">
                  <c:v>29.665396750786364</c:v>
                </c:pt>
                <c:pt idx="1241">
                  <c:v>29.690808968084777</c:v>
                </c:pt>
                <c:pt idx="1242">
                  <c:v>29.716091790777906</c:v>
                </c:pt>
                <c:pt idx="1243">
                  <c:v>29.741226159979497</c:v>
                </c:pt>
                <c:pt idx="1244">
                  <c:v>29.766764126450855</c:v>
                </c:pt>
                <c:pt idx="1245">
                  <c:v>29.791650226751223</c:v>
                </c:pt>
                <c:pt idx="1246">
                  <c:v>29.815874137548445</c:v>
                </c:pt>
                <c:pt idx="1247">
                  <c:v>29.839963614642201</c:v>
                </c:pt>
                <c:pt idx="1248">
                  <c:v>29.863921259724719</c:v>
                </c:pt>
                <c:pt idx="1249">
                  <c:v>29.888258096769686</c:v>
                </c:pt>
                <c:pt idx="1250">
                  <c:v>29.912987475567554</c:v>
                </c:pt>
                <c:pt idx="1251">
                  <c:v>29.937602820185287</c:v>
                </c:pt>
                <c:pt idx="1252">
                  <c:v>29.962105984748852</c:v>
                </c:pt>
                <c:pt idx="1253">
                  <c:v>29.986498810156235</c:v>
                </c:pt>
                <c:pt idx="1254">
                  <c:v>30.010783124077385</c:v>
                </c:pt>
                <c:pt idx="1255">
                  <c:v>30.034960740954261</c:v>
                </c:pt>
                <c:pt idx="1256">
                  <c:v>30.059033462000809</c:v>
                </c:pt>
                <c:pt idx="1257">
                  <c:v>30.083003075202956</c:v>
                </c:pt>
                <c:pt idx="1258">
                  <c:v>30.10734761110567</c:v>
                </c:pt>
                <c:pt idx="1259">
                  <c:v>30.132552619546011</c:v>
                </c:pt>
                <c:pt idx="1260">
                  <c:v>30.158626654785333</c:v>
                </c:pt>
                <c:pt idx="1261">
                  <c:v>30.186519467173135</c:v>
                </c:pt>
                <c:pt idx="1262">
                  <c:v>30.21628869159797</c:v>
                </c:pt>
                <c:pt idx="1263">
                  <c:v>30.247490945114915</c:v>
                </c:pt>
                <c:pt idx="1264">
                  <c:v>30.279713623153281</c:v>
                </c:pt>
                <c:pt idx="1265">
                  <c:v>30.311544488075103</c:v>
                </c:pt>
                <c:pt idx="1266">
                  <c:v>30.342954244529491</c:v>
                </c:pt>
                <c:pt idx="1267">
                  <c:v>30.373465043525623</c:v>
                </c:pt>
                <c:pt idx="1268">
                  <c:v>30.402073203632867</c:v>
                </c:pt>
                <c:pt idx="1269">
                  <c:v>30.429212751753923</c:v>
                </c:pt>
                <c:pt idx="1270">
                  <c:v>30.455344857303782</c:v>
                </c:pt>
                <c:pt idx="1271">
                  <c:v>30.48092933747613</c:v>
                </c:pt>
                <c:pt idx="1272">
                  <c:v>30.506907555652404</c:v>
                </c:pt>
                <c:pt idx="1273">
                  <c:v>30.533294983654148</c:v>
                </c:pt>
                <c:pt idx="1274">
                  <c:v>30.560088476105111</c:v>
                </c:pt>
                <c:pt idx="1275">
                  <c:v>30.588231595450353</c:v>
                </c:pt>
                <c:pt idx="1276">
                  <c:v>30.617764141878929</c:v>
                </c:pt>
                <c:pt idx="1277">
                  <c:v>30.647783879394179</c:v>
                </c:pt>
                <c:pt idx="1278">
                  <c:v>30.67829204777107</c:v>
                </c:pt>
                <c:pt idx="1279">
                  <c:v>30.709315270820706</c:v>
                </c:pt>
                <c:pt idx="1280">
                  <c:v>30.739455967868555</c:v>
                </c:pt>
                <c:pt idx="1281">
                  <c:v>30.769129946166405</c:v>
                </c:pt>
                <c:pt idx="1282">
                  <c:v>30.798827663915599</c:v>
                </c:pt>
                <c:pt idx="1283">
                  <c:v>30.82805806684998</c:v>
                </c:pt>
                <c:pt idx="1284">
                  <c:v>30.856353840154728</c:v>
                </c:pt>
                <c:pt idx="1285">
                  <c:v>30.883673513526841</c:v>
                </c:pt>
                <c:pt idx="1286">
                  <c:v>30.910486977601565</c:v>
                </c:pt>
                <c:pt idx="1287">
                  <c:v>30.936314385141252</c:v>
                </c:pt>
                <c:pt idx="1288">
                  <c:v>30.961606773238639</c:v>
                </c:pt>
                <c:pt idx="1289">
                  <c:v>30.987286415523453</c:v>
                </c:pt>
                <c:pt idx="1290">
                  <c:v>31.012911424575496</c:v>
                </c:pt>
                <c:pt idx="1291">
                  <c:v>31.037555842999787</c:v>
                </c:pt>
                <c:pt idx="1292">
                  <c:v>31.061665815708878</c:v>
                </c:pt>
                <c:pt idx="1293">
                  <c:v>31.085696703073499</c:v>
                </c:pt>
                <c:pt idx="1294">
                  <c:v>31.110540177253725</c:v>
                </c:pt>
                <c:pt idx="1295">
                  <c:v>31.137107752975631</c:v>
                </c:pt>
                <c:pt idx="1296">
                  <c:v>31.165427944493441</c:v>
                </c:pt>
                <c:pt idx="1297">
                  <c:v>31.1950998257709</c:v>
                </c:pt>
                <c:pt idx="1298">
                  <c:v>31.225707295077584</c:v>
                </c:pt>
                <c:pt idx="1299">
                  <c:v>31.256388072556728</c:v>
                </c:pt>
                <c:pt idx="1300">
                  <c:v>31.286670306719589</c:v>
                </c:pt>
                <c:pt idx="1301">
                  <c:v>31.317000634079776</c:v>
                </c:pt>
                <c:pt idx="1302">
                  <c:v>31.347829268029724</c:v>
                </c:pt>
                <c:pt idx="1303">
                  <c:v>31.378280636455379</c:v>
                </c:pt>
                <c:pt idx="1304">
                  <c:v>31.407851525721821</c:v>
                </c:pt>
                <c:pt idx="1305">
                  <c:v>31.436992607310803</c:v>
                </c:pt>
                <c:pt idx="1306">
                  <c:v>31.465680679640524</c:v>
                </c:pt>
                <c:pt idx="1307">
                  <c:v>31.493915742710989</c:v>
                </c:pt>
                <c:pt idx="1308">
                  <c:v>31.522129392394099</c:v>
                </c:pt>
                <c:pt idx="1309">
                  <c:v>31.550343042077206</c:v>
                </c:pt>
                <c:pt idx="1310">
                  <c:v>31.578083507725086</c:v>
                </c:pt>
                <c:pt idx="1311">
                  <c:v>31.605352027887879</c:v>
                </c:pt>
                <c:pt idx="1312">
                  <c:v>31.63168037248597</c:v>
                </c:pt>
                <c:pt idx="1313">
                  <c:v>31.657952463554295</c:v>
                </c:pt>
                <c:pt idx="1314">
                  <c:v>31.684187282636856</c:v>
                </c:pt>
                <c:pt idx="1315">
                  <c:v>31.708585496400413</c:v>
                </c:pt>
                <c:pt idx="1316">
                  <c:v>31.73244643789895</c:v>
                </c:pt>
                <c:pt idx="1317">
                  <c:v>31.757125546107254</c:v>
                </c:pt>
                <c:pt idx="1318">
                  <c:v>31.784361668176651</c:v>
                </c:pt>
                <c:pt idx="1319">
                  <c:v>31.815580061347102</c:v>
                </c:pt>
                <c:pt idx="1320">
                  <c:v>31.850011937833909</c:v>
                </c:pt>
                <c:pt idx="1321">
                  <c:v>31.887835956053795</c:v>
                </c:pt>
                <c:pt idx="1322">
                  <c:v>31.929247033452757</c:v>
                </c:pt>
                <c:pt idx="1323">
                  <c:v>31.972673850714667</c:v>
                </c:pt>
                <c:pt idx="1324">
                  <c:v>32.014365301012056</c:v>
                </c:pt>
                <c:pt idx="1325">
                  <c:v>32.051702861272922</c:v>
                </c:pt>
                <c:pt idx="1326">
                  <c:v>32.084874592762816</c:v>
                </c:pt>
                <c:pt idx="1327">
                  <c:v>32.11568938036018</c:v>
                </c:pt>
                <c:pt idx="1328">
                  <c:v>32.145538542957539</c:v>
                </c:pt>
                <c:pt idx="1329">
                  <c:v>32.175387705554904</c:v>
                </c:pt>
                <c:pt idx="1330">
                  <c:v>32.205236868152262</c:v>
                </c:pt>
                <c:pt idx="1331">
                  <c:v>32.234603218249624</c:v>
                </c:pt>
                <c:pt idx="1332">
                  <c:v>32.262499103484316</c:v>
                </c:pt>
                <c:pt idx="1333">
                  <c:v>32.289368347167326</c:v>
                </c:pt>
                <c:pt idx="1334">
                  <c:v>32.316175826409669</c:v>
                </c:pt>
                <c:pt idx="1335">
                  <c:v>32.343875687502205</c:v>
                </c:pt>
                <c:pt idx="1336">
                  <c:v>32.372506525488248</c:v>
                </c:pt>
                <c:pt idx="1337">
                  <c:v>32.401590345317715</c:v>
                </c:pt>
                <c:pt idx="1338">
                  <c:v>32.431149824869401</c:v>
                </c:pt>
                <c:pt idx="1339">
                  <c:v>32.461184964143314</c:v>
                </c:pt>
                <c:pt idx="1340">
                  <c:v>32.491720825277511</c:v>
                </c:pt>
                <c:pt idx="1341">
                  <c:v>32.523712353036707</c:v>
                </c:pt>
                <c:pt idx="1342">
                  <c:v>32.557249676723494</c:v>
                </c:pt>
                <c:pt idx="1343">
                  <c:v>32.590903028583753</c:v>
                </c:pt>
                <c:pt idx="1344">
                  <c:v>32.624189195708723</c:v>
                </c:pt>
                <c:pt idx="1345">
                  <c:v>32.656104333012358</c:v>
                </c:pt>
                <c:pt idx="1346">
                  <c:v>32.68658739807934</c:v>
                </c:pt>
                <c:pt idx="1347">
                  <c:v>32.715611296479658</c:v>
                </c:pt>
                <c:pt idx="1348">
                  <c:v>32.741191831394154</c:v>
                </c:pt>
                <c:pt idx="1349">
                  <c:v>32.762309470195873</c:v>
                </c:pt>
                <c:pt idx="1350">
                  <c:v>32.779959666465075</c:v>
                </c:pt>
                <c:pt idx="1351">
                  <c:v>32.796092395392741</c:v>
                </c:pt>
                <c:pt idx="1352">
                  <c:v>32.811682668476344</c:v>
                </c:pt>
                <c:pt idx="1353">
                  <c:v>32.826752544447643</c:v>
                </c:pt>
                <c:pt idx="1354">
                  <c:v>32.840890385137598</c:v>
                </c:pt>
                <c:pt idx="1355">
                  <c:v>32.853282513800437</c:v>
                </c:pt>
                <c:pt idx="1356">
                  <c:v>32.864449920099979</c:v>
                </c:pt>
                <c:pt idx="1357">
                  <c:v>32.874889016565497</c:v>
                </c:pt>
                <c:pt idx="1358">
                  <c:v>32.884278081494919</c:v>
                </c:pt>
                <c:pt idx="1359">
                  <c:v>32.893492980932393</c:v>
                </c:pt>
                <c:pt idx="1360">
                  <c:v>32.906242089638852</c:v>
                </c:pt>
                <c:pt idx="1361">
                  <c:v>32.925530725790594</c:v>
                </c:pt>
                <c:pt idx="1362">
                  <c:v>32.951929734766303</c:v>
                </c:pt>
                <c:pt idx="1363">
                  <c:v>32.984908752685044</c:v>
                </c:pt>
                <c:pt idx="1364">
                  <c:v>33.019012298410345</c:v>
                </c:pt>
                <c:pt idx="1365">
                  <c:v>33.048499520704688</c:v>
                </c:pt>
                <c:pt idx="1366">
                  <c:v>33.07202875031048</c:v>
                </c:pt>
                <c:pt idx="1367">
                  <c:v>33.088082227534791</c:v>
                </c:pt>
                <c:pt idx="1368">
                  <c:v>33.101281647905864</c:v>
                </c:pt>
                <c:pt idx="1369">
                  <c:v>33.119098934674163</c:v>
                </c:pt>
                <c:pt idx="1370">
                  <c:v>33.142419213103246</c:v>
                </c:pt>
                <c:pt idx="1371">
                  <c:v>33.167806644310112</c:v>
                </c:pt>
                <c:pt idx="1372">
                  <c:v>33.191471448202158</c:v>
                </c:pt>
                <c:pt idx="1373">
                  <c:v>33.211321717585292</c:v>
                </c:pt>
                <c:pt idx="1374">
                  <c:v>33.226430766516465</c:v>
                </c:pt>
                <c:pt idx="1375">
                  <c:v>33.233851462843234</c:v>
                </c:pt>
                <c:pt idx="1376">
                  <c:v>33.231655303647003</c:v>
                </c:pt>
                <c:pt idx="1377">
                  <c:v>33.226750429817919</c:v>
                </c:pt>
                <c:pt idx="1378">
                  <c:v>33.224665529562664</c:v>
                </c:pt>
                <c:pt idx="1379">
                  <c:v>33.225469757077022</c:v>
                </c:pt>
                <c:pt idx="1380">
                  <c:v>33.23451620476812</c:v>
                </c:pt>
                <c:pt idx="1381">
                  <c:v>33.256326548068081</c:v>
                </c:pt>
                <c:pt idx="1382">
                  <c:v>33.28854129497806</c:v>
                </c:pt>
                <c:pt idx="1383">
                  <c:v>33.323593653233203</c:v>
                </c:pt>
                <c:pt idx="1384">
                  <c:v>33.354569326247521</c:v>
                </c:pt>
                <c:pt idx="1385">
                  <c:v>33.381948380668113</c:v>
                </c:pt>
                <c:pt idx="1386">
                  <c:v>33.41108072248602</c:v>
                </c:pt>
                <c:pt idx="1387">
                  <c:v>33.44582938798731</c:v>
                </c:pt>
                <c:pt idx="1388">
                  <c:v>33.487350672580746</c:v>
                </c:pt>
                <c:pt idx="1389">
                  <c:v>33.532644364515953</c:v>
                </c:pt>
                <c:pt idx="1390">
                  <c:v>33.575872900040444</c:v>
                </c:pt>
                <c:pt idx="1391">
                  <c:v>33.613478105072048</c:v>
                </c:pt>
                <c:pt idx="1392">
                  <c:v>33.645173540982142</c:v>
                </c:pt>
                <c:pt idx="1393">
                  <c:v>33.672116336682883</c:v>
                </c:pt>
                <c:pt idx="1394">
                  <c:v>33.696441215716966</c:v>
                </c:pt>
                <c:pt idx="1395">
                  <c:v>33.718785110665223</c:v>
                </c:pt>
                <c:pt idx="1396">
                  <c:v>33.738819870411639</c:v>
                </c:pt>
                <c:pt idx="1397">
                  <c:v>33.757231125438338</c:v>
                </c:pt>
                <c:pt idx="1398">
                  <c:v>33.774079583903038</c:v>
                </c:pt>
                <c:pt idx="1399">
                  <c:v>33.789451527504056</c:v>
                </c:pt>
                <c:pt idx="1400">
                  <c:v>33.804040034160252</c:v>
                </c:pt>
                <c:pt idx="1401">
                  <c:v>33.817072637415649</c:v>
                </c:pt>
                <c:pt idx="1402">
                  <c:v>33.825796445442414</c:v>
                </c:pt>
                <c:pt idx="1403">
                  <c:v>33.827586475078775</c:v>
                </c:pt>
                <c:pt idx="1404">
                  <c:v>33.827511769732553</c:v>
                </c:pt>
                <c:pt idx="1405">
                  <c:v>33.833530593198169</c:v>
                </c:pt>
                <c:pt idx="1406">
                  <c:v>33.848774977315728</c:v>
                </c:pt>
                <c:pt idx="1407">
                  <c:v>33.870566092561297</c:v>
                </c:pt>
                <c:pt idx="1408">
                  <c:v>33.893840967111252</c:v>
                </c:pt>
                <c:pt idx="1409">
                  <c:v>33.916316695802138</c:v>
                </c:pt>
                <c:pt idx="1410">
                  <c:v>33.937968566000173</c:v>
                </c:pt>
                <c:pt idx="1411">
                  <c:v>33.959123127821172</c:v>
                </c:pt>
                <c:pt idx="1412">
                  <c:v>33.980904728127136</c:v>
                </c:pt>
                <c:pt idx="1413">
                  <c:v>34.0055664943633</c:v>
                </c:pt>
                <c:pt idx="1414">
                  <c:v>34.035153237580332</c:v>
                </c:pt>
                <c:pt idx="1415">
                  <c:v>34.069951097669517</c:v>
                </c:pt>
                <c:pt idx="1416">
                  <c:v>34.10794051220563</c:v>
                </c:pt>
                <c:pt idx="1417">
                  <c:v>34.145053971229146</c:v>
                </c:pt>
                <c:pt idx="1418">
                  <c:v>34.176479341599631</c:v>
                </c:pt>
                <c:pt idx="1419">
                  <c:v>34.199936180588274</c:v>
                </c:pt>
                <c:pt idx="1420">
                  <c:v>34.215027586838389</c:v>
                </c:pt>
                <c:pt idx="1421">
                  <c:v>34.225385575704024</c:v>
                </c:pt>
                <c:pt idx="1422">
                  <c:v>34.239856665307457</c:v>
                </c:pt>
                <c:pt idx="1423">
                  <c:v>34.261232489654397</c:v>
                </c:pt>
                <c:pt idx="1424">
                  <c:v>34.288188175441476</c:v>
                </c:pt>
                <c:pt idx="1425">
                  <c:v>34.321760615712208</c:v>
                </c:pt>
                <c:pt idx="1426">
                  <c:v>34.357960273837357</c:v>
                </c:pt>
                <c:pt idx="1427">
                  <c:v>34.388901449307049</c:v>
                </c:pt>
                <c:pt idx="1428">
                  <c:v>34.412689805659753</c:v>
                </c:pt>
                <c:pt idx="1429">
                  <c:v>34.430172009875797</c:v>
                </c:pt>
                <c:pt idx="1430">
                  <c:v>34.440809175546519</c:v>
                </c:pt>
                <c:pt idx="1431">
                  <c:v>34.444606599293316</c:v>
                </c:pt>
                <c:pt idx="1432">
                  <c:v>34.447408048760998</c:v>
                </c:pt>
                <c:pt idx="1433">
                  <c:v>34.453039266036228</c:v>
                </c:pt>
                <c:pt idx="1434">
                  <c:v>34.466455668205917</c:v>
                </c:pt>
                <c:pt idx="1435">
                  <c:v>34.487236598314588</c:v>
                </c:pt>
                <c:pt idx="1436">
                  <c:v>34.511423652585918</c:v>
                </c:pt>
                <c:pt idx="1437">
                  <c:v>34.536233610460343</c:v>
                </c:pt>
                <c:pt idx="1438">
                  <c:v>34.559514125784226</c:v>
                </c:pt>
                <c:pt idx="1439">
                  <c:v>34.580698751719737</c:v>
                </c:pt>
                <c:pt idx="1440">
                  <c:v>34.599444247588742</c:v>
                </c:pt>
                <c:pt idx="1441">
                  <c:v>34.617655587975094</c:v>
                </c:pt>
                <c:pt idx="1442">
                  <c:v>34.637672537300254</c:v>
                </c:pt>
                <c:pt idx="1443">
                  <c:v>34.659418699095468</c:v>
                </c:pt>
                <c:pt idx="1444">
                  <c:v>34.681726325503966</c:v>
                </c:pt>
                <c:pt idx="1445">
                  <c:v>34.703058230782339</c:v>
                </c:pt>
                <c:pt idx="1446">
                  <c:v>34.721064713538503</c:v>
                </c:pt>
                <c:pt idx="1447">
                  <c:v>34.735502628204827</c:v>
                </c:pt>
                <c:pt idx="1448">
                  <c:v>34.75071002789479</c:v>
                </c:pt>
                <c:pt idx="1449">
                  <c:v>34.769429791497757</c:v>
                </c:pt>
                <c:pt idx="1450">
                  <c:v>34.790057226110349</c:v>
                </c:pt>
                <c:pt idx="1451">
                  <c:v>34.810961514363377</c:v>
                </c:pt>
                <c:pt idx="1452">
                  <c:v>34.831865802616406</c:v>
                </c:pt>
                <c:pt idx="1453">
                  <c:v>34.852770090869434</c:v>
                </c:pt>
                <c:pt idx="1454">
                  <c:v>34.873674379122455</c:v>
                </c:pt>
                <c:pt idx="1455">
                  <c:v>34.894578667375484</c:v>
                </c:pt>
                <c:pt idx="1456">
                  <c:v>34.915482955628512</c:v>
                </c:pt>
                <c:pt idx="1457">
                  <c:v>34.936387243881541</c:v>
                </c:pt>
                <c:pt idx="1458">
                  <c:v>34.957291532134562</c:v>
                </c:pt>
                <c:pt idx="1459">
                  <c:v>34.97819582038759</c:v>
                </c:pt>
                <c:pt idx="1460">
                  <c:v>34.999100108640619</c:v>
                </c:pt>
                <c:pt idx="1461">
                  <c:v>35.020004396893647</c:v>
                </c:pt>
                <c:pt idx="1462">
                  <c:v>35.040908685146668</c:v>
                </c:pt>
                <c:pt idx="1463">
                  <c:v>35.061812973399697</c:v>
                </c:pt>
                <c:pt idx="1464">
                  <c:v>35.082717261652725</c:v>
                </c:pt>
                <c:pt idx="1465">
                  <c:v>35.103621549905753</c:v>
                </c:pt>
                <c:pt idx="1466">
                  <c:v>35.124525838158775</c:v>
                </c:pt>
                <c:pt idx="1467">
                  <c:v>35.145430126411803</c:v>
                </c:pt>
                <c:pt idx="1468">
                  <c:v>35.166334414664831</c:v>
                </c:pt>
                <c:pt idx="1469">
                  <c:v>35.18723870291786</c:v>
                </c:pt>
                <c:pt idx="1470">
                  <c:v>35.208142991170881</c:v>
                </c:pt>
                <c:pt idx="1471">
                  <c:v>35.229047279423909</c:v>
                </c:pt>
                <c:pt idx="1472">
                  <c:v>35.249951567676938</c:v>
                </c:pt>
                <c:pt idx="1473">
                  <c:v>35.270855855929966</c:v>
                </c:pt>
                <c:pt idx="1474">
                  <c:v>35.291760144182987</c:v>
                </c:pt>
                <c:pt idx="1475">
                  <c:v>35.312664432436016</c:v>
                </c:pt>
                <c:pt idx="1476">
                  <c:v>35.333568720689044</c:v>
                </c:pt>
                <c:pt idx="1477">
                  <c:v>35.354473008942072</c:v>
                </c:pt>
                <c:pt idx="1478">
                  <c:v>35.376050016867815</c:v>
                </c:pt>
                <c:pt idx="1479">
                  <c:v>35.398221716002588</c:v>
                </c:pt>
                <c:pt idx="1480">
                  <c:v>35.420716700976342</c:v>
                </c:pt>
                <c:pt idx="1481">
                  <c:v>35.443334969694277</c:v>
                </c:pt>
                <c:pt idx="1482">
                  <c:v>35.466018021431992</c:v>
                </c:pt>
                <c:pt idx="1483">
                  <c:v>35.488811600980952</c:v>
                </c:pt>
                <c:pt idx="1484">
                  <c:v>35.5119449319645</c:v>
                </c:pt>
                <c:pt idx="1485">
                  <c:v>35.535892368967687</c:v>
                </c:pt>
                <c:pt idx="1486">
                  <c:v>35.561060479111163</c:v>
                </c:pt>
                <c:pt idx="1487">
                  <c:v>35.587921679054048</c:v>
                </c:pt>
                <c:pt idx="1488">
                  <c:v>35.616965049552554</c:v>
                </c:pt>
                <c:pt idx="1489">
                  <c:v>35.648499840489002</c:v>
                </c:pt>
                <c:pt idx="1490">
                  <c:v>35.68253593732274</c:v>
                </c:pt>
                <c:pt idx="1491">
                  <c:v>35.718508646455007</c:v>
                </c:pt>
                <c:pt idx="1492">
                  <c:v>35.755527833814448</c:v>
                </c:pt>
                <c:pt idx="1493">
                  <c:v>35.793129341632969</c:v>
                </c:pt>
                <c:pt idx="1494">
                  <c:v>35.830517466140826</c:v>
                </c:pt>
                <c:pt idx="1495">
                  <c:v>35.867295249819875</c:v>
                </c:pt>
                <c:pt idx="1496">
                  <c:v>35.903145680239717</c:v>
                </c:pt>
                <c:pt idx="1497">
                  <c:v>35.937466571690585</c:v>
                </c:pt>
                <c:pt idx="1498">
                  <c:v>35.969964712204522</c:v>
                </c:pt>
                <c:pt idx="1499">
                  <c:v>36.000398683652676</c:v>
                </c:pt>
                <c:pt idx="1500">
                  <c:v>36.029803138072054</c:v>
                </c:pt>
                <c:pt idx="1501">
                  <c:v>36.058763037508982</c:v>
                </c:pt>
                <c:pt idx="1502">
                  <c:v>36.087535404782741</c:v>
                </c:pt>
                <c:pt idx="1503">
                  <c:v>36.116452761987055</c:v>
                </c:pt>
                <c:pt idx="1504">
                  <c:v>36.144851920879148</c:v>
                </c:pt>
                <c:pt idx="1505">
                  <c:v>36.173025799069755</c:v>
                </c:pt>
                <c:pt idx="1506">
                  <c:v>36.201624941612728</c:v>
                </c:pt>
                <c:pt idx="1507">
                  <c:v>36.231008511257585</c:v>
                </c:pt>
                <c:pt idx="1508">
                  <c:v>36.261550599679374</c:v>
                </c:pt>
                <c:pt idx="1509">
                  <c:v>36.294352088511928</c:v>
                </c:pt>
                <c:pt idx="1510">
                  <c:v>36.33030336105692</c:v>
                </c:pt>
                <c:pt idx="1511">
                  <c:v>36.369686534245702</c:v>
                </c:pt>
                <c:pt idx="1512">
                  <c:v>36.412477339381127</c:v>
                </c:pt>
                <c:pt idx="1513">
                  <c:v>36.457469530379036</c:v>
                </c:pt>
                <c:pt idx="1514">
                  <c:v>36.502372006353831</c:v>
                </c:pt>
                <c:pt idx="1515">
                  <c:v>36.544515418897817</c:v>
                </c:pt>
                <c:pt idx="1516">
                  <c:v>36.583477888744575</c:v>
                </c:pt>
                <c:pt idx="1517">
                  <c:v>36.619872447784857</c:v>
                </c:pt>
                <c:pt idx="1518">
                  <c:v>36.654358503235557</c:v>
                </c:pt>
                <c:pt idx="1519">
                  <c:v>36.687301904468079</c:v>
                </c:pt>
                <c:pt idx="1520">
                  <c:v>36.718595682658034</c:v>
                </c:pt>
                <c:pt idx="1521">
                  <c:v>36.747756832489912</c:v>
                </c:pt>
                <c:pt idx="1522">
                  <c:v>36.773808037680411</c:v>
                </c:pt>
                <c:pt idx="1523">
                  <c:v>36.795400032615596</c:v>
                </c:pt>
                <c:pt idx="1524">
                  <c:v>36.811244914202035</c:v>
                </c:pt>
                <c:pt idx="1525">
                  <c:v>36.8223902347383</c:v>
                </c:pt>
                <c:pt idx="1526">
                  <c:v>36.830761763659289</c:v>
                </c:pt>
                <c:pt idx="1527">
                  <c:v>36.839353157239664</c:v>
                </c:pt>
                <c:pt idx="1528">
                  <c:v>36.850455516919844</c:v>
                </c:pt>
                <c:pt idx="1529">
                  <c:v>36.865026111241825</c:v>
                </c:pt>
                <c:pt idx="1530">
                  <c:v>36.883622646316688</c:v>
                </c:pt>
                <c:pt idx="1531">
                  <c:v>36.9061407616351</c:v>
                </c:pt>
                <c:pt idx="1532">
                  <c:v>36.932572820895068</c:v>
                </c:pt>
                <c:pt idx="1533">
                  <c:v>36.963391699924919</c:v>
                </c:pt>
                <c:pt idx="1534">
                  <c:v>36.999574832695011</c:v>
                </c:pt>
                <c:pt idx="1535">
                  <c:v>37.041624537163536</c:v>
                </c:pt>
                <c:pt idx="1536">
                  <c:v>37.0885943935195</c:v>
                </c:pt>
                <c:pt idx="1537">
                  <c:v>37.140200415259436</c:v>
                </c:pt>
                <c:pt idx="1538">
                  <c:v>37.195704088842625</c:v>
                </c:pt>
                <c:pt idx="1539">
                  <c:v>37.254511376738442</c:v>
                </c:pt>
                <c:pt idx="1540">
                  <c:v>37.31598650189504</c:v>
                </c:pt>
                <c:pt idx="1541">
                  <c:v>37.37772551459701</c:v>
                </c:pt>
                <c:pt idx="1542">
                  <c:v>37.436905332991465</c:v>
                </c:pt>
                <c:pt idx="1543">
                  <c:v>37.489782079436836</c:v>
                </c:pt>
                <c:pt idx="1544">
                  <c:v>37.535543056980821</c:v>
                </c:pt>
                <c:pt idx="1545">
                  <c:v>37.576383171340616</c:v>
                </c:pt>
                <c:pt idx="1546">
                  <c:v>37.614216187250143</c:v>
                </c:pt>
                <c:pt idx="1547">
                  <c:v>37.651648994077803</c:v>
                </c:pt>
                <c:pt idx="1548">
                  <c:v>37.689803236625835</c:v>
                </c:pt>
                <c:pt idx="1549">
                  <c:v>37.729234656054942</c:v>
                </c:pt>
                <c:pt idx="1550">
                  <c:v>37.770034477287311</c:v>
                </c:pt>
                <c:pt idx="1551">
                  <c:v>37.811665447340864</c:v>
                </c:pt>
                <c:pt idx="1552">
                  <c:v>37.853618246824595</c:v>
                </c:pt>
                <c:pt idx="1553">
                  <c:v>37.89585567465101</c:v>
                </c:pt>
                <c:pt idx="1554">
                  <c:v>37.939562748342524</c:v>
                </c:pt>
                <c:pt idx="1555">
                  <c:v>37.985382307099862</c:v>
                </c:pt>
                <c:pt idx="1556">
                  <c:v>38.033445778522498</c:v>
                </c:pt>
                <c:pt idx="1557">
                  <c:v>38.084439014927177</c:v>
                </c:pt>
                <c:pt idx="1558">
                  <c:v>38.138588754481546</c:v>
                </c:pt>
                <c:pt idx="1559">
                  <c:v>38.194213435800023</c:v>
                </c:pt>
                <c:pt idx="1560">
                  <c:v>38.25073060100209</c:v>
                </c:pt>
                <c:pt idx="1561">
                  <c:v>38.308156492123558</c:v>
                </c:pt>
                <c:pt idx="1562">
                  <c:v>38.367144199264693</c:v>
                </c:pt>
                <c:pt idx="1563">
                  <c:v>38.427790166676736</c:v>
                </c:pt>
                <c:pt idx="1564">
                  <c:v>38.489477000103939</c:v>
                </c:pt>
                <c:pt idx="1565">
                  <c:v>38.55289119991653</c:v>
                </c:pt>
                <c:pt idx="1566">
                  <c:v>38.616782740644553</c:v>
                </c:pt>
                <c:pt idx="1567">
                  <c:v>38.679648610481401</c:v>
                </c:pt>
                <c:pt idx="1568">
                  <c:v>38.742083022189945</c:v>
                </c:pt>
                <c:pt idx="1569">
                  <c:v>38.804003049146203</c:v>
                </c:pt>
                <c:pt idx="1570">
                  <c:v>38.86532648821315</c:v>
                </c:pt>
                <c:pt idx="1571">
                  <c:v>38.925972009780651</c:v>
                </c:pt>
                <c:pt idx="1572">
                  <c:v>38.984407305858433</c:v>
                </c:pt>
                <c:pt idx="1573">
                  <c:v>39.039679898312158</c:v>
                </c:pt>
                <c:pt idx="1574">
                  <c:v>39.092368733377818</c:v>
                </c:pt>
                <c:pt idx="1575">
                  <c:v>39.141601625686818</c:v>
                </c:pt>
                <c:pt idx="1576">
                  <c:v>39.187202000322756</c:v>
                </c:pt>
                <c:pt idx="1577">
                  <c:v>39.229804267631764</c:v>
                </c:pt>
                <c:pt idx="1578">
                  <c:v>39.270790757154408</c:v>
                </c:pt>
                <c:pt idx="1579">
                  <c:v>39.310169301257453</c:v>
                </c:pt>
                <c:pt idx="1580">
                  <c:v>39.348589089025332</c:v>
                </c:pt>
                <c:pt idx="1581">
                  <c:v>39.386101955090687</c:v>
                </c:pt>
                <c:pt idx="1582">
                  <c:v>39.421179293474594</c:v>
                </c:pt>
                <c:pt idx="1583">
                  <c:v>39.454525757905166</c:v>
                </c:pt>
                <c:pt idx="1584">
                  <c:v>39.486123319769305</c:v>
                </c:pt>
                <c:pt idx="1585">
                  <c:v>39.51595926436633</c:v>
                </c:pt>
                <c:pt idx="1586">
                  <c:v>39.544730337220102</c:v>
                </c:pt>
                <c:pt idx="1587">
                  <c:v>39.573851675959823</c:v>
                </c:pt>
                <c:pt idx="1588">
                  <c:v>39.604738711852974</c:v>
                </c:pt>
                <c:pt idx="1589">
                  <c:v>39.637439771921962</c:v>
                </c:pt>
                <c:pt idx="1590">
                  <c:v>39.671972062993206</c:v>
                </c:pt>
                <c:pt idx="1591">
                  <c:v>39.707714661566087</c:v>
                </c:pt>
                <c:pt idx="1592">
                  <c:v>39.744659152534737</c:v>
                </c:pt>
                <c:pt idx="1593">
                  <c:v>39.782880350635821</c:v>
                </c:pt>
                <c:pt idx="1594">
                  <c:v>39.819662863586068</c:v>
                </c:pt>
                <c:pt idx="1595">
                  <c:v>39.854933829739878</c:v>
                </c:pt>
                <c:pt idx="1596">
                  <c:v>39.888030939131305</c:v>
                </c:pt>
                <c:pt idx="1597">
                  <c:v>39.918196862399171</c:v>
                </c:pt>
                <c:pt idx="1598">
                  <c:v>39.946765323427421</c:v>
                </c:pt>
                <c:pt idx="1599">
                  <c:v>39.973729319259576</c:v>
                </c:pt>
                <c:pt idx="1600">
                  <c:v>39.999739903388559</c:v>
                </c:pt>
                <c:pt idx="1601">
                  <c:v>40.026755893948753</c:v>
                </c:pt>
                <c:pt idx="1602">
                  <c:v>40.056104538390187</c:v>
                </c:pt>
                <c:pt idx="1603">
                  <c:v>40.087180410400713</c:v>
                </c:pt>
                <c:pt idx="1604">
                  <c:v>40.12063415883086</c:v>
                </c:pt>
                <c:pt idx="1605">
                  <c:v>40.155920737458487</c:v>
                </c:pt>
                <c:pt idx="1606">
                  <c:v>40.192400233313272</c:v>
                </c:pt>
                <c:pt idx="1607">
                  <c:v>40.230145770834724</c:v>
                </c:pt>
                <c:pt idx="1608">
                  <c:v>40.269157350022837</c:v>
                </c:pt>
                <c:pt idx="1609">
                  <c:v>40.308883419391215</c:v>
                </c:pt>
                <c:pt idx="1610">
                  <c:v>40.349285130170493</c:v>
                </c:pt>
                <c:pt idx="1611">
                  <c:v>40.39172130953385</c:v>
                </c:pt>
                <c:pt idx="1612">
                  <c:v>40.436248737967311</c:v>
                </c:pt>
                <c:pt idx="1613">
                  <c:v>40.48297799684547</c:v>
                </c:pt>
                <c:pt idx="1614">
                  <c:v>40.531982818424176</c:v>
                </c:pt>
                <c:pt idx="1615">
                  <c:v>40.584048092674273</c:v>
                </c:pt>
                <c:pt idx="1616">
                  <c:v>40.638675456561984</c:v>
                </c:pt>
                <c:pt idx="1617">
                  <c:v>40.695304648759766</c:v>
                </c:pt>
                <c:pt idx="1618">
                  <c:v>40.752012975826965</c:v>
                </c:pt>
                <c:pt idx="1619">
                  <c:v>40.807320435545613</c:v>
                </c:pt>
                <c:pt idx="1620">
                  <c:v>40.861140465879856</c:v>
                </c:pt>
                <c:pt idx="1621">
                  <c:v>40.912644532320691</c:v>
                </c:pt>
                <c:pt idx="1622">
                  <c:v>40.960306323955621</c:v>
                </c:pt>
                <c:pt idx="1623">
                  <c:v>41.003200352201304</c:v>
                </c:pt>
                <c:pt idx="1624">
                  <c:v>41.041877702711375</c:v>
                </c:pt>
                <c:pt idx="1625">
                  <c:v>41.074149993234151</c:v>
                </c:pt>
                <c:pt idx="1626">
                  <c:v>41.099185700290377</c:v>
                </c:pt>
                <c:pt idx="1627">
                  <c:v>41.118372237405225</c:v>
                </c:pt>
                <c:pt idx="1628">
                  <c:v>41.13378335512985</c:v>
                </c:pt>
                <c:pt idx="1629">
                  <c:v>41.148813441546316</c:v>
                </c:pt>
                <c:pt idx="1630">
                  <c:v>41.167378239790793</c:v>
                </c:pt>
                <c:pt idx="1631">
                  <c:v>41.191405549208</c:v>
                </c:pt>
                <c:pt idx="1632">
                  <c:v>41.221523140615403</c:v>
                </c:pt>
                <c:pt idx="1633">
                  <c:v>41.256591125887127</c:v>
                </c:pt>
                <c:pt idx="1634">
                  <c:v>41.293513027592503</c:v>
                </c:pt>
                <c:pt idx="1635">
                  <c:v>41.33043492929788</c:v>
                </c:pt>
                <c:pt idx="1636">
                  <c:v>41.36543056911286</c:v>
                </c:pt>
                <c:pt idx="1637">
                  <c:v>41.398435206866644</c:v>
                </c:pt>
                <c:pt idx="1638">
                  <c:v>41.430053311527637</c:v>
                </c:pt>
                <c:pt idx="1639">
                  <c:v>41.461508835423949</c:v>
                </c:pt>
                <c:pt idx="1640">
                  <c:v>41.494695168134996</c:v>
                </c:pt>
                <c:pt idx="1641">
                  <c:v>41.530907426529758</c:v>
                </c:pt>
                <c:pt idx="1642">
                  <c:v>41.571491638184746</c:v>
                </c:pt>
                <c:pt idx="1643">
                  <c:v>41.616015287081055</c:v>
                </c:pt>
                <c:pt idx="1644">
                  <c:v>41.663986940439941</c:v>
                </c:pt>
                <c:pt idx="1645">
                  <c:v>41.714974549208456</c:v>
                </c:pt>
                <c:pt idx="1646">
                  <c:v>41.768447718382653</c:v>
                </c:pt>
                <c:pt idx="1647">
                  <c:v>41.824566573526177</c:v>
                </c:pt>
                <c:pt idx="1648">
                  <c:v>41.882137864666007</c:v>
                </c:pt>
                <c:pt idx="1649">
                  <c:v>41.940528052987936</c:v>
                </c:pt>
                <c:pt idx="1650">
                  <c:v>41.998406967953954</c:v>
                </c:pt>
                <c:pt idx="1651">
                  <c:v>42.054958947305046</c:v>
                </c:pt>
                <c:pt idx="1652">
                  <c:v>42.110779795016562</c:v>
                </c:pt>
                <c:pt idx="1653">
                  <c:v>42.165103460770666</c:v>
                </c:pt>
                <c:pt idx="1654">
                  <c:v>42.218487224331064</c:v>
                </c:pt>
                <c:pt idx="1655">
                  <c:v>42.272318533939206</c:v>
                </c:pt>
                <c:pt idx="1656">
                  <c:v>42.326601998821488</c:v>
                </c:pt>
                <c:pt idx="1657">
                  <c:v>42.38134225955956</c:v>
                </c:pt>
                <c:pt idx="1658">
                  <c:v>42.436543988090364</c:v>
                </c:pt>
                <c:pt idx="1659">
                  <c:v>42.492211887706119</c:v>
                </c:pt>
                <c:pt idx="1660">
                  <c:v>42.547625878239522</c:v>
                </c:pt>
                <c:pt idx="1661">
                  <c:v>42.603451647375067</c:v>
                </c:pt>
                <c:pt idx="1662">
                  <c:v>42.659752515700909</c:v>
                </c:pt>
                <c:pt idx="1663">
                  <c:v>42.71499719610383</c:v>
                </c:pt>
                <c:pt idx="1664">
                  <c:v>42.769855891038105</c:v>
                </c:pt>
                <c:pt idx="1665">
                  <c:v>42.8235791093147</c:v>
                </c:pt>
                <c:pt idx="1666">
                  <c:v>42.876040615639852</c:v>
                </c:pt>
                <c:pt idx="1667">
                  <c:v>42.927981951248668</c:v>
                </c:pt>
                <c:pt idx="1668">
                  <c:v>42.979342928762243</c:v>
                </c:pt>
                <c:pt idx="1669">
                  <c:v>43.03012066681336</c:v>
                </c:pt>
                <c:pt idx="1670">
                  <c:v>43.079501821205731</c:v>
                </c:pt>
                <c:pt idx="1671">
                  <c:v>43.128183011839923</c:v>
                </c:pt>
                <c:pt idx="1672">
                  <c:v>43.176918934363549</c:v>
                </c:pt>
                <c:pt idx="1673">
                  <c:v>43.224953260179937</c:v>
                </c:pt>
                <c:pt idx="1674">
                  <c:v>43.272231179746321</c:v>
                </c:pt>
                <c:pt idx="1675">
                  <c:v>43.318752693062706</c:v>
                </c:pt>
                <c:pt idx="1676">
                  <c:v>43.363709564660411</c:v>
                </c:pt>
                <c:pt idx="1677">
                  <c:v>43.407053774608343</c:v>
                </c:pt>
                <c:pt idx="1678">
                  <c:v>43.449494174104203</c:v>
                </c:pt>
                <c:pt idx="1679">
                  <c:v>43.491786077327546</c:v>
                </c:pt>
                <c:pt idx="1680">
                  <c:v>43.535428685693297</c:v>
                </c:pt>
                <c:pt idx="1681">
                  <c:v>43.581266960925284</c:v>
                </c:pt>
                <c:pt idx="1682">
                  <c:v>43.629351208379489</c:v>
                </c:pt>
                <c:pt idx="1683">
                  <c:v>43.680542694451269</c:v>
                </c:pt>
                <c:pt idx="1684">
                  <c:v>43.733464791072308</c:v>
                </c:pt>
                <c:pt idx="1685">
                  <c:v>43.786619035742461</c:v>
                </c:pt>
                <c:pt idx="1686">
                  <c:v>43.840006668955048</c:v>
                </c:pt>
                <c:pt idx="1687">
                  <c:v>43.892110161974657</c:v>
                </c:pt>
                <c:pt idx="1688">
                  <c:v>43.942807897684766</c:v>
                </c:pt>
                <c:pt idx="1689">
                  <c:v>43.992857190973162</c:v>
                </c:pt>
                <c:pt idx="1690">
                  <c:v>44.042200302872359</c:v>
                </c:pt>
                <c:pt idx="1691">
                  <c:v>44.091599082542672</c:v>
                </c:pt>
                <c:pt idx="1692">
                  <c:v>44.141053608372289</c:v>
                </c:pt>
                <c:pt idx="1693">
                  <c:v>44.190563958810664</c:v>
                </c:pt>
                <c:pt idx="1694">
                  <c:v>44.24013021236847</c:v>
                </c:pt>
                <c:pt idx="1695">
                  <c:v>44.289752447617644</c:v>
                </c:pt>
                <c:pt idx="1696">
                  <c:v>44.339430743191357</c:v>
                </c:pt>
                <c:pt idx="1697">
                  <c:v>44.38839863843215</c:v>
                </c:pt>
                <c:pt idx="1698">
                  <c:v>44.435833454969234</c:v>
                </c:pt>
                <c:pt idx="1699">
                  <c:v>44.481682034107756</c:v>
                </c:pt>
                <c:pt idx="1700">
                  <c:v>44.526659780721118</c:v>
                </c:pt>
                <c:pt idx="1701">
                  <c:v>44.571532952384068</c:v>
                </c:pt>
                <c:pt idx="1702">
                  <c:v>44.615539495996238</c:v>
                </c:pt>
                <c:pt idx="1703">
                  <c:v>44.659392023373016</c:v>
                </c:pt>
                <c:pt idx="1704">
                  <c:v>44.703901650651879</c:v>
                </c:pt>
                <c:pt idx="1705">
                  <c:v>44.748308111212168</c:v>
                </c:pt>
                <c:pt idx="1706">
                  <c:v>44.793368718961787</c:v>
                </c:pt>
                <c:pt idx="1707">
                  <c:v>44.839133826028167</c:v>
                </c:pt>
                <c:pt idx="1708">
                  <c:v>44.884846507811062</c:v>
                </c:pt>
                <c:pt idx="1709">
                  <c:v>44.932017270204511</c:v>
                </c:pt>
                <c:pt idx="1710">
                  <c:v>44.980753192728137</c:v>
                </c:pt>
                <c:pt idx="1711">
                  <c:v>45.030300331044529</c:v>
                </c:pt>
                <c:pt idx="1712">
                  <c:v>45.081473710540223</c:v>
                </c:pt>
                <c:pt idx="1713">
                  <c:v>45.133577203559824</c:v>
                </c:pt>
                <c:pt idx="1714">
                  <c:v>45.186615088679062</c:v>
                </c:pt>
                <c:pt idx="1715">
                  <c:v>45.240650968675347</c:v>
                </c:pt>
                <c:pt idx="1716">
                  <c:v>45.295690867258315</c:v>
                </c:pt>
                <c:pt idx="1717">
                  <c:v>45.351802034984495</c:v>
                </c:pt>
                <c:pt idx="1718">
                  <c:v>45.408992407517324</c:v>
                </c:pt>
                <c:pt idx="1719">
                  <c:v>45.466557735283374</c:v>
                </c:pt>
                <c:pt idx="1720">
                  <c:v>45.522880794928241</c:v>
                </c:pt>
                <c:pt idx="1721">
                  <c:v>45.577109713153376</c:v>
                </c:pt>
                <c:pt idx="1722">
                  <c:v>45.629113621637359</c:v>
                </c:pt>
                <c:pt idx="1723">
                  <c:v>45.678828513797555</c:v>
                </c:pt>
                <c:pt idx="1724">
                  <c:v>45.723794088948196</c:v>
                </c:pt>
                <c:pt idx="1725">
                  <c:v>45.76226082239674</c:v>
                </c:pt>
                <c:pt idx="1726">
                  <c:v>45.793332782431349</c:v>
                </c:pt>
                <c:pt idx="1727">
                  <c:v>45.816167864902745</c:v>
                </c:pt>
                <c:pt idx="1728">
                  <c:v>45.830808834889702</c:v>
                </c:pt>
                <c:pt idx="1729">
                  <c:v>45.840368513892471</c:v>
                </c:pt>
                <c:pt idx="1730">
                  <c:v>45.847944726648095</c:v>
                </c:pt>
                <c:pt idx="1731">
                  <c:v>45.855046103967759</c:v>
                </c:pt>
                <c:pt idx="1732">
                  <c:v>45.863126211574908</c:v>
                </c:pt>
                <c:pt idx="1733">
                  <c:v>45.872186194441703</c:v>
                </c:pt>
                <c:pt idx="1734">
                  <c:v>45.88155844070404</c:v>
                </c:pt>
                <c:pt idx="1735">
                  <c:v>45.889946368583018</c:v>
                </c:pt>
                <c:pt idx="1736">
                  <c:v>45.898040365593545</c:v>
                </c:pt>
                <c:pt idx="1737">
                  <c:v>45.906512816604142</c:v>
                </c:pt>
                <c:pt idx="1738">
                  <c:v>45.915981220469313</c:v>
                </c:pt>
                <c:pt idx="1739">
                  <c:v>45.928239524838503</c:v>
                </c:pt>
                <c:pt idx="1740">
                  <c:v>45.944406387262134</c:v>
                </c:pt>
                <c:pt idx="1741">
                  <c:v>45.963265435722171</c:v>
                </c:pt>
                <c:pt idx="1742">
                  <c:v>45.983621000521119</c:v>
                </c:pt>
                <c:pt idx="1743">
                  <c:v>46.005475093293128</c:v>
                </c:pt>
                <c:pt idx="1744">
                  <c:v>46.027697710640552</c:v>
                </c:pt>
                <c:pt idx="1745">
                  <c:v>46.049729527504503</c:v>
                </c:pt>
                <c:pt idx="1746">
                  <c:v>46.072670602029746</c:v>
                </c:pt>
                <c:pt idx="1747">
                  <c:v>46.096542934320368</c:v>
                </c:pt>
                <c:pt idx="1748">
                  <c:v>46.12133101696557</c:v>
                </c:pt>
                <c:pt idx="1749">
                  <c:v>46.147596827887313</c:v>
                </c:pt>
                <c:pt idx="1750">
                  <c:v>46.174282556166396</c:v>
                </c:pt>
                <c:pt idx="1751">
                  <c:v>46.200855491867216</c:v>
                </c:pt>
                <c:pt idx="1752">
                  <c:v>46.227316991473138</c:v>
                </c:pt>
                <c:pt idx="1753">
                  <c:v>46.253668403812433</c:v>
                </c:pt>
                <c:pt idx="1754">
                  <c:v>46.279911070058276</c:v>
                </c:pt>
                <c:pt idx="1755">
                  <c:v>46.306046323728737</c:v>
                </c:pt>
                <c:pt idx="1756">
                  <c:v>46.331562278881229</c:v>
                </c:pt>
                <c:pt idx="1757">
                  <c:v>46.356956245728483</c:v>
                </c:pt>
                <c:pt idx="1758">
                  <c:v>46.382249996140018</c:v>
                </c:pt>
                <c:pt idx="1759">
                  <c:v>46.406922125255321</c:v>
                </c:pt>
                <c:pt idx="1760">
                  <c:v>46.431481148906968</c:v>
                </c:pt>
                <c:pt idx="1761">
                  <c:v>46.45592891460695</c:v>
                </c:pt>
                <c:pt idx="1762">
                  <c:v>46.480267256639223</c:v>
                </c:pt>
                <c:pt idx="1763">
                  <c:v>46.504009222911598</c:v>
                </c:pt>
                <c:pt idx="1764">
                  <c:v>46.526178307138807</c:v>
                </c:pt>
                <c:pt idx="1765">
                  <c:v>46.545338547492257</c:v>
                </c:pt>
                <c:pt idx="1766">
                  <c:v>46.56058768386395</c:v>
                </c:pt>
                <c:pt idx="1767">
                  <c:v>46.57113463673651</c:v>
                </c:pt>
                <c:pt idx="1768">
                  <c:v>46.576796413723443</c:v>
                </c:pt>
                <c:pt idx="1769">
                  <c:v>46.578843325664273</c:v>
                </c:pt>
                <c:pt idx="1770">
                  <c:v>46.57975821297191</c:v>
                </c:pt>
                <c:pt idx="1771">
                  <c:v>46.581308228089789</c:v>
                </c:pt>
                <c:pt idx="1772">
                  <c:v>46.58428216255669</c:v>
                </c:pt>
                <c:pt idx="1773">
                  <c:v>46.58966951038164</c:v>
                </c:pt>
                <c:pt idx="1774">
                  <c:v>46.597613855640979</c:v>
                </c:pt>
                <c:pt idx="1775">
                  <c:v>46.606930972019455</c:v>
                </c:pt>
                <c:pt idx="1776">
                  <c:v>46.616309702832062</c:v>
                </c:pt>
                <c:pt idx="1777">
                  <c:v>46.624629973851874</c:v>
                </c:pt>
                <c:pt idx="1778">
                  <c:v>46.631319178655716</c:v>
                </c:pt>
                <c:pt idx="1779">
                  <c:v>46.637063405452089</c:v>
                </c:pt>
                <c:pt idx="1780">
                  <c:v>46.643464325197307</c:v>
                </c:pt>
                <c:pt idx="1781">
                  <c:v>46.65190612422208</c:v>
                </c:pt>
                <c:pt idx="1782">
                  <c:v>46.662951202681107</c:v>
                </c:pt>
                <c:pt idx="1783">
                  <c:v>46.676562540285595</c:v>
                </c:pt>
                <c:pt idx="1784">
                  <c:v>46.691843365245504</c:v>
                </c:pt>
                <c:pt idx="1785">
                  <c:v>46.707962589731139</c:v>
                </c:pt>
                <c:pt idx="1786">
                  <c:v>46.724548952461745</c:v>
                </c:pt>
                <c:pt idx="1787">
                  <c:v>46.741316968140922</c:v>
                </c:pt>
                <c:pt idx="1788">
                  <c:v>46.75794588476144</c:v>
                </c:pt>
                <c:pt idx="1789">
                  <c:v>46.774278555821574</c:v>
                </c:pt>
                <c:pt idx="1790">
                  <c:v>46.79044352830563</c:v>
                </c:pt>
                <c:pt idx="1791">
                  <c:v>46.806915928064925</c:v>
                </c:pt>
                <c:pt idx="1792">
                  <c:v>46.824523179788521</c:v>
                </c:pt>
                <c:pt idx="1793">
                  <c:v>46.842958317476686</c:v>
                </c:pt>
                <c:pt idx="1794">
                  <c:v>46.863862605729715</c:v>
                </c:pt>
                <c:pt idx="1795">
                  <c:v>46.884766893982743</c:v>
                </c:pt>
                <c:pt idx="1796">
                  <c:v>46.905671182235771</c:v>
                </c:pt>
                <c:pt idx="1797">
                  <c:v>46.926575470488793</c:v>
                </c:pt>
                <c:pt idx="1798">
                  <c:v>46.947479758741821</c:v>
                </c:pt>
                <c:pt idx="1799">
                  <c:v>46.968384046994849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3C4-427D-AD3A-27455BF00B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2101007"/>
        <c:axId val="1042101487"/>
      </c:scatterChart>
      <c:valAx>
        <c:axId val="1042101007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2101487"/>
        <c:crosses val="autoZero"/>
        <c:crossBetween val="midCat"/>
      </c:valAx>
      <c:valAx>
        <c:axId val="1042101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21010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769620</xdr:colOff>
      <xdr:row>0</xdr:row>
      <xdr:rowOff>163830</xdr:rowOff>
    </xdr:from>
    <xdr:to>
      <xdr:col>10</xdr:col>
      <xdr:colOff>541020</xdr:colOff>
      <xdr:row>28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5D4607E-7525-9145-3CD9-CA73218742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723899</xdr:colOff>
      <xdr:row>1</xdr:row>
      <xdr:rowOff>163830</xdr:rowOff>
    </xdr:from>
    <xdr:to>
      <xdr:col>16</xdr:col>
      <xdr:colOff>513906</xdr:colOff>
      <xdr:row>26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D514FE8-619A-3864-807F-3EFC3CB30F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7620</xdr:colOff>
      <xdr:row>27</xdr:row>
      <xdr:rowOff>49530</xdr:rowOff>
    </xdr:from>
    <xdr:to>
      <xdr:col>16</xdr:col>
      <xdr:colOff>460745</xdr:colOff>
      <xdr:row>51</xdr:row>
      <xdr:rowOff>144780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53A0BF3-0030-50B4-D942-CF9EA01041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100290</xdr:colOff>
      <xdr:row>36</xdr:row>
      <xdr:rowOff>68949</xdr:rowOff>
    </xdr:from>
    <xdr:to>
      <xdr:col>13</xdr:col>
      <xdr:colOff>145801</xdr:colOff>
      <xdr:row>51</xdr:row>
      <xdr:rowOff>68949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CA66DC1-8430-19F3-1931-FFF33BB316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565355</xdr:colOff>
      <xdr:row>6</xdr:row>
      <xdr:rowOff>47477</xdr:rowOff>
    </xdr:from>
    <xdr:to>
      <xdr:col>20</xdr:col>
      <xdr:colOff>594326</xdr:colOff>
      <xdr:row>33</xdr:row>
      <xdr:rowOff>67469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6AEEF65-67C0-473B-B065-0DB997FCC7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3810</xdr:rowOff>
    </xdr:from>
    <xdr:to>
      <xdr:col>18</xdr:col>
      <xdr:colOff>449580</xdr:colOff>
      <xdr:row>25</xdr:row>
      <xdr:rowOff>160020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1D40294-C5B7-C0A2-C26E-6230E54EC3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76200</xdr:rowOff>
    </xdr:from>
    <xdr:to>
      <xdr:col>23</xdr:col>
      <xdr:colOff>510540</xdr:colOff>
      <xdr:row>28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E2E56FD-C9B2-1BA6-8440-59127C29E7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29</xdr:row>
      <xdr:rowOff>102870</xdr:rowOff>
    </xdr:from>
    <xdr:to>
      <xdr:col>23</xdr:col>
      <xdr:colOff>452783</xdr:colOff>
      <xdr:row>53</xdr:row>
      <xdr:rowOff>160020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91D87FD-7C84-86B4-6FC5-B50F1B6B76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10</xdr:col>
      <xdr:colOff>510540</xdr:colOff>
      <xdr:row>22</xdr:row>
      <xdr:rowOff>140970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0F3BB4C-9DDC-441A-AC5B-5F8BF7499C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O18"/>
  <sheetViews>
    <sheetView topLeftCell="B1" workbookViewId="0">
      <selection activeCell="H16" sqref="H16"/>
    </sheetView>
  </sheetViews>
  <sheetFormatPr defaultColWidth="11.44140625" defaultRowHeight="14.4" x14ac:dyDescent="0.3"/>
  <cols>
    <col min="3" max="3" width="14" customWidth="1"/>
  </cols>
  <sheetData>
    <row r="1" spans="3:15" ht="18" x14ac:dyDescent="0.35">
      <c r="C1" s="22" t="s">
        <v>0</v>
      </c>
    </row>
    <row r="3" spans="3:15" x14ac:dyDescent="0.3">
      <c r="C3" s="13"/>
      <c r="D3" s="13"/>
    </row>
    <row r="5" spans="3:15" x14ac:dyDescent="0.3">
      <c r="C5" s="24" t="s">
        <v>3</v>
      </c>
      <c r="D5" s="24" t="s">
        <v>4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3:15" x14ac:dyDescent="0.3">
      <c r="C6" s="25" t="s">
        <v>5</v>
      </c>
      <c r="D6" s="25" t="s">
        <v>6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3:15" x14ac:dyDescent="0.3">
      <c r="C7" s="25"/>
      <c r="D7" s="25" t="s">
        <v>7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3:15" x14ac:dyDescent="0.3"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</row>
    <row r="9" spans="3:15" x14ac:dyDescent="0.3">
      <c r="C9" s="25"/>
      <c r="D9" s="25" t="s">
        <v>8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3:15" x14ac:dyDescent="0.3">
      <c r="C10" s="25"/>
      <c r="D10" s="25" t="s">
        <v>1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3:15" x14ac:dyDescent="0.3">
      <c r="C11" s="25"/>
      <c r="D11" s="25" t="s">
        <v>9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4" spans="3:15" x14ac:dyDescent="0.3">
      <c r="D14" s="13" t="s">
        <v>10</v>
      </c>
    </row>
    <row r="15" spans="3:15" x14ac:dyDescent="0.3">
      <c r="D15" s="13" t="s">
        <v>11</v>
      </c>
    </row>
    <row r="18" spans="4:4" x14ac:dyDescent="0.3">
      <c r="D18" t="s">
        <v>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4CFF4-FEE8-4B80-B75D-C362C837E228}">
  <dimension ref="A2:L63"/>
  <sheetViews>
    <sheetView tabSelected="1" workbookViewId="0">
      <selection activeCell="I16" sqref="I16"/>
    </sheetView>
  </sheetViews>
  <sheetFormatPr defaultRowHeight="14.4" x14ac:dyDescent="0.3"/>
  <cols>
    <col min="1" max="1" width="10.77734375" customWidth="1"/>
    <col min="2" max="2" width="24.88671875" customWidth="1"/>
    <col min="6" max="6" width="31.5546875" customWidth="1"/>
    <col min="8" max="8" width="12" bestFit="1" customWidth="1"/>
    <col min="9" max="9" width="18.21875" customWidth="1"/>
    <col min="11" max="11" width="9.6640625" customWidth="1"/>
    <col min="12" max="12" width="11.6640625" customWidth="1"/>
  </cols>
  <sheetData>
    <row r="2" spans="1:12" x14ac:dyDescent="0.3">
      <c r="A2" s="61"/>
      <c r="B2" s="62" t="s">
        <v>73</v>
      </c>
      <c r="C2" s="62"/>
    </row>
    <row r="3" spans="1:12" x14ac:dyDescent="0.3">
      <c r="A3" s="61"/>
      <c r="B3" s="44" t="s">
        <v>102</v>
      </c>
      <c r="C3" s="44" t="s">
        <v>101</v>
      </c>
      <c r="K3" s="55" t="s">
        <v>100</v>
      </c>
      <c r="L3" s="56" t="s">
        <v>59</v>
      </c>
    </row>
    <row r="4" spans="1:12" x14ac:dyDescent="0.3">
      <c r="A4" s="59"/>
      <c r="K4" s="55"/>
      <c r="L4" s="57"/>
    </row>
    <row r="5" spans="1:12" x14ac:dyDescent="0.3">
      <c r="A5" s="63"/>
      <c r="B5" s="48" t="s">
        <v>60</v>
      </c>
      <c r="C5" s="48" t="s">
        <v>63</v>
      </c>
      <c r="D5" s="48" t="s">
        <v>62</v>
      </c>
      <c r="E5" s="50"/>
      <c r="K5" s="42">
        <v>29</v>
      </c>
      <c r="L5" s="42">
        <v>1</v>
      </c>
    </row>
    <row r="6" spans="1:12" x14ac:dyDescent="0.3">
      <c r="A6" s="63"/>
      <c r="B6" s="44" t="s">
        <v>74</v>
      </c>
      <c r="C6" s="44">
        <v>1.4350000000000001</v>
      </c>
      <c r="D6" s="44" t="s">
        <v>24</v>
      </c>
      <c r="E6" s="66"/>
      <c r="F6" s="48" t="s">
        <v>86</v>
      </c>
      <c r="G6" s="48"/>
      <c r="K6" s="42">
        <v>15</v>
      </c>
      <c r="L6" s="42">
        <v>2</v>
      </c>
    </row>
    <row r="7" spans="1:12" x14ac:dyDescent="0.3">
      <c r="A7" s="63"/>
      <c r="B7" s="44" t="s">
        <v>75</v>
      </c>
      <c r="C7" s="44">
        <v>1.75</v>
      </c>
      <c r="D7" s="44" t="s">
        <v>24</v>
      </c>
      <c r="E7" s="66"/>
      <c r="F7" s="44" t="s">
        <v>85</v>
      </c>
      <c r="G7" s="44">
        <f>SUM(K5:K63)</f>
        <v>452</v>
      </c>
      <c r="K7" s="42">
        <v>4</v>
      </c>
      <c r="L7" s="42">
        <v>3</v>
      </c>
    </row>
    <row r="8" spans="1:12" x14ac:dyDescent="0.3">
      <c r="A8" s="63"/>
      <c r="B8" s="44" t="s">
        <v>29</v>
      </c>
      <c r="C8" s="44">
        <v>2.1094499999999998</v>
      </c>
      <c r="D8" s="44" t="s">
        <v>30</v>
      </c>
      <c r="E8" s="66"/>
      <c r="F8" s="44" t="s">
        <v>86</v>
      </c>
      <c r="G8" s="44">
        <v>59</v>
      </c>
      <c r="K8" s="42">
        <v>7</v>
      </c>
      <c r="L8" s="42">
        <v>4</v>
      </c>
    </row>
    <row r="9" spans="1:12" x14ac:dyDescent="0.3">
      <c r="A9" s="63"/>
      <c r="B9" s="44" t="s">
        <v>76</v>
      </c>
      <c r="C9" s="44">
        <v>1.0999999999999999E-2</v>
      </c>
      <c r="D9" s="44"/>
      <c r="E9" s="66"/>
      <c r="F9" s="44" t="s">
        <v>87</v>
      </c>
      <c r="G9" s="44">
        <f>G7/G8</f>
        <v>7.6610169491525424</v>
      </c>
      <c r="K9" s="42">
        <v>5</v>
      </c>
      <c r="L9" s="42">
        <v>5</v>
      </c>
    </row>
    <row r="10" spans="1:12" x14ac:dyDescent="0.3">
      <c r="A10" s="63"/>
      <c r="B10" s="44" t="s">
        <v>77</v>
      </c>
      <c r="C10" s="44">
        <f>C12*C9*9.81</f>
        <v>156.46950000000001</v>
      </c>
      <c r="D10" s="44"/>
      <c r="E10" s="64"/>
      <c r="K10" s="42">
        <v>3</v>
      </c>
      <c r="L10" s="42">
        <v>6</v>
      </c>
    </row>
    <row r="11" spans="1:12" x14ac:dyDescent="0.3">
      <c r="A11" s="63"/>
      <c r="B11" s="44" t="s">
        <v>78</v>
      </c>
      <c r="C11" s="44">
        <v>0.35</v>
      </c>
      <c r="D11" s="44"/>
      <c r="E11" s="66"/>
      <c r="F11" s="48" t="s">
        <v>88</v>
      </c>
      <c r="G11" s="70" t="s">
        <v>61</v>
      </c>
      <c r="H11" s="67"/>
      <c r="K11" s="42">
        <v>7</v>
      </c>
      <c r="L11" s="42">
        <v>7</v>
      </c>
    </row>
    <row r="12" spans="1:12" x14ac:dyDescent="0.3">
      <c r="A12" s="63"/>
      <c r="B12" s="44" t="s">
        <v>110</v>
      </c>
      <c r="C12" s="44">
        <v>1450</v>
      </c>
      <c r="D12" s="44" t="s">
        <v>32</v>
      </c>
      <c r="E12" s="66"/>
      <c r="F12" s="44" t="s">
        <v>88</v>
      </c>
      <c r="G12" s="44">
        <v>95</v>
      </c>
      <c r="H12" s="68"/>
      <c r="K12" s="42">
        <v>3</v>
      </c>
      <c r="L12" s="42">
        <v>8</v>
      </c>
    </row>
    <row r="13" spans="1:12" x14ac:dyDescent="0.3">
      <c r="A13" s="63"/>
      <c r="B13" s="44" t="s">
        <v>31</v>
      </c>
      <c r="C13" s="44">
        <f>1450+95</f>
        <v>1545</v>
      </c>
      <c r="D13" s="44" t="s">
        <v>32</v>
      </c>
      <c r="E13" s="66"/>
      <c r="F13" s="44" t="s">
        <v>89</v>
      </c>
      <c r="G13" s="44">
        <v>95</v>
      </c>
      <c r="H13" s="50"/>
      <c r="K13" s="42">
        <v>11</v>
      </c>
      <c r="L13" s="42">
        <v>9</v>
      </c>
    </row>
    <row r="14" spans="1:12" x14ac:dyDescent="0.3">
      <c r="A14" s="63"/>
      <c r="B14" s="44" t="s">
        <v>33</v>
      </c>
      <c r="C14" s="44">
        <v>112</v>
      </c>
      <c r="D14" s="44"/>
      <c r="E14" s="66"/>
      <c r="F14" s="44" t="s">
        <v>90</v>
      </c>
      <c r="G14" s="44">
        <v>85</v>
      </c>
      <c r="H14" s="69"/>
      <c r="K14" s="42">
        <v>8</v>
      </c>
      <c r="L14" s="42">
        <v>10</v>
      </c>
    </row>
    <row r="15" spans="1:12" x14ac:dyDescent="0.3">
      <c r="A15" s="63"/>
      <c r="B15" s="44" t="s">
        <v>34</v>
      </c>
      <c r="C15" s="44">
        <v>83518.399999999994</v>
      </c>
      <c r="D15" s="44" t="s">
        <v>35</v>
      </c>
      <c r="E15" s="66"/>
      <c r="F15" s="44" t="s">
        <v>91</v>
      </c>
      <c r="G15" s="44">
        <v>90</v>
      </c>
      <c r="H15" s="68"/>
      <c r="K15" s="42">
        <v>3</v>
      </c>
      <c r="L15" s="42">
        <v>11</v>
      </c>
    </row>
    <row r="16" spans="1:12" x14ac:dyDescent="0.3">
      <c r="A16" s="63"/>
      <c r="B16" s="44" t="s">
        <v>36</v>
      </c>
      <c r="C16" s="44">
        <f>C15/C12</f>
        <v>57.598896551724131</v>
      </c>
      <c r="D16" s="44"/>
      <c r="E16" s="66"/>
      <c r="F16" s="44" t="s">
        <v>92</v>
      </c>
      <c r="G16" s="44">
        <v>68.8</v>
      </c>
      <c r="H16" s="50"/>
      <c r="K16" s="42">
        <v>12</v>
      </c>
      <c r="L16" s="42">
        <v>12</v>
      </c>
    </row>
    <row r="17" spans="1:12" x14ac:dyDescent="0.3">
      <c r="A17" s="63"/>
      <c r="B17" s="44" t="s">
        <v>79</v>
      </c>
      <c r="C17" s="44">
        <v>120</v>
      </c>
      <c r="D17" s="44" t="s">
        <v>37</v>
      </c>
      <c r="E17" s="64"/>
      <c r="H17" s="47"/>
      <c r="K17" s="42">
        <v>5</v>
      </c>
      <c r="L17" s="42">
        <v>13</v>
      </c>
    </row>
    <row r="18" spans="1:12" x14ac:dyDescent="0.3">
      <c r="A18" s="63"/>
      <c r="B18" s="44" t="s">
        <v>38</v>
      </c>
      <c r="C18" s="44">
        <v>193.12100000000001</v>
      </c>
      <c r="D18" s="44" t="s">
        <v>39</v>
      </c>
      <c r="E18" s="64"/>
      <c r="K18" s="42">
        <v>15</v>
      </c>
      <c r="L18" s="42">
        <v>14</v>
      </c>
    </row>
    <row r="19" spans="1:12" x14ac:dyDescent="0.3">
      <c r="A19" s="60"/>
      <c r="E19" s="63"/>
      <c r="F19" s="48" t="s">
        <v>64</v>
      </c>
      <c r="G19" s="48" t="s">
        <v>63</v>
      </c>
      <c r="H19" s="48" t="s">
        <v>62</v>
      </c>
      <c r="K19" s="42">
        <v>3</v>
      </c>
      <c r="L19" s="42">
        <v>15</v>
      </c>
    </row>
    <row r="20" spans="1:12" x14ac:dyDescent="0.3">
      <c r="A20" s="58"/>
      <c r="E20" s="63"/>
      <c r="F20" s="44" t="s">
        <v>65</v>
      </c>
      <c r="G20" s="44">
        <v>6</v>
      </c>
      <c r="H20" s="44" t="s">
        <v>32</v>
      </c>
      <c r="K20" s="42">
        <v>2</v>
      </c>
      <c r="L20" s="42">
        <v>16</v>
      </c>
    </row>
    <row r="21" spans="1:12" x14ac:dyDescent="0.3">
      <c r="A21" s="63"/>
      <c r="B21" s="48" t="s">
        <v>84</v>
      </c>
      <c r="C21" s="48"/>
      <c r="D21" s="48" t="s">
        <v>62</v>
      </c>
      <c r="E21" s="66"/>
      <c r="F21" s="44" t="s">
        <v>66</v>
      </c>
      <c r="G21" s="44">
        <v>20</v>
      </c>
      <c r="H21" s="44" t="s">
        <v>67</v>
      </c>
      <c r="I21" s="50"/>
      <c r="K21" s="42">
        <v>4</v>
      </c>
      <c r="L21" s="42">
        <v>17</v>
      </c>
    </row>
    <row r="22" spans="1:12" x14ac:dyDescent="0.3">
      <c r="A22" s="63"/>
      <c r="B22" s="44" t="s">
        <v>80</v>
      </c>
      <c r="C22" s="65">
        <f>WLTC_class_3!P1810</f>
        <v>10092.158499646477</v>
      </c>
      <c r="D22" s="44" t="s">
        <v>57</v>
      </c>
      <c r="E22" s="66"/>
      <c r="F22" s="44" t="s">
        <v>69</v>
      </c>
      <c r="G22" s="44">
        <f>0.5*G20*((0.1)^2+(0.05)^2)</f>
        <v>3.7500000000000006E-2</v>
      </c>
      <c r="H22" s="44"/>
      <c r="J22" s="49"/>
      <c r="K22" s="42">
        <v>3</v>
      </c>
      <c r="L22" s="42">
        <v>18</v>
      </c>
    </row>
    <row r="23" spans="1:12" x14ac:dyDescent="0.3">
      <c r="A23" s="63"/>
      <c r="B23" s="44" t="s">
        <v>81</v>
      </c>
      <c r="C23" s="65">
        <f>WLTC_class_3!R1810*-1</f>
        <v>3078.1828370580611</v>
      </c>
      <c r="D23" s="44" t="s">
        <v>57</v>
      </c>
      <c r="E23" s="66"/>
      <c r="F23" s="44" t="s">
        <v>93</v>
      </c>
      <c r="G23" s="45">
        <f>((0.5*G22*((2*PI()*G26/60)^2))*0.688)/1000</f>
        <v>509.27158709621096</v>
      </c>
      <c r="H23" s="44" t="s">
        <v>57</v>
      </c>
      <c r="I23" s="51"/>
      <c r="K23" s="42">
        <v>13</v>
      </c>
      <c r="L23" s="42">
        <v>19</v>
      </c>
    </row>
    <row r="24" spans="1:12" x14ac:dyDescent="0.3">
      <c r="A24" s="63"/>
      <c r="B24" s="44" t="s">
        <v>82</v>
      </c>
      <c r="C24" s="65">
        <f>C22-C23</f>
        <v>7013.9756625884165</v>
      </c>
      <c r="D24" s="44" t="s">
        <v>57</v>
      </c>
      <c r="E24" s="66"/>
      <c r="F24" s="44" t="s">
        <v>94</v>
      </c>
      <c r="G24" s="44">
        <f>G23/13</f>
        <v>39.174737468939306</v>
      </c>
      <c r="H24" s="44" t="s">
        <v>56</v>
      </c>
      <c r="I24" s="52" t="s">
        <v>98</v>
      </c>
      <c r="K24" s="42">
        <v>17</v>
      </c>
      <c r="L24" s="42">
        <v>20</v>
      </c>
    </row>
    <row r="25" spans="1:12" x14ac:dyDescent="0.3">
      <c r="A25" s="63"/>
      <c r="B25" s="44" t="s">
        <v>83</v>
      </c>
      <c r="C25" s="65">
        <f>WLTC_class_3!S1810</f>
        <v>289.44434899984503</v>
      </c>
      <c r="D25" s="44" t="s">
        <v>57</v>
      </c>
      <c r="E25" s="66"/>
      <c r="F25" s="44" t="s">
        <v>95</v>
      </c>
      <c r="G25" s="44">
        <f>((C25*1000)*(G16/100))/1000</f>
        <v>199.13771211189336</v>
      </c>
      <c r="H25" s="44" t="s">
        <v>56</v>
      </c>
      <c r="I25" s="43"/>
      <c r="K25" s="42">
        <v>8</v>
      </c>
      <c r="L25" s="42">
        <v>21</v>
      </c>
    </row>
    <row r="26" spans="1:12" x14ac:dyDescent="0.3">
      <c r="A26" s="61"/>
      <c r="B26" s="44" t="s">
        <v>68</v>
      </c>
      <c r="C26" s="44">
        <v>2124</v>
      </c>
      <c r="D26" s="44" t="s">
        <v>57</v>
      </c>
      <c r="E26" s="66"/>
      <c r="F26" s="44" t="s">
        <v>79</v>
      </c>
      <c r="G26" s="44">
        <v>60000</v>
      </c>
      <c r="H26" s="44" t="s">
        <v>58</v>
      </c>
      <c r="I26" s="43"/>
      <c r="K26" s="42">
        <v>3</v>
      </c>
      <c r="L26" s="42">
        <v>22</v>
      </c>
    </row>
    <row r="27" spans="1:12" x14ac:dyDescent="0.3">
      <c r="A27" s="59"/>
      <c r="E27" s="63"/>
      <c r="F27" s="44" t="s">
        <v>96</v>
      </c>
      <c r="G27" s="44">
        <f>((SQRT(2*(G25*1000)/G22))/2*PI()*60)/10</f>
        <v>30714.768616148744</v>
      </c>
      <c r="H27" s="44" t="s">
        <v>58</v>
      </c>
      <c r="I27" s="43"/>
      <c r="K27" s="42">
        <v>3</v>
      </c>
      <c r="L27" s="42">
        <v>23</v>
      </c>
    </row>
    <row r="28" spans="1:12" x14ac:dyDescent="0.3">
      <c r="E28" s="63"/>
      <c r="F28" s="44" t="s">
        <v>97</v>
      </c>
      <c r="G28" s="44">
        <f>G23/G25</f>
        <v>2.5573839414708988</v>
      </c>
      <c r="H28" s="44"/>
      <c r="I28" s="46" t="s">
        <v>72</v>
      </c>
      <c r="K28" s="42">
        <v>6</v>
      </c>
      <c r="L28" s="42">
        <v>24</v>
      </c>
    </row>
    <row r="29" spans="1:12" x14ac:dyDescent="0.3">
      <c r="E29" s="59"/>
      <c r="K29" s="42">
        <v>5</v>
      </c>
      <c r="L29" s="42">
        <v>25</v>
      </c>
    </row>
    <row r="30" spans="1:12" x14ac:dyDescent="0.3">
      <c r="E30" s="59"/>
      <c r="K30" s="42">
        <v>1</v>
      </c>
      <c r="L30" s="42">
        <v>26</v>
      </c>
    </row>
    <row r="31" spans="1:12" x14ac:dyDescent="0.3">
      <c r="E31" s="59"/>
      <c r="K31" s="42">
        <v>3</v>
      </c>
      <c r="L31" s="42">
        <v>27</v>
      </c>
    </row>
    <row r="32" spans="1:12" x14ac:dyDescent="0.3">
      <c r="E32" s="63"/>
      <c r="F32" s="44" t="s">
        <v>99</v>
      </c>
      <c r="G32" s="44">
        <f>Data!C25/Data!G9</f>
        <v>37.781452634935526</v>
      </c>
      <c r="H32" s="44" t="s">
        <v>56</v>
      </c>
      <c r="K32" s="42">
        <v>11</v>
      </c>
      <c r="L32" s="42">
        <v>28</v>
      </c>
    </row>
    <row r="33" spans="2:12" x14ac:dyDescent="0.3">
      <c r="B33" s="27"/>
      <c r="E33" s="63"/>
      <c r="F33" s="44" t="s">
        <v>70</v>
      </c>
      <c r="G33">
        <f>(G24-G32)/G32*100</f>
        <v>3.687748185509006</v>
      </c>
      <c r="H33" s="44" t="s">
        <v>61</v>
      </c>
      <c r="K33" s="42">
        <v>7</v>
      </c>
      <c r="L33" s="42">
        <v>29</v>
      </c>
    </row>
    <row r="34" spans="2:12" x14ac:dyDescent="0.3">
      <c r="E34" s="63"/>
      <c r="F34" s="44" t="s">
        <v>71</v>
      </c>
      <c r="G34" s="44">
        <v>39.174737468939306</v>
      </c>
      <c r="H34" s="44" t="s">
        <v>56</v>
      </c>
      <c r="K34" s="42">
        <v>12</v>
      </c>
      <c r="L34" s="42">
        <v>30</v>
      </c>
    </row>
    <row r="35" spans="2:12" x14ac:dyDescent="0.3">
      <c r="E35" s="58"/>
      <c r="K35" s="42">
        <v>4</v>
      </c>
      <c r="L35" s="42">
        <v>31</v>
      </c>
    </row>
    <row r="36" spans="2:12" x14ac:dyDescent="0.3">
      <c r="E36" s="59"/>
      <c r="K36" s="42">
        <v>5</v>
      </c>
      <c r="L36" s="42">
        <v>32</v>
      </c>
    </row>
    <row r="37" spans="2:12" x14ac:dyDescent="0.3">
      <c r="K37" s="42">
        <v>5</v>
      </c>
      <c r="L37" s="42">
        <v>33</v>
      </c>
    </row>
    <row r="38" spans="2:12" x14ac:dyDescent="0.3">
      <c r="K38" s="42">
        <v>8</v>
      </c>
      <c r="L38" s="42">
        <v>34</v>
      </c>
    </row>
    <row r="39" spans="2:12" x14ac:dyDescent="0.3">
      <c r="K39" s="42">
        <v>14</v>
      </c>
      <c r="L39" s="42">
        <v>35</v>
      </c>
    </row>
    <row r="40" spans="2:12" x14ac:dyDescent="0.3">
      <c r="K40" s="42">
        <v>4</v>
      </c>
      <c r="L40" s="42">
        <v>36</v>
      </c>
    </row>
    <row r="41" spans="2:12" x14ac:dyDescent="0.3">
      <c r="K41" s="42">
        <v>4</v>
      </c>
      <c r="L41" s="42">
        <v>37</v>
      </c>
    </row>
    <row r="42" spans="2:12" x14ac:dyDescent="0.3">
      <c r="K42" s="42">
        <v>11</v>
      </c>
      <c r="L42" s="42">
        <v>38</v>
      </c>
    </row>
    <row r="43" spans="2:12" x14ac:dyDescent="0.3">
      <c r="K43" s="42">
        <v>10</v>
      </c>
      <c r="L43" s="42">
        <v>39</v>
      </c>
    </row>
    <row r="44" spans="2:12" x14ac:dyDescent="0.3">
      <c r="K44" s="42">
        <v>9</v>
      </c>
      <c r="L44" s="42">
        <v>40</v>
      </c>
    </row>
    <row r="45" spans="2:12" x14ac:dyDescent="0.3">
      <c r="K45" s="42">
        <v>2</v>
      </c>
      <c r="L45" s="42">
        <v>41</v>
      </c>
    </row>
    <row r="46" spans="2:12" x14ac:dyDescent="0.3">
      <c r="K46" s="42">
        <v>3</v>
      </c>
      <c r="L46" s="42">
        <v>42</v>
      </c>
    </row>
    <row r="47" spans="2:12" x14ac:dyDescent="0.3">
      <c r="K47" s="42">
        <v>8</v>
      </c>
      <c r="L47" s="42">
        <v>43</v>
      </c>
    </row>
    <row r="48" spans="2:12" x14ac:dyDescent="0.3">
      <c r="K48" s="42">
        <v>14</v>
      </c>
      <c r="L48" s="42">
        <v>44</v>
      </c>
    </row>
    <row r="49" spans="11:12" x14ac:dyDescent="0.3">
      <c r="K49" s="42">
        <v>6</v>
      </c>
      <c r="L49" s="42">
        <v>45</v>
      </c>
    </row>
    <row r="50" spans="11:12" x14ac:dyDescent="0.3">
      <c r="K50" s="42">
        <v>8</v>
      </c>
      <c r="L50" s="42">
        <v>46</v>
      </c>
    </row>
    <row r="51" spans="11:12" x14ac:dyDescent="0.3">
      <c r="K51" s="42">
        <v>1</v>
      </c>
      <c r="L51" s="42">
        <v>47</v>
      </c>
    </row>
    <row r="52" spans="11:12" x14ac:dyDescent="0.3">
      <c r="K52" s="42">
        <v>11</v>
      </c>
      <c r="L52" s="42">
        <v>48</v>
      </c>
    </row>
    <row r="53" spans="11:12" x14ac:dyDescent="0.3">
      <c r="K53" s="42">
        <v>6</v>
      </c>
      <c r="L53" s="42">
        <v>49</v>
      </c>
    </row>
    <row r="54" spans="11:12" x14ac:dyDescent="0.3">
      <c r="K54" s="42">
        <v>3</v>
      </c>
      <c r="L54" s="42">
        <v>50</v>
      </c>
    </row>
    <row r="55" spans="11:12" x14ac:dyDescent="0.3">
      <c r="K55" s="42">
        <v>8</v>
      </c>
      <c r="L55" s="42">
        <v>51</v>
      </c>
    </row>
    <row r="56" spans="11:12" x14ac:dyDescent="0.3">
      <c r="K56" s="42">
        <v>2</v>
      </c>
      <c r="L56" s="42">
        <v>52</v>
      </c>
    </row>
    <row r="57" spans="11:12" x14ac:dyDescent="0.3">
      <c r="K57" s="42">
        <v>21</v>
      </c>
      <c r="L57" s="42">
        <v>53</v>
      </c>
    </row>
    <row r="58" spans="11:12" x14ac:dyDescent="0.3">
      <c r="K58" s="42">
        <v>11</v>
      </c>
      <c r="L58" s="42">
        <v>54</v>
      </c>
    </row>
    <row r="59" spans="11:12" x14ac:dyDescent="0.3">
      <c r="K59" s="42">
        <v>5</v>
      </c>
      <c r="L59" s="42">
        <v>55</v>
      </c>
    </row>
    <row r="60" spans="11:12" x14ac:dyDescent="0.3">
      <c r="K60" s="42">
        <v>5</v>
      </c>
      <c r="L60" s="42">
        <v>56</v>
      </c>
    </row>
    <row r="61" spans="11:12" x14ac:dyDescent="0.3">
      <c r="K61" s="42">
        <v>19</v>
      </c>
      <c r="L61" s="42">
        <v>57</v>
      </c>
    </row>
    <row r="62" spans="11:12" x14ac:dyDescent="0.3">
      <c r="K62" s="42">
        <v>4</v>
      </c>
      <c r="L62" s="42">
        <v>58</v>
      </c>
    </row>
    <row r="63" spans="11:12" x14ac:dyDescent="0.3">
      <c r="K63" s="42">
        <v>13</v>
      </c>
      <c r="L63" s="42">
        <v>59</v>
      </c>
    </row>
  </sheetData>
  <mergeCells count="3">
    <mergeCell ref="K3:K4"/>
    <mergeCell ref="B2:C2"/>
    <mergeCell ref="L3:L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I1810"/>
  <sheetViews>
    <sheetView zoomScale="72" zoomScaleNormal="72" workbookViewId="0">
      <selection activeCell="T6" sqref="T6"/>
    </sheetView>
  </sheetViews>
  <sheetFormatPr defaultColWidth="11.44140625" defaultRowHeight="14.4" x14ac:dyDescent="0.3"/>
  <cols>
    <col min="2" max="2" width="20.44140625" customWidth="1"/>
    <col min="6" max="7" width="14" customWidth="1"/>
    <col min="8" max="24" width="13.6640625" customWidth="1"/>
    <col min="25" max="25" width="13.6640625" style="23" customWidth="1"/>
    <col min="27" max="27" width="10.88671875" bestFit="1" customWidth="1"/>
    <col min="28" max="28" width="13.44140625" bestFit="1" customWidth="1"/>
    <col min="33" max="33" width="16.6640625" bestFit="1" customWidth="1"/>
  </cols>
  <sheetData>
    <row r="1" spans="2:35" x14ac:dyDescent="0.3">
      <c r="Y1"/>
    </row>
    <row r="2" spans="2:35" x14ac:dyDescent="0.3">
      <c r="B2" s="14" t="s">
        <v>12</v>
      </c>
      <c r="C2" s="14" t="s">
        <v>13</v>
      </c>
      <c r="Y2"/>
    </row>
    <row r="3" spans="2:35" x14ac:dyDescent="0.3">
      <c r="D3" s="14"/>
      <c r="E3" s="14"/>
      <c r="Y3"/>
    </row>
    <row r="4" spans="2:35" x14ac:dyDescent="0.3">
      <c r="B4" s="14"/>
      <c r="Y4"/>
    </row>
    <row r="5" spans="2:35" x14ac:dyDescent="0.3">
      <c r="Y5"/>
    </row>
    <row r="6" spans="2:35" ht="52.8" x14ac:dyDescent="0.3">
      <c r="B6" s="1" t="s">
        <v>14</v>
      </c>
      <c r="C6" s="1" t="s">
        <v>15</v>
      </c>
      <c r="D6" s="1" t="s">
        <v>16</v>
      </c>
      <c r="E6" s="8" t="s">
        <v>17</v>
      </c>
      <c r="F6" s="8" t="s">
        <v>17</v>
      </c>
      <c r="G6" s="8" t="s">
        <v>18</v>
      </c>
      <c r="H6" s="8" t="s">
        <v>18</v>
      </c>
      <c r="I6" s="8" t="s">
        <v>40</v>
      </c>
      <c r="J6" s="8" t="s">
        <v>44</v>
      </c>
      <c r="K6" s="26" t="s">
        <v>104</v>
      </c>
      <c r="L6" s="26" t="s">
        <v>103</v>
      </c>
      <c r="M6" s="26" t="s">
        <v>105</v>
      </c>
      <c r="N6" s="26" t="s">
        <v>106</v>
      </c>
      <c r="O6" s="26" t="s">
        <v>47</v>
      </c>
      <c r="P6" s="26" t="s">
        <v>107</v>
      </c>
      <c r="Q6" s="26" t="s">
        <v>50</v>
      </c>
      <c r="R6" s="26" t="s">
        <v>108</v>
      </c>
      <c r="S6" s="26" t="s">
        <v>109</v>
      </c>
      <c r="T6" s="26" t="s">
        <v>49</v>
      </c>
      <c r="U6" s="26" t="s">
        <v>45</v>
      </c>
      <c r="V6" s="26" t="s">
        <v>51</v>
      </c>
      <c r="W6" s="26" t="s">
        <v>52</v>
      </c>
      <c r="X6" s="26" t="s">
        <v>34</v>
      </c>
      <c r="Y6" s="26" t="s">
        <v>54</v>
      </c>
      <c r="Z6" s="26" t="s">
        <v>55</v>
      </c>
      <c r="AA6" s="15"/>
      <c r="AB6" s="20"/>
      <c r="AC6" s="15"/>
      <c r="AD6" s="15"/>
      <c r="AE6" s="15"/>
      <c r="AF6" s="20"/>
      <c r="AG6" s="20"/>
      <c r="AH6" s="15"/>
      <c r="AI6" s="15"/>
    </row>
    <row r="7" spans="2:35" x14ac:dyDescent="0.3">
      <c r="B7" s="1" t="s">
        <v>14</v>
      </c>
      <c r="C7" s="1" t="s">
        <v>19</v>
      </c>
      <c r="D7" s="1"/>
      <c r="E7" s="1" t="s">
        <v>20</v>
      </c>
      <c r="F7" s="1" t="s">
        <v>21</v>
      </c>
      <c r="G7" s="1" t="s">
        <v>22</v>
      </c>
      <c r="H7" s="1" t="s">
        <v>23</v>
      </c>
      <c r="I7" s="1" t="s">
        <v>24</v>
      </c>
      <c r="J7" s="1" t="s">
        <v>24</v>
      </c>
      <c r="K7" s="26" t="s">
        <v>43</v>
      </c>
      <c r="L7" s="26" t="s">
        <v>43</v>
      </c>
      <c r="M7" s="26" t="s">
        <v>43</v>
      </c>
      <c r="N7" s="26" t="s">
        <v>43</v>
      </c>
      <c r="O7" s="26" t="s">
        <v>46</v>
      </c>
      <c r="P7" s="26" t="s">
        <v>42</v>
      </c>
      <c r="Q7" s="26" t="s">
        <v>41</v>
      </c>
      <c r="R7" s="26" t="s">
        <v>42</v>
      </c>
      <c r="S7" s="26"/>
      <c r="T7" s="26" t="s">
        <v>41</v>
      </c>
      <c r="U7" s="26" t="s">
        <v>53</v>
      </c>
      <c r="V7" s="26" t="s">
        <v>53</v>
      </c>
      <c r="W7" s="26" t="s">
        <v>41</v>
      </c>
      <c r="X7" s="26" t="s">
        <v>48</v>
      </c>
      <c r="Y7" s="26" t="s">
        <v>48</v>
      </c>
      <c r="Z7" s="40" t="s">
        <v>48</v>
      </c>
      <c r="AA7" s="15"/>
      <c r="AB7" s="15"/>
      <c r="AC7" s="15"/>
      <c r="AD7" s="15"/>
      <c r="AE7" s="15"/>
      <c r="AF7" s="15"/>
      <c r="AG7" s="15"/>
      <c r="AH7" s="15"/>
      <c r="AI7" s="15"/>
    </row>
    <row r="8" spans="2:35" x14ac:dyDescent="0.3">
      <c r="B8" s="29" t="s">
        <v>25</v>
      </c>
      <c r="C8" s="29">
        <v>0</v>
      </c>
      <c r="D8" s="29">
        <v>0</v>
      </c>
      <c r="E8" s="2">
        <f>F8*0.277778</f>
        <v>0</v>
      </c>
      <c r="F8" s="28">
        <v>0</v>
      </c>
      <c r="G8" s="30">
        <f>($F9-0)/2/3.6</f>
        <v>0</v>
      </c>
      <c r="H8" s="30">
        <f>($F9-0)/2</f>
        <v>0</v>
      </c>
      <c r="I8" s="31">
        <v>0</v>
      </c>
      <c r="J8" s="31">
        <v>0</v>
      </c>
      <c r="K8" s="32">
        <f t="shared" ref="K8:K71" si="0">G8*1545</f>
        <v>0</v>
      </c>
      <c r="L8" s="33">
        <v>156.46950000000001</v>
      </c>
      <c r="M8" s="34">
        <f>0.5*2.10945*1.29*0.35*WLTC_class_3!E8^2</f>
        <v>0</v>
      </c>
      <c r="N8" s="34">
        <f>M8+L8+K8</f>
        <v>156.46950000000001</v>
      </c>
      <c r="O8" s="35">
        <f>((IF(P8&gt;0,P8,R8))*E8)/1000</f>
        <v>0</v>
      </c>
      <c r="P8" s="35">
        <f>IF(G8&lt;0.00001,0,N8*J8)</f>
        <v>0</v>
      </c>
      <c r="Q8" s="35">
        <v>0</v>
      </c>
      <c r="R8" s="35">
        <f>IF(G8&gt;0,0,N8*J8)</f>
        <v>0</v>
      </c>
      <c r="S8" s="35"/>
      <c r="T8" s="36">
        <v>0</v>
      </c>
      <c r="U8" s="37">
        <f>(0.5*1545*(E8)^2)/1000</f>
        <v>0</v>
      </c>
      <c r="V8" s="37">
        <v>0</v>
      </c>
      <c r="W8" s="39">
        <v>0</v>
      </c>
      <c r="X8" s="38">
        <f t="shared" ref="X8:X39" si="1">(N8*E8)/1000</f>
        <v>0</v>
      </c>
      <c r="Y8" s="38">
        <f>X8+$M$1810</f>
        <v>20.904288253025261</v>
      </c>
      <c r="Z8" s="41">
        <v>0</v>
      </c>
      <c r="AC8" s="18"/>
      <c r="AD8" s="21"/>
      <c r="AF8" s="17"/>
      <c r="AG8" s="17"/>
      <c r="AH8" s="16"/>
      <c r="AI8" s="16"/>
    </row>
    <row r="9" spans="2:35" x14ac:dyDescent="0.3">
      <c r="B9" s="3" t="s">
        <v>25</v>
      </c>
      <c r="C9" s="3">
        <v>1</v>
      </c>
      <c r="D9" s="3">
        <v>1</v>
      </c>
      <c r="E9" s="2">
        <f>F9/3.6</f>
        <v>0</v>
      </c>
      <c r="F9" s="9">
        <v>0</v>
      </c>
      <c r="G9" s="30">
        <f>($F10-$F8)/2/3.6</f>
        <v>0</v>
      </c>
      <c r="H9" s="30">
        <f>($F10-$F8)/2</f>
        <v>0</v>
      </c>
      <c r="I9" s="31">
        <f>SUM(E$8:E9)</f>
        <v>0</v>
      </c>
      <c r="J9" s="31">
        <f>I9-I8</f>
        <v>0</v>
      </c>
      <c r="K9" s="32">
        <f t="shared" si="0"/>
        <v>0</v>
      </c>
      <c r="L9" s="33">
        <v>156.46950000000001</v>
      </c>
      <c r="M9" s="34">
        <f>0.5*2.10945*1.29*0.35*WLTC_class_3!E9^2</f>
        <v>0</v>
      </c>
      <c r="N9" s="34">
        <f t="shared" ref="N9:N72" si="2">M9+L9+K9</f>
        <v>156.46950000000001</v>
      </c>
      <c r="O9" s="35">
        <f t="shared" ref="O9:O72" si="3">((IF(P9&gt;0,P9,R9))*E9)/1000</f>
        <v>0</v>
      </c>
      <c r="P9" s="35">
        <f>IF(G9&gt;0,N9*J9,0)</f>
        <v>0</v>
      </c>
      <c r="Q9" s="35">
        <f>(SUM(P$8:P9))/3600000</f>
        <v>0</v>
      </c>
      <c r="R9" s="35">
        <f>IF(N9&lt;0,J9*N9,0)</f>
        <v>0</v>
      </c>
      <c r="S9" s="35"/>
      <c r="T9" s="35">
        <f>(SUMIF(R$8:R9,"&lt;0"))/3600000*-1</f>
        <v>0</v>
      </c>
      <c r="U9" s="37">
        <f>(0.5*1545*(E9^2-E8^2))/1000</f>
        <v>0</v>
      </c>
      <c r="V9" s="37">
        <f>R9*0.688</f>
        <v>0</v>
      </c>
      <c r="W9" s="39">
        <f>SUM(V$8:V9)/3600000*-1</f>
        <v>0</v>
      </c>
      <c r="X9" s="38">
        <f t="shared" si="1"/>
        <v>0</v>
      </c>
      <c r="Y9" s="38">
        <f t="shared" ref="Y9:Y72" si="4">X9+$M$1810</f>
        <v>20.904288253025261</v>
      </c>
      <c r="Z9" s="38">
        <f>SUM(Y$8:Y9)/1000</f>
        <v>4.1808576506050521E-2</v>
      </c>
      <c r="AC9" s="18"/>
      <c r="AD9" s="21"/>
      <c r="AF9" s="17"/>
      <c r="AG9" s="17"/>
      <c r="AH9" s="16"/>
      <c r="AI9" s="16"/>
    </row>
    <row r="10" spans="2:35" x14ac:dyDescent="0.3">
      <c r="B10" s="3" t="s">
        <v>25</v>
      </c>
      <c r="C10" s="3">
        <v>2</v>
      </c>
      <c r="D10" s="3">
        <v>2</v>
      </c>
      <c r="E10" s="2">
        <f t="shared" ref="E10:E73" si="5">F10/3.6</f>
        <v>0</v>
      </c>
      <c r="F10" s="28">
        <v>0</v>
      </c>
      <c r="G10" s="30">
        <f t="shared" ref="G10:G73" si="6">($F11-$F9)/2/3.6</f>
        <v>0</v>
      </c>
      <c r="H10" s="30">
        <f t="shared" ref="H10:H73" si="7">($F11-$F9)/2</f>
        <v>0</v>
      </c>
      <c r="I10" s="31">
        <f>SUM(E$8:E10)</f>
        <v>0</v>
      </c>
      <c r="J10" s="31">
        <f t="shared" ref="J10:J73" si="8">I10-I9</f>
        <v>0</v>
      </c>
      <c r="K10" s="32">
        <f t="shared" si="0"/>
        <v>0</v>
      </c>
      <c r="L10" s="33">
        <v>156.46950000000001</v>
      </c>
      <c r="M10" s="34">
        <f>0.5*2.10945*1.29*0.35*WLTC_class_3!E10^2</f>
        <v>0</v>
      </c>
      <c r="N10" s="34">
        <f t="shared" si="2"/>
        <v>156.46950000000001</v>
      </c>
      <c r="O10" s="35">
        <f t="shared" si="3"/>
        <v>0</v>
      </c>
      <c r="P10" s="35">
        <f t="shared" ref="P10:P73" si="9">IF(G10&gt;0,N10*J10,0)</f>
        <v>0</v>
      </c>
      <c r="Q10" s="35">
        <f>(SUM(P$8:P10))/3600000</f>
        <v>0</v>
      </c>
      <c r="R10" s="35">
        <f t="shared" ref="R10:R73" si="10">IF(N10&lt;0,J10*N10,0)</f>
        <v>0</v>
      </c>
      <c r="S10" s="35"/>
      <c r="T10" s="35">
        <f>(SUMIF(R$8:R10,"&lt;0"))/3600000*-1</f>
        <v>0</v>
      </c>
      <c r="U10" s="37">
        <f>((0.5*1545*(E10^2-E9^2))/1000)*0.8</f>
        <v>0</v>
      </c>
      <c r="V10" s="37">
        <f t="shared" ref="V10:V73" si="11">R10*0.688</f>
        <v>0</v>
      </c>
      <c r="W10" s="39">
        <f>SUM(V$8:V10)/3600000*-1</f>
        <v>0</v>
      </c>
      <c r="X10" s="38">
        <f t="shared" si="1"/>
        <v>0</v>
      </c>
      <c r="Y10" s="38">
        <f t="shared" si="4"/>
        <v>20.904288253025261</v>
      </c>
      <c r="Z10" s="38">
        <f>SUM(Y$8:Y10)/1000</f>
        <v>6.2712864759075782E-2</v>
      </c>
      <c r="AC10" s="18"/>
      <c r="AD10" s="21"/>
      <c r="AF10" s="17"/>
      <c r="AG10" s="17"/>
      <c r="AH10" s="16"/>
      <c r="AI10" s="16"/>
    </row>
    <row r="11" spans="2:35" x14ac:dyDescent="0.3">
      <c r="B11" s="3" t="s">
        <v>25</v>
      </c>
      <c r="C11" s="3">
        <v>3</v>
      </c>
      <c r="D11" s="3">
        <v>3</v>
      </c>
      <c r="E11" s="2">
        <f t="shared" si="5"/>
        <v>0</v>
      </c>
      <c r="F11" s="9">
        <v>0</v>
      </c>
      <c r="G11" s="30">
        <f t="shared" si="6"/>
        <v>0</v>
      </c>
      <c r="H11" s="30">
        <f t="shared" si="7"/>
        <v>0</v>
      </c>
      <c r="I11" s="31">
        <f>SUM(E$8:E11)</f>
        <v>0</v>
      </c>
      <c r="J11" s="31">
        <f t="shared" si="8"/>
        <v>0</v>
      </c>
      <c r="K11" s="32">
        <f t="shared" si="0"/>
        <v>0</v>
      </c>
      <c r="L11" s="33">
        <v>156.46950000000001</v>
      </c>
      <c r="M11" s="34">
        <f>0.5*2.10945*1.29*0.35*WLTC_class_3!E11^2</f>
        <v>0</v>
      </c>
      <c r="N11" s="34">
        <f t="shared" si="2"/>
        <v>156.46950000000001</v>
      </c>
      <c r="O11" s="35">
        <f t="shared" si="3"/>
        <v>0</v>
      </c>
      <c r="P11" s="35">
        <f>IF(G11&gt;0,N11*J11,0)</f>
        <v>0</v>
      </c>
      <c r="Q11" s="35">
        <f>(SUM(P$8:P11))/3600000</f>
        <v>0</v>
      </c>
      <c r="R11" s="35">
        <f t="shared" si="10"/>
        <v>0</v>
      </c>
      <c r="S11" s="35"/>
      <c r="T11" s="35">
        <f>(SUMIF(R$8:R11,"&lt;0"))/3600000*-1</f>
        <v>0</v>
      </c>
      <c r="U11" s="37">
        <f t="shared" ref="U11:U74" si="12">((0.5*1545*(E11^2-E10^2))/1000)*0.8</f>
        <v>0</v>
      </c>
      <c r="V11" s="37">
        <f t="shared" si="11"/>
        <v>0</v>
      </c>
      <c r="W11" s="39">
        <f>SUM(V$8:V11)/3600000*-1</f>
        <v>0</v>
      </c>
      <c r="X11" s="38">
        <f t="shared" si="1"/>
        <v>0</v>
      </c>
      <c r="Y11" s="38">
        <f t="shared" si="4"/>
        <v>20.904288253025261</v>
      </c>
      <c r="Z11" s="38">
        <f>SUM(Y$8:Y11)/1000</f>
        <v>8.3617153012101042E-2</v>
      </c>
      <c r="AC11" s="18"/>
      <c r="AD11" s="21"/>
      <c r="AF11" s="17"/>
      <c r="AG11" s="17"/>
      <c r="AH11" s="16"/>
      <c r="AI11" s="16"/>
    </row>
    <row r="12" spans="2:35" x14ac:dyDescent="0.3">
      <c r="B12" s="3" t="s">
        <v>25</v>
      </c>
      <c r="C12" s="3">
        <v>4</v>
      </c>
      <c r="D12" s="3">
        <v>4</v>
      </c>
      <c r="E12" s="2">
        <f t="shared" si="5"/>
        <v>0</v>
      </c>
      <c r="F12" s="9">
        <v>0</v>
      </c>
      <c r="G12" s="30">
        <f t="shared" si="6"/>
        <v>0</v>
      </c>
      <c r="H12" s="30">
        <f t="shared" si="7"/>
        <v>0</v>
      </c>
      <c r="I12" s="31">
        <f>SUM(E$8:E12)</f>
        <v>0</v>
      </c>
      <c r="J12" s="31">
        <f t="shared" si="8"/>
        <v>0</v>
      </c>
      <c r="K12" s="32">
        <f t="shared" si="0"/>
        <v>0</v>
      </c>
      <c r="L12" s="33">
        <v>156.46950000000001</v>
      </c>
      <c r="M12" s="34">
        <f>0.5*2.10945*1.29*0.35*WLTC_class_3!E12^2</f>
        <v>0</v>
      </c>
      <c r="N12" s="34">
        <f t="shared" si="2"/>
        <v>156.46950000000001</v>
      </c>
      <c r="O12" s="35">
        <f t="shared" si="3"/>
        <v>0</v>
      </c>
      <c r="P12" s="35">
        <f t="shared" si="9"/>
        <v>0</v>
      </c>
      <c r="Q12" s="35">
        <f>(SUM(P$8:P12))/3600000</f>
        <v>0</v>
      </c>
      <c r="R12" s="35">
        <f t="shared" si="10"/>
        <v>0</v>
      </c>
      <c r="S12" s="35"/>
      <c r="T12" s="35">
        <f>(SUMIF(R$8:R12,"&lt;0"))/3600000*-1</f>
        <v>0</v>
      </c>
      <c r="U12" s="37">
        <f t="shared" si="12"/>
        <v>0</v>
      </c>
      <c r="V12" s="37">
        <f t="shared" si="11"/>
        <v>0</v>
      </c>
      <c r="W12" s="39">
        <f>SUM(V$8:V12)/3600000*-1</f>
        <v>0</v>
      </c>
      <c r="X12" s="38">
        <f t="shared" si="1"/>
        <v>0</v>
      </c>
      <c r="Y12" s="38">
        <f t="shared" si="4"/>
        <v>20.904288253025261</v>
      </c>
      <c r="Z12" s="38">
        <f>SUM(Y$8:Y12)/1000</f>
        <v>0.1045214412651263</v>
      </c>
      <c r="AA12" s="13"/>
      <c r="AB12" s="13"/>
      <c r="AC12" s="19"/>
    </row>
    <row r="13" spans="2:35" x14ac:dyDescent="0.3">
      <c r="B13" s="3" t="s">
        <v>25</v>
      </c>
      <c r="C13" s="3">
        <v>5</v>
      </c>
      <c r="D13" s="3">
        <v>5</v>
      </c>
      <c r="E13" s="2">
        <f t="shared" si="5"/>
        <v>0</v>
      </c>
      <c r="F13" s="9">
        <v>0</v>
      </c>
      <c r="G13" s="30">
        <f t="shared" si="6"/>
        <v>0</v>
      </c>
      <c r="H13" s="30">
        <f t="shared" si="7"/>
        <v>0</v>
      </c>
      <c r="I13" s="31">
        <f>SUM(E$8:E13)</f>
        <v>0</v>
      </c>
      <c r="J13" s="31">
        <f t="shared" si="8"/>
        <v>0</v>
      </c>
      <c r="K13" s="32">
        <f t="shared" si="0"/>
        <v>0</v>
      </c>
      <c r="L13" s="33">
        <v>156.46950000000001</v>
      </c>
      <c r="M13" s="34">
        <f>0.5*2.10945*1.29*0.35*WLTC_class_3!E13^2</f>
        <v>0</v>
      </c>
      <c r="N13" s="34">
        <f t="shared" si="2"/>
        <v>156.46950000000001</v>
      </c>
      <c r="O13" s="35">
        <f t="shared" si="3"/>
        <v>0</v>
      </c>
      <c r="P13" s="35">
        <f t="shared" si="9"/>
        <v>0</v>
      </c>
      <c r="Q13" s="35">
        <f>(SUM(P$8:P13))/3600000</f>
        <v>0</v>
      </c>
      <c r="R13" s="35">
        <f t="shared" si="10"/>
        <v>0</v>
      </c>
      <c r="S13" s="35"/>
      <c r="T13" s="35">
        <f>(SUMIF(R$8:R13,"&lt;0"))/3600000*-1</f>
        <v>0</v>
      </c>
      <c r="U13" s="37">
        <f t="shared" si="12"/>
        <v>0</v>
      </c>
      <c r="V13" s="37">
        <f t="shared" si="11"/>
        <v>0</v>
      </c>
      <c r="W13" s="39">
        <f>SUM(V$8:V13)/3600000*-1</f>
        <v>0</v>
      </c>
      <c r="X13" s="38">
        <f t="shared" si="1"/>
        <v>0</v>
      </c>
      <c r="Y13" s="38">
        <f t="shared" si="4"/>
        <v>20.904288253025261</v>
      </c>
      <c r="Z13" s="38">
        <f>SUM(Y$8:Y13)/1000</f>
        <v>0.12542572951815156</v>
      </c>
    </row>
    <row r="14" spans="2:35" x14ac:dyDescent="0.3">
      <c r="B14" s="3" t="s">
        <v>25</v>
      </c>
      <c r="C14" s="3">
        <v>6</v>
      </c>
      <c r="D14" s="3">
        <v>6</v>
      </c>
      <c r="E14" s="2">
        <f t="shared" si="5"/>
        <v>0</v>
      </c>
      <c r="F14" s="9">
        <v>0</v>
      </c>
      <c r="G14" s="30">
        <f t="shared" si="6"/>
        <v>0</v>
      </c>
      <c r="H14" s="30">
        <f t="shared" si="7"/>
        <v>0</v>
      </c>
      <c r="I14" s="31">
        <f>SUM(E$8:E14)</f>
        <v>0</v>
      </c>
      <c r="J14" s="31">
        <f t="shared" si="8"/>
        <v>0</v>
      </c>
      <c r="K14" s="32">
        <f t="shared" si="0"/>
        <v>0</v>
      </c>
      <c r="L14" s="33">
        <v>156.46950000000001</v>
      </c>
      <c r="M14" s="34">
        <f>0.5*2.10945*1.29*0.35*WLTC_class_3!E14^2</f>
        <v>0</v>
      </c>
      <c r="N14" s="34">
        <f t="shared" si="2"/>
        <v>156.46950000000001</v>
      </c>
      <c r="O14" s="35">
        <f t="shared" si="3"/>
        <v>0</v>
      </c>
      <c r="P14" s="35">
        <f t="shared" si="9"/>
        <v>0</v>
      </c>
      <c r="Q14" s="35">
        <f>(SUM(P$8:P14))/3600000</f>
        <v>0</v>
      </c>
      <c r="R14" s="35">
        <f t="shared" si="10"/>
        <v>0</v>
      </c>
      <c r="S14" s="35"/>
      <c r="T14" s="35">
        <f>(SUMIF(R$8:R14,"&lt;0"))/3600000*-1</f>
        <v>0</v>
      </c>
      <c r="U14" s="37">
        <f t="shared" si="12"/>
        <v>0</v>
      </c>
      <c r="V14" s="37">
        <f t="shared" si="11"/>
        <v>0</v>
      </c>
      <c r="W14" s="39">
        <f>SUM(V$8:V14)/3600000*-1</f>
        <v>0</v>
      </c>
      <c r="X14" s="38">
        <f t="shared" si="1"/>
        <v>0</v>
      </c>
      <c r="Y14" s="38">
        <f t="shared" si="4"/>
        <v>20.904288253025261</v>
      </c>
      <c r="Z14" s="38">
        <f>SUM(Y$8:Y14)/1000</f>
        <v>0.14633001777117682</v>
      </c>
    </row>
    <row r="15" spans="2:35" x14ac:dyDescent="0.3">
      <c r="B15" s="3" t="s">
        <v>25</v>
      </c>
      <c r="C15" s="3">
        <v>7</v>
      </c>
      <c r="D15" s="3">
        <v>7</v>
      </c>
      <c r="E15" s="2">
        <f t="shared" si="5"/>
        <v>0</v>
      </c>
      <c r="F15" s="9">
        <v>0</v>
      </c>
      <c r="G15" s="30">
        <f t="shared" si="6"/>
        <v>0</v>
      </c>
      <c r="H15" s="30">
        <f t="shared" si="7"/>
        <v>0</v>
      </c>
      <c r="I15" s="31">
        <f>SUM(E$8:E15)</f>
        <v>0</v>
      </c>
      <c r="J15" s="31">
        <f t="shared" si="8"/>
        <v>0</v>
      </c>
      <c r="K15" s="32">
        <f t="shared" si="0"/>
        <v>0</v>
      </c>
      <c r="L15" s="33">
        <v>156.46950000000001</v>
      </c>
      <c r="M15" s="34">
        <f>0.5*2.10945*1.29*0.35*WLTC_class_3!E15^2</f>
        <v>0</v>
      </c>
      <c r="N15" s="34">
        <f t="shared" si="2"/>
        <v>156.46950000000001</v>
      </c>
      <c r="O15" s="35">
        <f t="shared" si="3"/>
        <v>0</v>
      </c>
      <c r="P15" s="35">
        <f t="shared" si="9"/>
        <v>0</v>
      </c>
      <c r="Q15" s="35">
        <f>(SUM(P$8:P15))/3600000</f>
        <v>0</v>
      </c>
      <c r="R15" s="35">
        <f t="shared" si="10"/>
        <v>0</v>
      </c>
      <c r="S15" s="35"/>
      <c r="T15" s="35">
        <f>(SUMIF(R$8:R15,"&lt;0"))/3600000*-1</f>
        <v>0</v>
      </c>
      <c r="U15" s="37">
        <f t="shared" si="12"/>
        <v>0</v>
      </c>
      <c r="V15" s="37">
        <f t="shared" si="11"/>
        <v>0</v>
      </c>
      <c r="W15" s="39">
        <f>SUM(V$8:V15)/3600000*-1</f>
        <v>0</v>
      </c>
      <c r="X15" s="38">
        <f t="shared" si="1"/>
        <v>0</v>
      </c>
      <c r="Y15" s="38">
        <f t="shared" si="4"/>
        <v>20.904288253025261</v>
      </c>
      <c r="Z15" s="38">
        <f>SUM(Y$8:Y15)/1000</f>
        <v>0.16723430602420208</v>
      </c>
    </row>
    <row r="16" spans="2:35" x14ac:dyDescent="0.3">
      <c r="B16" s="3" t="s">
        <v>25</v>
      </c>
      <c r="C16" s="3">
        <v>8</v>
      </c>
      <c r="D16" s="3">
        <v>8</v>
      </c>
      <c r="E16" s="2">
        <f t="shared" si="5"/>
        <v>0</v>
      </c>
      <c r="F16" s="9">
        <v>0</v>
      </c>
      <c r="G16" s="30">
        <f t="shared" si="6"/>
        <v>0</v>
      </c>
      <c r="H16" s="30">
        <f t="shared" si="7"/>
        <v>0</v>
      </c>
      <c r="I16" s="31">
        <f>SUM(E$8:E16)</f>
        <v>0</v>
      </c>
      <c r="J16" s="31">
        <f t="shared" si="8"/>
        <v>0</v>
      </c>
      <c r="K16" s="32">
        <f t="shared" si="0"/>
        <v>0</v>
      </c>
      <c r="L16" s="33">
        <v>156.46950000000001</v>
      </c>
      <c r="M16" s="34">
        <f>0.5*2.10945*1.29*0.35*WLTC_class_3!E16^2</f>
        <v>0</v>
      </c>
      <c r="N16" s="34">
        <f t="shared" si="2"/>
        <v>156.46950000000001</v>
      </c>
      <c r="O16" s="35">
        <f t="shared" si="3"/>
        <v>0</v>
      </c>
      <c r="P16" s="35">
        <f t="shared" si="9"/>
        <v>0</v>
      </c>
      <c r="Q16" s="35">
        <f>(SUM(P$8:P16))/3600000</f>
        <v>0</v>
      </c>
      <c r="R16" s="35">
        <f t="shared" si="10"/>
        <v>0</v>
      </c>
      <c r="S16" s="35"/>
      <c r="T16" s="35">
        <f>(SUMIF(R$8:R16,"&lt;0"))/3600000*-1</f>
        <v>0</v>
      </c>
      <c r="U16" s="37">
        <f t="shared" si="12"/>
        <v>0</v>
      </c>
      <c r="V16" s="37">
        <f t="shared" si="11"/>
        <v>0</v>
      </c>
      <c r="W16" s="39">
        <f>SUM(V$8:V16)/3600000*-1</f>
        <v>0</v>
      </c>
      <c r="X16" s="38">
        <f t="shared" si="1"/>
        <v>0</v>
      </c>
      <c r="Y16" s="38">
        <f t="shared" si="4"/>
        <v>20.904288253025261</v>
      </c>
      <c r="Z16" s="38">
        <f>SUM(Y$8:Y16)/1000</f>
        <v>0.18813859427722734</v>
      </c>
    </row>
    <row r="17" spans="2:26" x14ac:dyDescent="0.3">
      <c r="B17" s="3" t="s">
        <v>25</v>
      </c>
      <c r="C17" s="3">
        <v>9</v>
      </c>
      <c r="D17" s="3">
        <v>9</v>
      </c>
      <c r="E17" s="2">
        <f t="shared" si="5"/>
        <v>0</v>
      </c>
      <c r="F17" s="9">
        <v>0</v>
      </c>
      <c r="G17" s="30">
        <f t="shared" si="6"/>
        <v>0</v>
      </c>
      <c r="H17" s="30">
        <f t="shared" si="7"/>
        <v>0</v>
      </c>
      <c r="I17" s="31">
        <f>SUM(E$8:E17)</f>
        <v>0</v>
      </c>
      <c r="J17" s="31">
        <f t="shared" si="8"/>
        <v>0</v>
      </c>
      <c r="K17" s="32">
        <f t="shared" si="0"/>
        <v>0</v>
      </c>
      <c r="L17" s="33">
        <v>156.46950000000001</v>
      </c>
      <c r="M17" s="34">
        <f>0.5*2.10945*1.29*0.35*WLTC_class_3!E17^2</f>
        <v>0</v>
      </c>
      <c r="N17" s="34">
        <f t="shared" si="2"/>
        <v>156.46950000000001</v>
      </c>
      <c r="O17" s="35">
        <f t="shared" si="3"/>
        <v>0</v>
      </c>
      <c r="P17" s="35">
        <f t="shared" si="9"/>
        <v>0</v>
      </c>
      <c r="Q17" s="35">
        <f>(SUM(P$8:P17))/3600000</f>
        <v>0</v>
      </c>
      <c r="R17" s="35">
        <f t="shared" si="10"/>
        <v>0</v>
      </c>
      <c r="S17" s="35"/>
      <c r="T17" s="35">
        <f>(SUMIF(R$8:R17,"&lt;0"))/3600000*-1</f>
        <v>0</v>
      </c>
      <c r="U17" s="37">
        <f t="shared" si="12"/>
        <v>0</v>
      </c>
      <c r="V17" s="37">
        <f t="shared" si="11"/>
        <v>0</v>
      </c>
      <c r="W17" s="39">
        <f>SUM(V$8:V17)/3600000*-1</f>
        <v>0</v>
      </c>
      <c r="X17" s="38">
        <f t="shared" si="1"/>
        <v>0</v>
      </c>
      <c r="Y17" s="38">
        <f t="shared" si="4"/>
        <v>20.904288253025261</v>
      </c>
      <c r="Z17" s="38">
        <f>SUM(Y$8:Y17)/1000</f>
        <v>0.20904288253025263</v>
      </c>
    </row>
    <row r="18" spans="2:26" x14ac:dyDescent="0.3">
      <c r="B18" s="3" t="s">
        <v>25</v>
      </c>
      <c r="C18" s="3">
        <v>10</v>
      </c>
      <c r="D18" s="3">
        <v>10</v>
      </c>
      <c r="E18" s="2">
        <f t="shared" si="5"/>
        <v>0</v>
      </c>
      <c r="F18" s="9">
        <v>0</v>
      </c>
      <c r="G18" s="30">
        <f t="shared" si="6"/>
        <v>0</v>
      </c>
      <c r="H18" s="30">
        <f t="shared" si="7"/>
        <v>0</v>
      </c>
      <c r="I18" s="31">
        <f>SUM(E$8:E18)</f>
        <v>0</v>
      </c>
      <c r="J18" s="31">
        <f t="shared" si="8"/>
        <v>0</v>
      </c>
      <c r="K18" s="32">
        <f t="shared" si="0"/>
        <v>0</v>
      </c>
      <c r="L18" s="33">
        <v>156.46950000000001</v>
      </c>
      <c r="M18" s="34">
        <f>0.5*2.10945*1.29*0.35*WLTC_class_3!E18^2</f>
        <v>0</v>
      </c>
      <c r="N18" s="34">
        <f t="shared" si="2"/>
        <v>156.46950000000001</v>
      </c>
      <c r="O18" s="35">
        <f t="shared" si="3"/>
        <v>0</v>
      </c>
      <c r="P18" s="35">
        <f t="shared" si="9"/>
        <v>0</v>
      </c>
      <c r="Q18" s="35">
        <f>(SUM(P$8:P18))/3600000</f>
        <v>0</v>
      </c>
      <c r="R18" s="35">
        <f t="shared" si="10"/>
        <v>0</v>
      </c>
      <c r="S18" s="35"/>
      <c r="T18" s="35">
        <f>(SUMIF(R$8:R18,"&lt;0"))/3600000*-1</f>
        <v>0</v>
      </c>
      <c r="U18" s="37">
        <f t="shared" si="12"/>
        <v>0</v>
      </c>
      <c r="V18" s="37">
        <f t="shared" si="11"/>
        <v>0</v>
      </c>
      <c r="W18" s="39">
        <f>SUM(V$8:V18)/3600000*-1</f>
        <v>0</v>
      </c>
      <c r="X18" s="38">
        <f t="shared" si="1"/>
        <v>0</v>
      </c>
      <c r="Y18" s="38">
        <f t="shared" si="4"/>
        <v>20.904288253025261</v>
      </c>
      <c r="Z18" s="38">
        <f>SUM(Y$8:Y18)/1000</f>
        <v>0.22994717078327789</v>
      </c>
    </row>
    <row r="19" spans="2:26" x14ac:dyDescent="0.3">
      <c r="B19" s="3" t="s">
        <v>25</v>
      </c>
      <c r="C19" s="3">
        <v>11</v>
      </c>
      <c r="D19" s="3">
        <v>11</v>
      </c>
      <c r="E19" s="2">
        <f t="shared" si="5"/>
        <v>0</v>
      </c>
      <c r="F19" s="9">
        <v>0</v>
      </c>
      <c r="G19" s="30">
        <f t="shared" si="6"/>
        <v>2.777777777777778E-2</v>
      </c>
      <c r="H19" s="30">
        <f t="shared" si="7"/>
        <v>0.1</v>
      </c>
      <c r="I19" s="31">
        <f>SUM(E$8:E19)</f>
        <v>0</v>
      </c>
      <c r="J19" s="31">
        <f t="shared" si="8"/>
        <v>0</v>
      </c>
      <c r="K19" s="32">
        <f t="shared" si="0"/>
        <v>42.916666666666671</v>
      </c>
      <c r="L19" s="33">
        <v>156.46950000000001</v>
      </c>
      <c r="M19" s="34">
        <f>0.5*2.10945*1.29*0.35*WLTC_class_3!E19^2</f>
        <v>0</v>
      </c>
      <c r="N19" s="34">
        <f t="shared" si="2"/>
        <v>199.38616666666667</v>
      </c>
      <c r="O19" s="35">
        <f t="shared" si="3"/>
        <v>0</v>
      </c>
      <c r="P19" s="35">
        <f t="shared" si="9"/>
        <v>0</v>
      </c>
      <c r="Q19" s="35">
        <f>(SUM(P$8:P19))/3600000</f>
        <v>0</v>
      </c>
      <c r="R19" s="35">
        <f t="shared" si="10"/>
        <v>0</v>
      </c>
      <c r="S19" s="35"/>
      <c r="T19" s="35">
        <f>(SUMIF(R$8:R19,"&lt;0"))/3600000*-1</f>
        <v>0</v>
      </c>
      <c r="U19" s="37">
        <f t="shared" si="12"/>
        <v>0</v>
      </c>
      <c r="V19" s="37">
        <f t="shared" si="11"/>
        <v>0</v>
      </c>
      <c r="W19" s="39">
        <f>SUM(V$8:V19)/3600000*-1</f>
        <v>0</v>
      </c>
      <c r="X19" s="38">
        <f t="shared" si="1"/>
        <v>0</v>
      </c>
      <c r="Y19" s="38">
        <f t="shared" si="4"/>
        <v>20.904288253025261</v>
      </c>
      <c r="Z19" s="38">
        <f>SUM(Y$8:Y19)/1000</f>
        <v>0.25085145903630318</v>
      </c>
    </row>
    <row r="20" spans="2:26" x14ac:dyDescent="0.3">
      <c r="B20" s="3" t="s">
        <v>25</v>
      </c>
      <c r="C20" s="3">
        <v>12</v>
      </c>
      <c r="D20" s="3">
        <v>12</v>
      </c>
      <c r="E20" s="2">
        <f t="shared" si="5"/>
        <v>5.5555555555555559E-2</v>
      </c>
      <c r="F20" s="9">
        <v>0.2</v>
      </c>
      <c r="G20" s="30">
        <f t="shared" si="6"/>
        <v>0.2361111111111111</v>
      </c>
      <c r="H20" s="30">
        <f t="shared" si="7"/>
        <v>0.85</v>
      </c>
      <c r="I20" s="31">
        <f>SUM(E$8:E20)</f>
        <v>5.5555555555555559E-2</v>
      </c>
      <c r="J20" s="31">
        <f t="shared" si="8"/>
        <v>5.5555555555555559E-2</v>
      </c>
      <c r="K20" s="32">
        <f t="shared" si="0"/>
        <v>364.79166666666663</v>
      </c>
      <c r="L20" s="33">
        <v>156.46950000000001</v>
      </c>
      <c r="M20" s="34">
        <f>0.5*2.10945*1.29*0.35*WLTC_class_3!E20^2</f>
        <v>1.4697788194444445E-3</v>
      </c>
      <c r="N20" s="34">
        <f t="shared" si="2"/>
        <v>521.26263644548612</v>
      </c>
      <c r="O20" s="35">
        <f t="shared" si="3"/>
        <v>1.6088352976712536E-3</v>
      </c>
      <c r="P20" s="35">
        <f t="shared" si="9"/>
        <v>28.959035358082563</v>
      </c>
      <c r="Q20" s="35">
        <f>(SUM(P$8:P20))/3600000</f>
        <v>8.0441764883562674E-6</v>
      </c>
      <c r="R20" s="35">
        <f t="shared" si="10"/>
        <v>0</v>
      </c>
      <c r="S20" s="35"/>
      <c r="T20" s="35">
        <f>(SUMIF(R$8:R20,"&lt;0"))/3600000*-1</f>
        <v>0</v>
      </c>
      <c r="U20" s="37">
        <f t="shared" si="12"/>
        <v>1.9074074074074078E-3</v>
      </c>
      <c r="V20" s="37">
        <f t="shared" si="11"/>
        <v>0</v>
      </c>
      <c r="W20" s="39">
        <f>SUM(V$8:V20)/3600000*-1</f>
        <v>0</v>
      </c>
      <c r="X20" s="38">
        <f t="shared" si="1"/>
        <v>2.8959035358082561E-2</v>
      </c>
      <c r="Y20" s="38">
        <f t="shared" si="4"/>
        <v>20.933247288383342</v>
      </c>
      <c r="Z20" s="38">
        <f>SUM(Y$8:Y20)/1000</f>
        <v>0.27178470632468649</v>
      </c>
    </row>
    <row r="21" spans="2:26" x14ac:dyDescent="0.3">
      <c r="B21" s="3" t="s">
        <v>25</v>
      </c>
      <c r="C21" s="3">
        <v>13</v>
      </c>
      <c r="D21" s="3">
        <v>13</v>
      </c>
      <c r="E21" s="2">
        <f t="shared" si="5"/>
        <v>0.47222222222222221</v>
      </c>
      <c r="F21" s="9">
        <v>1.7</v>
      </c>
      <c r="G21" s="30">
        <f t="shared" si="6"/>
        <v>0.72222222222222221</v>
      </c>
      <c r="H21" s="30">
        <f t="shared" si="7"/>
        <v>2.6</v>
      </c>
      <c r="I21" s="31">
        <f>SUM(E$8:E21)</f>
        <v>0.52777777777777779</v>
      </c>
      <c r="J21" s="31">
        <f t="shared" si="8"/>
        <v>0.47222222222222221</v>
      </c>
      <c r="K21" s="32">
        <f t="shared" si="0"/>
        <v>1115.8333333333333</v>
      </c>
      <c r="L21" s="33">
        <v>156.46950000000001</v>
      </c>
      <c r="M21" s="34">
        <f>0.5*2.10945*1.29*0.35*WLTC_class_3!E21^2</f>
        <v>0.1061915197048611</v>
      </c>
      <c r="N21" s="34">
        <f t="shared" si="2"/>
        <v>1272.4090248530381</v>
      </c>
      <c r="O21" s="35">
        <f t="shared" si="3"/>
        <v>0.28373935816553086</v>
      </c>
      <c r="P21" s="35">
        <f t="shared" si="9"/>
        <v>600.85981729171237</v>
      </c>
      <c r="Q21" s="35">
        <f>(SUM(P$8:P21))/3600000</f>
        <v>1.7494968129160972E-4</v>
      </c>
      <c r="R21" s="35">
        <f t="shared" si="10"/>
        <v>0</v>
      </c>
      <c r="S21" s="35"/>
      <c r="T21" s="35">
        <f>(SUMIF(R$8:R21,"&lt;0"))/3600000*-1</f>
        <v>0</v>
      </c>
      <c r="U21" s="37">
        <f t="shared" si="12"/>
        <v>0.13590277777777776</v>
      </c>
      <c r="V21" s="37">
        <f t="shared" si="11"/>
        <v>0</v>
      </c>
      <c r="W21" s="39">
        <f>SUM(V$8:V21)/3600000*-1</f>
        <v>0</v>
      </c>
      <c r="X21" s="38">
        <f t="shared" si="1"/>
        <v>0.60085981729171234</v>
      </c>
      <c r="Y21" s="38">
        <f t="shared" si="4"/>
        <v>21.505148070316974</v>
      </c>
      <c r="Z21" s="38">
        <f>SUM(Y$8:Y21)/1000</f>
        <v>0.29328985439500349</v>
      </c>
    </row>
    <row r="22" spans="2:26" x14ac:dyDescent="0.3">
      <c r="B22" s="3" t="s">
        <v>25</v>
      </c>
      <c r="C22" s="3">
        <v>14</v>
      </c>
      <c r="D22" s="3">
        <v>14</v>
      </c>
      <c r="E22" s="2">
        <f t="shared" si="5"/>
        <v>1.5</v>
      </c>
      <c r="F22" s="9">
        <v>5.4</v>
      </c>
      <c r="G22" s="30">
        <f t="shared" si="6"/>
        <v>1.1388888888888891</v>
      </c>
      <c r="H22" s="30">
        <f t="shared" si="7"/>
        <v>4.1000000000000005</v>
      </c>
      <c r="I22" s="31">
        <f>SUM(E$8:E22)</f>
        <v>2.0277777777777777</v>
      </c>
      <c r="J22" s="31">
        <f t="shared" si="8"/>
        <v>1.5</v>
      </c>
      <c r="K22" s="32">
        <f t="shared" si="0"/>
        <v>1759.5833333333337</v>
      </c>
      <c r="L22" s="33">
        <v>156.46950000000001</v>
      </c>
      <c r="M22" s="34">
        <f>0.5*2.10945*1.29*0.35*WLTC_class_3!E22^2</f>
        <v>1.0714687593749999</v>
      </c>
      <c r="N22" s="34">
        <f t="shared" si="2"/>
        <v>1917.1243020927086</v>
      </c>
      <c r="O22" s="35">
        <f t="shared" si="3"/>
        <v>4.3135296797085942</v>
      </c>
      <c r="P22" s="35">
        <f t="shared" si="9"/>
        <v>2875.6864531390629</v>
      </c>
      <c r="Q22" s="35">
        <f>(SUM(P$8:P22))/3600000</f>
        <v>9.7375147383023841E-4</v>
      </c>
      <c r="R22" s="35">
        <f t="shared" si="10"/>
        <v>0</v>
      </c>
      <c r="S22" s="35"/>
      <c r="T22" s="35">
        <f>(SUMIF(R$8:R22,"&lt;0"))/3600000*-1</f>
        <v>0</v>
      </c>
      <c r="U22" s="37">
        <f t="shared" si="12"/>
        <v>1.2526898148148149</v>
      </c>
      <c r="V22" s="37">
        <f t="shared" si="11"/>
        <v>0</v>
      </c>
      <c r="W22" s="39">
        <f>SUM(V$8:V22)/3600000*-1</f>
        <v>0</v>
      </c>
      <c r="X22" s="38">
        <f t="shared" si="1"/>
        <v>2.8756864531390631</v>
      </c>
      <c r="Y22" s="38">
        <f t="shared" si="4"/>
        <v>23.779974706164325</v>
      </c>
      <c r="Z22" s="38">
        <f>SUM(Y$8:Y22)/1000</f>
        <v>0.31706982910116777</v>
      </c>
    </row>
    <row r="23" spans="2:26" x14ac:dyDescent="0.3">
      <c r="B23" s="3" t="s">
        <v>25</v>
      </c>
      <c r="C23" s="3">
        <v>15</v>
      </c>
      <c r="D23" s="3">
        <v>15</v>
      </c>
      <c r="E23" s="2">
        <f t="shared" si="5"/>
        <v>2.75</v>
      </c>
      <c r="F23" s="9">
        <v>9.9</v>
      </c>
      <c r="G23" s="30">
        <f t="shared" si="6"/>
        <v>1.0694444444444444</v>
      </c>
      <c r="H23" s="30">
        <f t="shared" si="7"/>
        <v>3.8499999999999996</v>
      </c>
      <c r="I23" s="31">
        <f>SUM(E$8:E23)</f>
        <v>4.7777777777777777</v>
      </c>
      <c r="J23" s="31">
        <f t="shared" si="8"/>
        <v>2.75</v>
      </c>
      <c r="K23" s="32">
        <f t="shared" si="0"/>
        <v>1652.2916666666665</v>
      </c>
      <c r="L23" s="33">
        <v>156.46950000000001</v>
      </c>
      <c r="M23" s="34">
        <f>0.5*2.10945*1.29*0.35*WLTC_class_3!E23^2</f>
        <v>3.60132555234375</v>
      </c>
      <c r="N23" s="34">
        <f t="shared" si="2"/>
        <v>1812.3624922190102</v>
      </c>
      <c r="O23" s="35">
        <f t="shared" si="3"/>
        <v>13.705991347406265</v>
      </c>
      <c r="P23" s="35">
        <f t="shared" si="9"/>
        <v>4983.996853602278</v>
      </c>
      <c r="Q23" s="35">
        <f>(SUM(P$8:P23))/3600000</f>
        <v>2.3581950442753156E-3</v>
      </c>
      <c r="R23" s="35">
        <f t="shared" si="10"/>
        <v>0</v>
      </c>
      <c r="S23" s="35"/>
      <c r="T23" s="35">
        <f>(SUMIF(R$8:R23,"&lt;0"))/3600000*-1</f>
        <v>0</v>
      </c>
      <c r="U23" s="37">
        <f t="shared" si="12"/>
        <v>3.2831250000000001</v>
      </c>
      <c r="V23" s="37">
        <f t="shared" si="11"/>
        <v>0</v>
      </c>
      <c r="W23" s="39">
        <f>SUM(V$8:V23)/3600000*-1</f>
        <v>0</v>
      </c>
      <c r="X23" s="38">
        <f t="shared" si="1"/>
        <v>4.9839968536022781</v>
      </c>
      <c r="Y23" s="38">
        <f t="shared" si="4"/>
        <v>25.888285106627539</v>
      </c>
      <c r="Z23" s="38">
        <f>SUM(Y$8:Y23)/1000</f>
        <v>0.34295811420779537</v>
      </c>
    </row>
    <row r="24" spans="2:26" x14ac:dyDescent="0.3">
      <c r="B24" s="3" t="s">
        <v>25</v>
      </c>
      <c r="C24" s="3">
        <v>16</v>
      </c>
      <c r="D24" s="3">
        <v>16</v>
      </c>
      <c r="E24" s="2">
        <f t="shared" si="5"/>
        <v>3.6388888888888888</v>
      </c>
      <c r="F24" s="9">
        <v>13.1</v>
      </c>
      <c r="G24" s="30">
        <f t="shared" si="6"/>
        <v>0.97222222222222199</v>
      </c>
      <c r="H24" s="30">
        <f t="shared" si="7"/>
        <v>3.4999999999999991</v>
      </c>
      <c r="I24" s="31">
        <f>SUM(E$8:E24)</f>
        <v>8.4166666666666661</v>
      </c>
      <c r="J24" s="31">
        <f t="shared" si="8"/>
        <v>3.6388888888888884</v>
      </c>
      <c r="K24" s="32">
        <f t="shared" si="0"/>
        <v>1502.083333333333</v>
      </c>
      <c r="L24" s="33">
        <v>156.46950000000001</v>
      </c>
      <c r="M24" s="34">
        <f>0.5*2.10945*1.29*0.35*WLTC_class_3!E24^2</f>
        <v>6.3057185801215274</v>
      </c>
      <c r="N24" s="34">
        <f t="shared" si="2"/>
        <v>1664.8585519134544</v>
      </c>
      <c r="O24" s="35">
        <f t="shared" si="3"/>
        <v>22.045245068971287</v>
      </c>
      <c r="P24" s="35">
        <f t="shared" si="9"/>
        <v>6058.235286129514</v>
      </c>
      <c r="Q24" s="35">
        <f>(SUM(P$8:P24))/3600000</f>
        <v>4.0410381793112918E-3</v>
      </c>
      <c r="R24" s="35">
        <f t="shared" si="10"/>
        <v>0</v>
      </c>
      <c r="S24" s="35"/>
      <c r="T24" s="35">
        <f>(SUMIF(R$8:R24,"&lt;0"))/3600000*-1</f>
        <v>0</v>
      </c>
      <c r="U24" s="37">
        <f t="shared" si="12"/>
        <v>3.5096296296296305</v>
      </c>
      <c r="V24" s="37">
        <f t="shared" si="11"/>
        <v>0</v>
      </c>
      <c r="W24" s="39">
        <f>SUM(V$8:V24)/3600000*-1</f>
        <v>0</v>
      </c>
      <c r="X24" s="38">
        <f t="shared" si="1"/>
        <v>6.0582352861295146</v>
      </c>
      <c r="Y24" s="38">
        <f t="shared" si="4"/>
        <v>26.962523539154773</v>
      </c>
      <c r="Z24" s="38">
        <f>SUM(Y$8:Y24)/1000</f>
        <v>0.36992063774695011</v>
      </c>
    </row>
    <row r="25" spans="2:26" x14ac:dyDescent="0.3">
      <c r="B25" s="3" t="s">
        <v>25</v>
      </c>
      <c r="C25" s="3">
        <v>17</v>
      </c>
      <c r="D25" s="3">
        <v>17</v>
      </c>
      <c r="E25" s="2">
        <f t="shared" si="5"/>
        <v>4.6944444444444438</v>
      </c>
      <c r="F25" s="9">
        <v>16.899999999999999</v>
      </c>
      <c r="G25" s="30">
        <f t="shared" si="6"/>
        <v>1.1944444444444444</v>
      </c>
      <c r="H25" s="30">
        <f t="shared" si="7"/>
        <v>4.3</v>
      </c>
      <c r="I25" s="31">
        <f>SUM(E$8:E25)</f>
        <v>13.111111111111111</v>
      </c>
      <c r="J25" s="31">
        <f t="shared" si="8"/>
        <v>4.6944444444444446</v>
      </c>
      <c r="K25" s="32">
        <f t="shared" si="0"/>
        <v>1845.4166666666665</v>
      </c>
      <c r="L25" s="33">
        <v>156.46950000000001</v>
      </c>
      <c r="M25" s="34">
        <f>0.5*2.10945*1.29*0.35*WLTC_class_3!E25^2</f>
        <v>10.494588215538192</v>
      </c>
      <c r="N25" s="34">
        <f t="shared" si="2"/>
        <v>2012.3807548822047</v>
      </c>
      <c r="O25" s="35">
        <f t="shared" si="3"/>
        <v>44.348461990887834</v>
      </c>
      <c r="P25" s="35">
        <f t="shared" si="9"/>
        <v>9447.009654863683</v>
      </c>
      <c r="Q25" s="35">
        <f>(SUM(P$8:P25))/3600000</f>
        <v>6.6652075278845375E-3</v>
      </c>
      <c r="R25" s="35">
        <f t="shared" si="10"/>
        <v>0</v>
      </c>
      <c r="S25" s="35"/>
      <c r="T25" s="35">
        <f>(SUMIF(R$8:R25,"&lt;0"))/3600000*-1</f>
        <v>0</v>
      </c>
      <c r="U25" s="37">
        <f t="shared" si="12"/>
        <v>5.4361111111111073</v>
      </c>
      <c r="V25" s="37">
        <f t="shared" si="11"/>
        <v>0</v>
      </c>
      <c r="W25" s="39">
        <f>SUM(V$8:V25)/3600000*-1</f>
        <v>0</v>
      </c>
      <c r="X25" s="38">
        <f t="shared" si="1"/>
        <v>9.447009654863681</v>
      </c>
      <c r="Y25" s="38">
        <f t="shared" si="4"/>
        <v>30.351297907888942</v>
      </c>
      <c r="Z25" s="38">
        <f>SUM(Y$8:Y25)/1000</f>
        <v>0.40027193565483904</v>
      </c>
    </row>
    <row r="26" spans="2:26" x14ac:dyDescent="0.3">
      <c r="B26" s="3" t="s">
        <v>25</v>
      </c>
      <c r="C26" s="3">
        <v>18</v>
      </c>
      <c r="D26" s="3">
        <v>18</v>
      </c>
      <c r="E26" s="2">
        <f t="shared" si="5"/>
        <v>6.0277777777777777</v>
      </c>
      <c r="F26" s="9">
        <v>21.7</v>
      </c>
      <c r="G26" s="30">
        <f t="shared" si="6"/>
        <v>1.2638888888888891</v>
      </c>
      <c r="H26" s="30">
        <f t="shared" si="7"/>
        <v>4.5500000000000007</v>
      </c>
      <c r="I26" s="31">
        <f>SUM(E$8:E26)</f>
        <v>19.138888888888889</v>
      </c>
      <c r="J26" s="31">
        <f t="shared" si="8"/>
        <v>6.0277777777777786</v>
      </c>
      <c r="K26" s="32">
        <f t="shared" si="0"/>
        <v>1952.7083333333337</v>
      </c>
      <c r="L26" s="33">
        <v>156.46950000000001</v>
      </c>
      <c r="M26" s="34">
        <f>0.5*2.10945*1.29*0.35*WLTC_class_3!E26^2</f>
        <v>17.30260370720486</v>
      </c>
      <c r="N26" s="34">
        <f t="shared" si="2"/>
        <v>2126.4804370405386</v>
      </c>
      <c r="O26" s="35">
        <f t="shared" si="3"/>
        <v>77.263763348612599</v>
      </c>
      <c r="P26" s="35">
        <f t="shared" si="9"/>
        <v>12817.951523272137</v>
      </c>
      <c r="Q26" s="35">
        <f>(SUM(P$8:P26))/3600000</f>
        <v>1.0225749617682352E-2</v>
      </c>
      <c r="R26" s="35">
        <f t="shared" si="10"/>
        <v>0</v>
      </c>
      <c r="S26" s="35"/>
      <c r="T26" s="35">
        <f>(SUMIF(R$8:R26,"&lt;0"))/3600000*-1</f>
        <v>0</v>
      </c>
      <c r="U26" s="37">
        <f t="shared" si="12"/>
        <v>8.8351111111111127</v>
      </c>
      <c r="V26" s="37">
        <f t="shared" si="11"/>
        <v>0</v>
      </c>
      <c r="W26" s="39">
        <f>SUM(V$8:V26)/3600000*-1</f>
        <v>0</v>
      </c>
      <c r="X26" s="38">
        <f t="shared" si="1"/>
        <v>12.817951523272136</v>
      </c>
      <c r="Y26" s="38">
        <f t="shared" si="4"/>
        <v>33.7222397762974</v>
      </c>
      <c r="Z26" s="38">
        <f>SUM(Y$8:Y26)/1000</f>
        <v>0.43399417543113639</v>
      </c>
    </row>
    <row r="27" spans="2:26" x14ac:dyDescent="0.3">
      <c r="B27" s="3" t="s">
        <v>25</v>
      </c>
      <c r="C27" s="3">
        <v>19</v>
      </c>
      <c r="D27" s="3">
        <v>19</v>
      </c>
      <c r="E27" s="2">
        <f t="shared" si="5"/>
        <v>7.2222222222222223</v>
      </c>
      <c r="F27" s="9">
        <v>26</v>
      </c>
      <c r="G27" s="30">
        <f t="shared" si="6"/>
        <v>0.80555555555555558</v>
      </c>
      <c r="H27" s="30">
        <f t="shared" si="7"/>
        <v>2.9000000000000004</v>
      </c>
      <c r="I27" s="31">
        <f>SUM(E$8:E27)</f>
        <v>26.361111111111111</v>
      </c>
      <c r="J27" s="31">
        <f t="shared" si="8"/>
        <v>7.2222222222222214</v>
      </c>
      <c r="K27" s="32">
        <f t="shared" si="0"/>
        <v>1244.5833333333335</v>
      </c>
      <c r="L27" s="33">
        <v>156.46950000000001</v>
      </c>
      <c r="M27" s="34">
        <f>0.5*2.10945*1.29*0.35*WLTC_class_3!E27^2</f>
        <v>24.839262048611108</v>
      </c>
      <c r="N27" s="34">
        <f t="shared" si="2"/>
        <v>1425.8920953819447</v>
      </c>
      <c r="O27" s="35">
        <f t="shared" si="3"/>
        <v>74.375235839366866</v>
      </c>
      <c r="P27" s="35">
        <f t="shared" si="9"/>
        <v>10298.109577758489</v>
      </c>
      <c r="Q27" s="35">
        <f>(SUM(P$8:P27))/3600000</f>
        <v>1.3086335611504154E-2</v>
      </c>
      <c r="R27" s="35">
        <f t="shared" si="10"/>
        <v>0</v>
      </c>
      <c r="S27" s="35"/>
      <c r="T27" s="35">
        <f>(SUMIF(R$8:R27,"&lt;0"))/3600000*-1</f>
        <v>0</v>
      </c>
      <c r="U27" s="37">
        <f t="shared" si="12"/>
        <v>9.7807083333333367</v>
      </c>
      <c r="V27" s="37">
        <f t="shared" si="11"/>
        <v>0</v>
      </c>
      <c r="W27" s="39">
        <f>SUM(V$8:V27)/3600000*-1</f>
        <v>0</v>
      </c>
      <c r="X27" s="38">
        <f t="shared" si="1"/>
        <v>10.29810957775849</v>
      </c>
      <c r="Y27" s="38">
        <f t="shared" si="4"/>
        <v>31.202397830783752</v>
      </c>
      <c r="Z27" s="38">
        <f>SUM(Y$8:Y27)/1000</f>
        <v>0.46519657326192015</v>
      </c>
    </row>
    <row r="28" spans="2:26" x14ac:dyDescent="0.3">
      <c r="B28" s="3" t="s">
        <v>25</v>
      </c>
      <c r="C28" s="3">
        <v>20</v>
      </c>
      <c r="D28" s="3">
        <v>20</v>
      </c>
      <c r="E28" s="2">
        <f t="shared" si="5"/>
        <v>7.6388888888888884</v>
      </c>
      <c r="F28" s="9">
        <v>27.5</v>
      </c>
      <c r="G28" s="30">
        <f t="shared" si="6"/>
        <v>0.29166666666666685</v>
      </c>
      <c r="H28" s="30">
        <f t="shared" si="7"/>
        <v>1.0500000000000007</v>
      </c>
      <c r="I28" s="31">
        <f>SUM(E$8:E28)</f>
        <v>34</v>
      </c>
      <c r="J28" s="31">
        <f t="shared" si="8"/>
        <v>7.6388888888888893</v>
      </c>
      <c r="K28" s="32">
        <f t="shared" si="0"/>
        <v>450.62500000000028</v>
      </c>
      <c r="L28" s="33">
        <v>156.46950000000001</v>
      </c>
      <c r="M28" s="34">
        <f>0.5*2.10945*1.29*0.35*WLTC_class_3!E28^2</f>
        <v>27.788005805121522</v>
      </c>
      <c r="N28" s="34">
        <f t="shared" si="2"/>
        <v>634.88250580512181</v>
      </c>
      <c r="O28" s="35">
        <f t="shared" si="3"/>
        <v>37.04705980054964</v>
      </c>
      <c r="P28" s="35">
        <f t="shared" si="9"/>
        <v>4849.7969193446806</v>
      </c>
      <c r="Q28" s="35">
        <f>(SUM(P$8:P28))/3600000</f>
        <v>1.443350142243323E-2</v>
      </c>
      <c r="R28" s="35">
        <f t="shared" si="10"/>
        <v>0</v>
      </c>
      <c r="S28" s="35"/>
      <c r="T28" s="35">
        <f>(SUMIF(R$8:R28,"&lt;0"))/3600000*-1</f>
        <v>0</v>
      </c>
      <c r="U28" s="37">
        <f t="shared" si="12"/>
        <v>3.8267361111111047</v>
      </c>
      <c r="V28" s="37">
        <f t="shared" si="11"/>
        <v>0</v>
      </c>
      <c r="W28" s="39">
        <f>SUM(V$8:V28)/3600000*-1</f>
        <v>0</v>
      </c>
      <c r="X28" s="38">
        <f t="shared" si="1"/>
        <v>4.8497969193446799</v>
      </c>
      <c r="Y28" s="38">
        <f t="shared" si="4"/>
        <v>25.75408517236994</v>
      </c>
      <c r="Z28" s="38">
        <f>SUM(Y$8:Y28)/1000</f>
        <v>0.49095065843429009</v>
      </c>
    </row>
    <row r="29" spans="2:26" x14ac:dyDescent="0.3">
      <c r="B29" s="3" t="s">
        <v>25</v>
      </c>
      <c r="C29" s="3">
        <v>21</v>
      </c>
      <c r="D29" s="3">
        <v>21</v>
      </c>
      <c r="E29" s="2">
        <f t="shared" si="5"/>
        <v>7.8055555555555554</v>
      </c>
      <c r="F29" s="9">
        <v>28.1</v>
      </c>
      <c r="G29" s="30">
        <f t="shared" si="6"/>
        <v>0.1111111111111112</v>
      </c>
      <c r="H29" s="30">
        <f t="shared" si="7"/>
        <v>0.40000000000000036</v>
      </c>
      <c r="I29" s="31">
        <f>SUM(E$8:E29)</f>
        <v>41.805555555555557</v>
      </c>
      <c r="J29" s="31">
        <f t="shared" si="8"/>
        <v>7.8055555555555571</v>
      </c>
      <c r="K29" s="32">
        <f t="shared" si="0"/>
        <v>171.6666666666668</v>
      </c>
      <c r="L29" s="33">
        <v>156.46950000000001</v>
      </c>
      <c r="M29" s="34">
        <f>0.5*2.10945*1.29*0.35*WLTC_class_3!E29^2</f>
        <v>29.01380134053819</v>
      </c>
      <c r="N29" s="34">
        <f t="shared" si="2"/>
        <v>357.14996800720496</v>
      </c>
      <c r="O29" s="35">
        <f t="shared" si="3"/>
        <v>21.759968073932807</v>
      </c>
      <c r="P29" s="35">
        <f t="shared" si="9"/>
        <v>2787.7539169451284</v>
      </c>
      <c r="Q29" s="35">
        <f>(SUM(P$8:P29))/3600000</f>
        <v>1.5207877510473543E-2</v>
      </c>
      <c r="R29" s="35">
        <f t="shared" si="10"/>
        <v>0</v>
      </c>
      <c r="S29" s="35"/>
      <c r="T29" s="35">
        <f>(SUMIF(R$8:R29,"&lt;0"))/3600000*-1</f>
        <v>0</v>
      </c>
      <c r="U29" s="37">
        <f t="shared" si="12"/>
        <v>1.5907777777777836</v>
      </c>
      <c r="V29" s="37">
        <f t="shared" si="11"/>
        <v>0</v>
      </c>
      <c r="W29" s="39">
        <f>SUM(V$8:V29)/3600000*-1</f>
        <v>0</v>
      </c>
      <c r="X29" s="38">
        <f t="shared" si="1"/>
        <v>2.7877539169451273</v>
      </c>
      <c r="Y29" s="38">
        <f t="shared" si="4"/>
        <v>23.692042169970389</v>
      </c>
      <c r="Z29" s="38">
        <f>SUM(Y$8:Y29)/1000</f>
        <v>0.51464270060426043</v>
      </c>
    </row>
    <row r="30" spans="2:26" x14ac:dyDescent="0.3">
      <c r="B30" s="3" t="s">
        <v>25</v>
      </c>
      <c r="C30" s="3">
        <v>22</v>
      </c>
      <c r="D30" s="3">
        <v>22</v>
      </c>
      <c r="E30" s="2">
        <f t="shared" si="5"/>
        <v>7.8611111111111107</v>
      </c>
      <c r="F30" s="9">
        <v>28.3</v>
      </c>
      <c r="G30" s="30">
        <f t="shared" si="6"/>
        <v>9.7222222222222127E-2</v>
      </c>
      <c r="H30" s="30">
        <f t="shared" si="7"/>
        <v>0.34999999999999964</v>
      </c>
      <c r="I30" s="31">
        <f>SUM(E$8:E30)</f>
        <v>49.666666666666671</v>
      </c>
      <c r="J30" s="31">
        <f t="shared" si="8"/>
        <v>7.8611111111111143</v>
      </c>
      <c r="K30" s="32">
        <f t="shared" si="0"/>
        <v>150.20833333333317</v>
      </c>
      <c r="L30" s="33">
        <v>156.46950000000001</v>
      </c>
      <c r="M30" s="34">
        <f>0.5*2.10945*1.29*0.35*WLTC_class_3!E30^2</f>
        <v>29.428278967621523</v>
      </c>
      <c r="N30" s="34">
        <f t="shared" si="2"/>
        <v>336.10611230095469</v>
      </c>
      <c r="O30" s="35">
        <f t="shared" si="3"/>
        <v>20.770372243882075</v>
      </c>
      <c r="P30" s="35">
        <f t="shared" si="9"/>
        <v>2642.1674939213949</v>
      </c>
      <c r="Q30" s="35">
        <f>(SUM(P$8:P30))/3600000</f>
        <v>1.5941812925451708E-2</v>
      </c>
      <c r="R30" s="35">
        <f t="shared" si="10"/>
        <v>0</v>
      </c>
      <c r="S30" s="35"/>
      <c r="T30" s="35">
        <f>(SUMIF(R$8:R30,"&lt;0"))/3600000*-1</f>
        <v>0</v>
      </c>
      <c r="U30" s="37">
        <f t="shared" si="12"/>
        <v>0.53788888888888653</v>
      </c>
      <c r="V30" s="37">
        <f t="shared" si="11"/>
        <v>0</v>
      </c>
      <c r="W30" s="39">
        <f>SUM(V$8:V30)/3600000*-1</f>
        <v>0</v>
      </c>
      <c r="X30" s="38">
        <f t="shared" si="1"/>
        <v>2.6421674939213937</v>
      </c>
      <c r="Y30" s="38">
        <f t="shared" si="4"/>
        <v>23.546455746946656</v>
      </c>
      <c r="Z30" s="38">
        <f>SUM(Y$8:Y30)/1000</f>
        <v>0.53818915635120712</v>
      </c>
    </row>
    <row r="31" spans="2:26" x14ac:dyDescent="0.3">
      <c r="B31" s="3" t="s">
        <v>25</v>
      </c>
      <c r="C31" s="3">
        <v>23</v>
      </c>
      <c r="D31" s="3">
        <v>23</v>
      </c>
      <c r="E31" s="2">
        <f t="shared" si="5"/>
        <v>8</v>
      </c>
      <c r="F31" s="9">
        <v>28.8</v>
      </c>
      <c r="G31" s="30">
        <f t="shared" si="6"/>
        <v>0.1111111111111112</v>
      </c>
      <c r="H31" s="30">
        <f t="shared" si="7"/>
        <v>0.40000000000000036</v>
      </c>
      <c r="I31" s="31">
        <f>SUM(E$8:E31)</f>
        <v>57.666666666666671</v>
      </c>
      <c r="J31" s="31">
        <f t="shared" si="8"/>
        <v>8</v>
      </c>
      <c r="K31" s="32">
        <f t="shared" si="0"/>
        <v>171.6666666666668</v>
      </c>
      <c r="L31" s="33">
        <v>156.46950000000001</v>
      </c>
      <c r="M31" s="34">
        <f>0.5*2.10945*1.29*0.35*WLTC_class_3!E31^2</f>
        <v>30.477333599999998</v>
      </c>
      <c r="N31" s="34">
        <f t="shared" si="2"/>
        <v>358.61350026666685</v>
      </c>
      <c r="O31" s="35">
        <f t="shared" si="3"/>
        <v>22.951264017066677</v>
      </c>
      <c r="P31" s="35">
        <f t="shared" si="9"/>
        <v>2868.9080021333348</v>
      </c>
      <c r="Q31" s="35">
        <f>(SUM(P$8:P31))/3600000</f>
        <v>1.673873181493319E-2</v>
      </c>
      <c r="R31" s="35">
        <f t="shared" si="10"/>
        <v>0</v>
      </c>
      <c r="S31" s="35"/>
      <c r="T31" s="35">
        <f>(SUMIF(R$8:R31,"&lt;0"))/3600000*-1</f>
        <v>0</v>
      </c>
      <c r="U31" s="37">
        <f t="shared" si="12"/>
        <v>1.3614120370370404</v>
      </c>
      <c r="V31" s="37">
        <f t="shared" si="11"/>
        <v>0</v>
      </c>
      <c r="W31" s="39">
        <f>SUM(V$8:V31)/3600000*-1</f>
        <v>0</v>
      </c>
      <c r="X31" s="38">
        <f t="shared" si="1"/>
        <v>2.8689080021333346</v>
      </c>
      <c r="Y31" s="38">
        <f t="shared" si="4"/>
        <v>23.773196255158595</v>
      </c>
      <c r="Z31" s="38">
        <f>SUM(Y$8:Y31)/1000</f>
        <v>0.56196235260636573</v>
      </c>
    </row>
    <row r="32" spans="2:26" x14ac:dyDescent="0.3">
      <c r="B32" s="3" t="s">
        <v>25</v>
      </c>
      <c r="C32" s="3">
        <v>24</v>
      </c>
      <c r="D32" s="3">
        <v>24</v>
      </c>
      <c r="E32" s="2">
        <f t="shared" si="5"/>
        <v>8.0833333333333339</v>
      </c>
      <c r="F32" s="9">
        <v>29.1</v>
      </c>
      <c r="G32" s="30">
        <f t="shared" si="6"/>
        <v>0.27777777777777779</v>
      </c>
      <c r="H32" s="30">
        <f t="shared" si="7"/>
        <v>1</v>
      </c>
      <c r="I32" s="31">
        <f>SUM(E$8:E32)</f>
        <v>65.75</v>
      </c>
      <c r="J32" s="31">
        <f t="shared" si="8"/>
        <v>8.0833333333333286</v>
      </c>
      <c r="K32" s="32">
        <f t="shared" si="0"/>
        <v>429.16666666666669</v>
      </c>
      <c r="L32" s="33">
        <v>156.46950000000001</v>
      </c>
      <c r="M32" s="34">
        <f>0.5*2.10945*1.29*0.35*WLTC_class_3!E32^2</f>
        <v>31.11558505234375</v>
      </c>
      <c r="N32" s="34">
        <f t="shared" si="2"/>
        <v>616.75175171901049</v>
      </c>
      <c r="O32" s="35">
        <f t="shared" si="3"/>
        <v>40.298730777251158</v>
      </c>
      <c r="P32" s="35">
        <f t="shared" si="9"/>
        <v>4985.4099930619986</v>
      </c>
      <c r="Q32" s="35">
        <f>(SUM(P$8:P32))/3600000</f>
        <v>1.8123567924117078E-2</v>
      </c>
      <c r="R32" s="35">
        <f t="shared" si="10"/>
        <v>0</v>
      </c>
      <c r="S32" s="35"/>
      <c r="T32" s="35">
        <f>(SUMIF(R$8:R32,"&lt;0"))/3600000*-1</f>
        <v>0</v>
      </c>
      <c r="U32" s="37">
        <f t="shared" si="12"/>
        <v>0.82829166666667153</v>
      </c>
      <c r="V32" s="37">
        <f t="shared" si="11"/>
        <v>0</v>
      </c>
      <c r="W32" s="39">
        <f>SUM(V$8:V32)/3600000*-1</f>
        <v>0</v>
      </c>
      <c r="X32" s="38">
        <f t="shared" si="1"/>
        <v>4.9854099930620013</v>
      </c>
      <c r="Y32" s="38">
        <f t="shared" si="4"/>
        <v>25.889698246087264</v>
      </c>
      <c r="Z32" s="38">
        <f>SUM(Y$8:Y32)/1000</f>
        <v>0.58785205085245296</v>
      </c>
    </row>
    <row r="33" spans="2:26" x14ac:dyDescent="0.3">
      <c r="B33" s="3" t="s">
        <v>25</v>
      </c>
      <c r="C33" s="3">
        <v>25</v>
      </c>
      <c r="D33" s="3">
        <v>25</v>
      </c>
      <c r="E33" s="2">
        <f t="shared" si="5"/>
        <v>8.5555555555555554</v>
      </c>
      <c r="F33" s="9">
        <v>30.8</v>
      </c>
      <c r="G33" s="30">
        <f t="shared" si="6"/>
        <v>0.38888888888888851</v>
      </c>
      <c r="H33" s="30">
        <f t="shared" si="7"/>
        <v>1.3999999999999986</v>
      </c>
      <c r="I33" s="31">
        <f>SUM(E$8:E33)</f>
        <v>74.305555555555557</v>
      </c>
      <c r="J33" s="31">
        <f t="shared" si="8"/>
        <v>8.5555555555555571</v>
      </c>
      <c r="K33" s="32">
        <f t="shared" si="0"/>
        <v>600.83333333333269</v>
      </c>
      <c r="L33" s="33">
        <v>156.46950000000001</v>
      </c>
      <c r="M33" s="34">
        <f>0.5*2.10945*1.29*0.35*WLTC_class_3!E33^2</f>
        <v>34.857274481944444</v>
      </c>
      <c r="N33" s="34">
        <f t="shared" si="2"/>
        <v>792.16010781527712</v>
      </c>
      <c r="O33" s="35">
        <f t="shared" si="3"/>
        <v>57.984163941194801</v>
      </c>
      <c r="P33" s="35">
        <f t="shared" si="9"/>
        <v>6777.3698113084829</v>
      </c>
      <c r="Q33" s="35">
        <f>(SUM(P$8:P33))/3600000</f>
        <v>2.0006170649480546E-2</v>
      </c>
      <c r="R33" s="35">
        <f t="shared" si="10"/>
        <v>0</v>
      </c>
      <c r="S33" s="35"/>
      <c r="T33" s="35">
        <f>(SUMIF(R$8:R33,"&lt;0"))/3600000*-1</f>
        <v>0</v>
      </c>
      <c r="U33" s="37">
        <f t="shared" si="12"/>
        <v>4.8557824074074034</v>
      </c>
      <c r="V33" s="37">
        <f t="shared" si="11"/>
        <v>0</v>
      </c>
      <c r="W33" s="39">
        <f>SUM(V$8:V33)/3600000*-1</f>
        <v>0</v>
      </c>
      <c r="X33" s="38">
        <f t="shared" si="1"/>
        <v>6.7773698113084819</v>
      </c>
      <c r="Y33" s="38">
        <f t="shared" si="4"/>
        <v>27.681658064333742</v>
      </c>
      <c r="Z33" s="38">
        <f>SUM(Y$8:Y33)/1000</f>
        <v>0.61553370891678671</v>
      </c>
    </row>
    <row r="34" spans="2:26" x14ac:dyDescent="0.3">
      <c r="B34" s="3" t="s">
        <v>25</v>
      </c>
      <c r="C34" s="3">
        <v>26</v>
      </c>
      <c r="D34" s="3">
        <v>26</v>
      </c>
      <c r="E34" s="2">
        <f t="shared" si="5"/>
        <v>8.8611111111111107</v>
      </c>
      <c r="F34" s="9">
        <v>31.9</v>
      </c>
      <c r="G34" s="30">
        <f t="shared" si="6"/>
        <v>0.45833333333333343</v>
      </c>
      <c r="H34" s="30">
        <f t="shared" si="7"/>
        <v>1.6500000000000004</v>
      </c>
      <c r="I34" s="31">
        <f>SUM(E$8:E34)</f>
        <v>83.166666666666671</v>
      </c>
      <c r="J34" s="31">
        <f t="shared" si="8"/>
        <v>8.8611111111111143</v>
      </c>
      <c r="K34" s="32">
        <f t="shared" si="0"/>
        <v>708.12500000000011</v>
      </c>
      <c r="L34" s="33">
        <v>156.46950000000001</v>
      </c>
      <c r="M34" s="34">
        <f>0.5*2.10945*1.29*0.35*WLTC_class_3!E34^2</f>
        <v>37.391540611371525</v>
      </c>
      <c r="N34" s="34">
        <f t="shared" si="2"/>
        <v>901.98604061137166</v>
      </c>
      <c r="O34" s="35">
        <f t="shared" si="3"/>
        <v>70.823303610072401</v>
      </c>
      <c r="P34" s="35">
        <f t="shared" si="9"/>
        <v>7992.5985265285462</v>
      </c>
      <c r="Q34" s="35">
        <f>(SUM(P$8:P34))/3600000</f>
        <v>2.2226336906849588E-2</v>
      </c>
      <c r="R34" s="35">
        <f t="shared" si="10"/>
        <v>0</v>
      </c>
      <c r="S34" s="35"/>
      <c r="T34" s="35">
        <f>(SUMIF(R$8:R34,"&lt;0"))/3600000*-1</f>
        <v>0</v>
      </c>
      <c r="U34" s="37">
        <f t="shared" si="12"/>
        <v>3.2888472222222185</v>
      </c>
      <c r="V34" s="37">
        <f t="shared" si="11"/>
        <v>0</v>
      </c>
      <c r="W34" s="39">
        <f>SUM(V$8:V34)/3600000*-1</f>
        <v>0</v>
      </c>
      <c r="X34" s="38">
        <f t="shared" si="1"/>
        <v>7.9925985265285426</v>
      </c>
      <c r="Y34" s="38">
        <f t="shared" si="4"/>
        <v>28.896886779553803</v>
      </c>
      <c r="Z34" s="38">
        <f>SUM(Y$8:Y34)/1000</f>
        <v>0.64443059569634054</v>
      </c>
    </row>
    <row r="35" spans="2:26" x14ac:dyDescent="0.3">
      <c r="B35" s="3" t="s">
        <v>25</v>
      </c>
      <c r="C35" s="3">
        <v>27</v>
      </c>
      <c r="D35" s="3">
        <v>27</v>
      </c>
      <c r="E35" s="2">
        <f t="shared" si="5"/>
        <v>9.4722222222222232</v>
      </c>
      <c r="F35" s="9">
        <v>34.1</v>
      </c>
      <c r="G35" s="30">
        <f t="shared" si="6"/>
        <v>0.65277777777777812</v>
      </c>
      <c r="H35" s="30">
        <f t="shared" si="7"/>
        <v>2.3500000000000014</v>
      </c>
      <c r="I35" s="31">
        <f>SUM(E$8:E35)</f>
        <v>92.6388888888889</v>
      </c>
      <c r="J35" s="31">
        <f t="shared" si="8"/>
        <v>9.4722222222222285</v>
      </c>
      <c r="K35" s="32">
        <f t="shared" si="0"/>
        <v>1008.5416666666672</v>
      </c>
      <c r="L35" s="33">
        <v>156.46950000000001</v>
      </c>
      <c r="M35" s="34">
        <f>0.5*2.10945*1.29*0.35*WLTC_class_3!E35^2</f>
        <v>42.726837725954866</v>
      </c>
      <c r="N35" s="34">
        <f t="shared" si="2"/>
        <v>1207.7380043926221</v>
      </c>
      <c r="O35" s="35">
        <f t="shared" si="3"/>
        <v>108.36186951294644</v>
      </c>
      <c r="P35" s="35">
        <f t="shared" si="9"/>
        <v>11439.962763830123</v>
      </c>
      <c r="Q35" s="35">
        <f>(SUM(P$8:P35))/3600000</f>
        <v>2.540410434124684E-2</v>
      </c>
      <c r="R35" s="35">
        <f t="shared" si="10"/>
        <v>0</v>
      </c>
      <c r="S35" s="35"/>
      <c r="T35" s="35">
        <f>(SUMIF(R$8:R35,"&lt;0"))/3600000*-1</f>
        <v>0</v>
      </c>
      <c r="U35" s="37">
        <f t="shared" si="12"/>
        <v>6.923888888888901</v>
      </c>
      <c r="V35" s="37">
        <f t="shared" si="11"/>
        <v>0</v>
      </c>
      <c r="W35" s="39">
        <f>SUM(V$8:V35)/3600000*-1</f>
        <v>0</v>
      </c>
      <c r="X35" s="38">
        <f t="shared" si="1"/>
        <v>11.439962763830115</v>
      </c>
      <c r="Y35" s="38">
        <f t="shared" si="4"/>
        <v>32.344251016855374</v>
      </c>
      <c r="Z35" s="38">
        <f>SUM(Y$8:Y35)/1000</f>
        <v>0.67677484671319599</v>
      </c>
    </row>
    <row r="36" spans="2:26" x14ac:dyDescent="0.3">
      <c r="B36" s="3" t="s">
        <v>25</v>
      </c>
      <c r="C36" s="3">
        <v>28</v>
      </c>
      <c r="D36" s="3">
        <v>28</v>
      </c>
      <c r="E36" s="2">
        <f t="shared" si="5"/>
        <v>10.166666666666666</v>
      </c>
      <c r="F36" s="9">
        <v>36.6</v>
      </c>
      <c r="G36" s="30">
        <f t="shared" si="6"/>
        <v>0.69444444444444442</v>
      </c>
      <c r="H36" s="30">
        <f t="shared" si="7"/>
        <v>2.5</v>
      </c>
      <c r="I36" s="31">
        <f>SUM(E$8:E36)</f>
        <v>102.80555555555557</v>
      </c>
      <c r="J36" s="31">
        <f t="shared" si="8"/>
        <v>10.166666666666671</v>
      </c>
      <c r="K36" s="32">
        <f t="shared" si="0"/>
        <v>1072.9166666666665</v>
      </c>
      <c r="L36" s="33">
        <v>156.46950000000001</v>
      </c>
      <c r="M36" s="34">
        <f>0.5*2.10945*1.29*0.35*WLTC_class_3!E36^2</f>
        <v>49.221422884374988</v>
      </c>
      <c r="N36" s="34">
        <f t="shared" si="2"/>
        <v>1278.6075895510414</v>
      </c>
      <c r="O36" s="35">
        <f t="shared" si="3"/>
        <v>132.15830113109521</v>
      </c>
      <c r="P36" s="35">
        <f t="shared" si="9"/>
        <v>12999.177160435594</v>
      </c>
      <c r="Q36" s="35">
        <f>(SUM(P$8:P36))/3600000</f>
        <v>2.9014986885812281E-2</v>
      </c>
      <c r="R36" s="35">
        <f t="shared" si="10"/>
        <v>0</v>
      </c>
      <c r="S36" s="35"/>
      <c r="T36" s="35">
        <f>(SUMIF(R$8:R36,"&lt;0"))/3600000*-1</f>
        <v>0</v>
      </c>
      <c r="U36" s="37">
        <f t="shared" si="12"/>
        <v>8.4283564814814653</v>
      </c>
      <c r="V36" s="37">
        <f t="shared" si="11"/>
        <v>0</v>
      </c>
      <c r="W36" s="39">
        <f>SUM(V$8:V36)/3600000*-1</f>
        <v>0</v>
      </c>
      <c r="X36" s="38">
        <f t="shared" si="1"/>
        <v>12.999177160435588</v>
      </c>
      <c r="Y36" s="38">
        <f t="shared" si="4"/>
        <v>33.90346541346085</v>
      </c>
      <c r="Z36" s="38">
        <f>SUM(Y$8:Y36)/1000</f>
        <v>0.71067831212665677</v>
      </c>
    </row>
    <row r="37" spans="2:26" x14ac:dyDescent="0.3">
      <c r="B37" s="3" t="s">
        <v>25</v>
      </c>
      <c r="C37" s="3">
        <v>29</v>
      </c>
      <c r="D37" s="3">
        <v>29</v>
      </c>
      <c r="E37" s="2">
        <f t="shared" si="5"/>
        <v>10.861111111111111</v>
      </c>
      <c r="F37" s="9">
        <v>39.1</v>
      </c>
      <c r="G37" s="30">
        <f t="shared" si="6"/>
        <v>0.65277777777777712</v>
      </c>
      <c r="H37" s="30">
        <f t="shared" si="7"/>
        <v>2.3499999999999979</v>
      </c>
      <c r="I37" s="31">
        <f>SUM(E$8:E37)</f>
        <v>113.66666666666669</v>
      </c>
      <c r="J37" s="31">
        <f t="shared" si="8"/>
        <v>10.861111111111114</v>
      </c>
      <c r="K37" s="32">
        <f t="shared" si="0"/>
        <v>1008.5416666666656</v>
      </c>
      <c r="L37" s="33">
        <v>156.46950000000001</v>
      </c>
      <c r="M37" s="34">
        <f>0.5*2.10945*1.29*0.35*WLTC_class_3!E37^2</f>
        <v>56.175313923871521</v>
      </c>
      <c r="N37" s="34">
        <f t="shared" si="2"/>
        <v>1221.186480590537</v>
      </c>
      <c r="O37" s="35">
        <f t="shared" si="3"/>
        <v>144.0557178542916</v>
      </c>
      <c r="P37" s="35">
        <f t="shared" si="9"/>
        <v>13263.442053080558</v>
      </c>
      <c r="Q37" s="35">
        <f>(SUM(P$8:P37))/3600000</f>
        <v>3.2699276345001325E-2</v>
      </c>
      <c r="R37" s="35">
        <f t="shared" si="10"/>
        <v>0</v>
      </c>
      <c r="S37" s="35"/>
      <c r="T37" s="35">
        <f>(SUMIF(R$8:R37,"&lt;0"))/3600000*-1</f>
        <v>0</v>
      </c>
      <c r="U37" s="37">
        <f t="shared" si="12"/>
        <v>9.024421296296298</v>
      </c>
      <c r="V37" s="37">
        <f t="shared" si="11"/>
        <v>0</v>
      </c>
      <c r="W37" s="39">
        <f>SUM(V$8:V37)/3600000*-1</f>
        <v>0</v>
      </c>
      <c r="X37" s="38">
        <f t="shared" si="1"/>
        <v>13.263442053080555</v>
      </c>
      <c r="Y37" s="38">
        <f t="shared" si="4"/>
        <v>34.167730306105817</v>
      </c>
      <c r="Z37" s="38">
        <f>SUM(Y$8:Y37)/1000</f>
        <v>0.74484604243276265</v>
      </c>
    </row>
    <row r="38" spans="2:26" x14ac:dyDescent="0.3">
      <c r="B38" s="3" t="s">
        <v>25</v>
      </c>
      <c r="C38" s="3">
        <v>30</v>
      </c>
      <c r="D38" s="3">
        <v>30</v>
      </c>
      <c r="E38" s="2">
        <f t="shared" si="5"/>
        <v>11.472222222222221</v>
      </c>
      <c r="F38" s="9">
        <v>41.3</v>
      </c>
      <c r="G38" s="30">
        <f t="shared" si="6"/>
        <v>0.47222222222222199</v>
      </c>
      <c r="H38" s="30">
        <f t="shared" si="7"/>
        <v>1.6999999999999993</v>
      </c>
      <c r="I38" s="31">
        <f>SUM(E$8:E38)</f>
        <v>125.13888888888891</v>
      </c>
      <c r="J38" s="31">
        <f t="shared" si="8"/>
        <v>11.472222222222229</v>
      </c>
      <c r="K38" s="32">
        <f t="shared" si="0"/>
        <v>729.58333333333292</v>
      </c>
      <c r="L38" s="33">
        <v>156.46950000000001</v>
      </c>
      <c r="M38" s="34">
        <f>0.5*2.10945*1.29*0.35*WLTC_class_3!E38^2</f>
        <v>62.674675863454851</v>
      </c>
      <c r="N38" s="34">
        <f t="shared" si="2"/>
        <v>948.72750919678776</v>
      </c>
      <c r="O38" s="35">
        <f t="shared" si="3"/>
        <v>124.86381366989735</v>
      </c>
      <c r="P38" s="35">
        <f t="shared" si="9"/>
        <v>10884.012813840933</v>
      </c>
      <c r="Q38" s="35">
        <f>(SUM(P$8:P38))/3600000</f>
        <v>3.5722613237734922E-2</v>
      </c>
      <c r="R38" s="35">
        <f t="shared" si="10"/>
        <v>0</v>
      </c>
      <c r="S38" s="35"/>
      <c r="T38" s="35">
        <f>(SUMIF(R$8:R38,"&lt;0"))/3600000*-1</f>
        <v>0</v>
      </c>
      <c r="U38" s="37">
        <f t="shared" si="12"/>
        <v>8.4345555555555496</v>
      </c>
      <c r="V38" s="37">
        <f t="shared" si="11"/>
        <v>0</v>
      </c>
      <c r="W38" s="39">
        <f>SUM(V$8:V38)/3600000*-1</f>
        <v>0</v>
      </c>
      <c r="X38" s="38">
        <f t="shared" si="1"/>
        <v>10.884012813840926</v>
      </c>
      <c r="Y38" s="38">
        <f t="shared" si="4"/>
        <v>31.788301066866186</v>
      </c>
      <c r="Z38" s="38">
        <f>SUM(Y$8:Y38)/1000</f>
        <v>0.77663434349962879</v>
      </c>
    </row>
    <row r="39" spans="2:26" x14ac:dyDescent="0.3">
      <c r="B39" s="3" t="s">
        <v>25</v>
      </c>
      <c r="C39" s="3">
        <v>31</v>
      </c>
      <c r="D39" s="3">
        <v>31</v>
      </c>
      <c r="E39" s="2">
        <f t="shared" si="5"/>
        <v>11.805555555555555</v>
      </c>
      <c r="F39" s="9">
        <v>42.5</v>
      </c>
      <c r="G39" s="30">
        <f t="shared" si="6"/>
        <v>0.27777777777777779</v>
      </c>
      <c r="H39" s="30">
        <f t="shared" si="7"/>
        <v>1</v>
      </c>
      <c r="I39" s="31">
        <f>SUM(E$8:E39)</f>
        <v>136.94444444444446</v>
      </c>
      <c r="J39" s="31">
        <f t="shared" si="8"/>
        <v>11.805555555555543</v>
      </c>
      <c r="K39" s="32">
        <f t="shared" si="0"/>
        <v>429.16666666666669</v>
      </c>
      <c r="L39" s="33">
        <v>156.46950000000001</v>
      </c>
      <c r="M39" s="34">
        <f>0.5*2.10945*1.29*0.35*WLTC_class_3!E39^2</f>
        <v>66.369699815538183</v>
      </c>
      <c r="N39" s="34">
        <f t="shared" si="2"/>
        <v>652.00586648220485</v>
      </c>
      <c r="O39" s="35">
        <f t="shared" si="3"/>
        <v>90.870802186225404</v>
      </c>
      <c r="P39" s="35">
        <f t="shared" si="9"/>
        <v>7697.291479303799</v>
      </c>
      <c r="Q39" s="35">
        <f>(SUM(P$8:P39))/3600000</f>
        <v>3.7860749759763751E-2</v>
      </c>
      <c r="R39" s="35">
        <f t="shared" si="10"/>
        <v>0</v>
      </c>
      <c r="S39" s="35"/>
      <c r="T39" s="35">
        <f>(SUMIF(R$8:R39,"&lt;0"))/3600000*-1</f>
        <v>0</v>
      </c>
      <c r="U39" s="37">
        <f t="shared" si="12"/>
        <v>4.7952222222222272</v>
      </c>
      <c r="V39" s="37">
        <f t="shared" si="11"/>
        <v>0</v>
      </c>
      <c r="W39" s="39">
        <f>SUM(V$8:V39)/3600000*-1</f>
        <v>0</v>
      </c>
      <c r="X39" s="38">
        <f t="shared" si="1"/>
        <v>7.6972914793038072</v>
      </c>
      <c r="Y39" s="38">
        <f t="shared" si="4"/>
        <v>28.601579732329068</v>
      </c>
      <c r="Z39" s="38">
        <f>SUM(Y$8:Y39)/1000</f>
        <v>0.80523592323195781</v>
      </c>
    </row>
    <row r="40" spans="2:26" x14ac:dyDescent="0.3">
      <c r="B40" s="3" t="s">
        <v>25</v>
      </c>
      <c r="C40" s="3">
        <v>32</v>
      </c>
      <c r="D40" s="3">
        <v>32</v>
      </c>
      <c r="E40" s="2">
        <f t="shared" si="5"/>
        <v>12.027777777777777</v>
      </c>
      <c r="F40" s="9">
        <v>43.3</v>
      </c>
      <c r="G40" s="30">
        <f t="shared" si="6"/>
        <v>0.19444444444444425</v>
      </c>
      <c r="H40" s="30">
        <f t="shared" si="7"/>
        <v>0.69999999999999929</v>
      </c>
      <c r="I40" s="31">
        <f>SUM(E$8:E40)</f>
        <v>148.97222222222223</v>
      </c>
      <c r="J40" s="31">
        <f t="shared" si="8"/>
        <v>12.027777777777771</v>
      </c>
      <c r="K40" s="32">
        <f t="shared" si="0"/>
        <v>300.41666666666634</v>
      </c>
      <c r="L40" s="33">
        <v>156.46950000000001</v>
      </c>
      <c r="M40" s="34">
        <f>0.5*2.10945*1.29*0.35*WLTC_class_3!E40^2</f>
        <v>68.891840269704844</v>
      </c>
      <c r="N40" s="34">
        <f t="shared" si="2"/>
        <v>525.77800693637118</v>
      </c>
      <c r="O40" s="35">
        <f t="shared" si="3"/>
        <v>76.062957363034897</v>
      </c>
      <c r="P40" s="35">
        <f t="shared" si="9"/>
        <v>6323.9410278735722</v>
      </c>
      <c r="Q40" s="35">
        <f>(SUM(P$8:P40))/3600000</f>
        <v>3.961740004528419E-2</v>
      </c>
      <c r="R40" s="35">
        <f t="shared" si="10"/>
        <v>0</v>
      </c>
      <c r="S40" s="35"/>
      <c r="T40" s="35">
        <f>(SUMIF(R$8:R40,"&lt;0"))/3600000*-1</f>
        <v>0</v>
      </c>
      <c r="U40" s="37">
        <f t="shared" si="12"/>
        <v>3.2731111111110986</v>
      </c>
      <c r="V40" s="37">
        <f t="shared" si="11"/>
        <v>0</v>
      </c>
      <c r="W40" s="39">
        <f>SUM(V$8:V40)/3600000*-1</f>
        <v>0</v>
      </c>
      <c r="X40" s="38">
        <f t="shared" ref="X40:X72" si="13">(N40*E40)/1000</f>
        <v>6.323941027873575</v>
      </c>
      <c r="Y40" s="38">
        <f t="shared" si="4"/>
        <v>27.228229280898837</v>
      </c>
      <c r="Z40" s="38">
        <f>SUM(Y$8:Y40)/1000</f>
        <v>0.83246415251285666</v>
      </c>
    </row>
    <row r="41" spans="2:26" x14ac:dyDescent="0.3">
      <c r="B41" s="3" t="s">
        <v>25</v>
      </c>
      <c r="C41" s="3">
        <v>33</v>
      </c>
      <c r="D41" s="3">
        <v>33</v>
      </c>
      <c r="E41" s="2">
        <f t="shared" si="5"/>
        <v>12.194444444444443</v>
      </c>
      <c r="F41" s="9">
        <v>43.9</v>
      </c>
      <c r="G41" s="30">
        <f t="shared" si="6"/>
        <v>0.15277777777777798</v>
      </c>
      <c r="H41" s="30">
        <f t="shared" si="7"/>
        <v>0.55000000000000071</v>
      </c>
      <c r="I41" s="31">
        <f>SUM(E$8:E41)</f>
        <v>161.16666666666669</v>
      </c>
      <c r="J41" s="31">
        <f t="shared" si="8"/>
        <v>12.194444444444457</v>
      </c>
      <c r="K41" s="32">
        <f t="shared" si="0"/>
        <v>236.041666666667</v>
      </c>
      <c r="L41" s="33">
        <v>156.46950000000001</v>
      </c>
      <c r="M41" s="34">
        <f>0.5*2.10945*1.29*0.35*WLTC_class_3!E41^2</f>
        <v>70.814310965538169</v>
      </c>
      <c r="N41" s="34">
        <f t="shared" si="2"/>
        <v>463.32547763220521</v>
      </c>
      <c r="O41" s="35">
        <f t="shared" si="3"/>
        <v>68.898572048423063</v>
      </c>
      <c r="P41" s="35">
        <f t="shared" si="9"/>
        <v>5649.9967966816193</v>
      </c>
      <c r="Q41" s="35">
        <f>(SUM(P$8:P41))/3600000</f>
        <v>4.1186843599917977E-2</v>
      </c>
      <c r="R41" s="35">
        <f t="shared" si="10"/>
        <v>0</v>
      </c>
      <c r="S41" s="35"/>
      <c r="T41" s="35">
        <f>(SUMIF(R$8:R41,"&lt;0"))/3600000*-1</f>
        <v>0</v>
      </c>
      <c r="U41" s="37">
        <f t="shared" si="12"/>
        <v>2.4948888888888896</v>
      </c>
      <c r="V41" s="37">
        <f t="shared" si="11"/>
        <v>0</v>
      </c>
      <c r="W41" s="39">
        <f>SUM(V$8:V41)/3600000*-1</f>
        <v>0</v>
      </c>
      <c r="X41" s="38">
        <f t="shared" si="13"/>
        <v>5.6499967966816129</v>
      </c>
      <c r="Y41" s="38">
        <f t="shared" si="4"/>
        <v>26.554285049706873</v>
      </c>
      <c r="Z41" s="38">
        <f>SUM(Y$8:Y41)/1000</f>
        <v>0.85901843756256357</v>
      </c>
    </row>
    <row r="42" spans="2:26" x14ac:dyDescent="0.3">
      <c r="B42" s="3" t="s">
        <v>25</v>
      </c>
      <c r="C42" s="3">
        <v>34</v>
      </c>
      <c r="D42" s="3">
        <v>34</v>
      </c>
      <c r="E42" s="2">
        <f t="shared" si="5"/>
        <v>12.333333333333332</v>
      </c>
      <c r="F42" s="9">
        <v>44.4</v>
      </c>
      <c r="G42" s="30">
        <f t="shared" si="6"/>
        <v>8.3333333333333523E-2</v>
      </c>
      <c r="H42" s="30">
        <f t="shared" si="7"/>
        <v>0.30000000000000071</v>
      </c>
      <c r="I42" s="31">
        <f>SUM(E$8:E42)</f>
        <v>173.50000000000003</v>
      </c>
      <c r="J42" s="31">
        <f t="shared" si="8"/>
        <v>12.333333333333343</v>
      </c>
      <c r="K42" s="32">
        <f t="shared" si="0"/>
        <v>128.75000000000028</v>
      </c>
      <c r="L42" s="33">
        <v>156.46950000000001</v>
      </c>
      <c r="M42" s="34">
        <f>0.5*2.10945*1.29*0.35*WLTC_class_3!E42^2</f>
        <v>72.436579337499978</v>
      </c>
      <c r="N42" s="34">
        <f t="shared" si="2"/>
        <v>357.65607933750027</v>
      </c>
      <c r="O42" s="35">
        <f t="shared" si="3"/>
        <v>54.403463623670916</v>
      </c>
      <c r="P42" s="35">
        <f t="shared" si="9"/>
        <v>4411.0916451625071</v>
      </c>
      <c r="Q42" s="35">
        <f>(SUM(P$8:P42))/3600000</f>
        <v>4.2412146834685339E-2</v>
      </c>
      <c r="R42" s="35">
        <f t="shared" si="10"/>
        <v>0</v>
      </c>
      <c r="S42" s="35"/>
      <c r="T42" s="35">
        <f>(SUMIF(R$8:R42,"&lt;0"))/3600000*-1</f>
        <v>0</v>
      </c>
      <c r="U42" s="37">
        <f t="shared" si="12"/>
        <v>2.1053009259259285</v>
      </c>
      <c r="V42" s="37">
        <f t="shared" si="11"/>
        <v>0</v>
      </c>
      <c r="W42" s="39">
        <f>SUM(V$8:V42)/3600000*-1</f>
        <v>0</v>
      </c>
      <c r="X42" s="38">
        <f t="shared" si="13"/>
        <v>4.4110916451625029</v>
      </c>
      <c r="Y42" s="38">
        <f t="shared" si="4"/>
        <v>25.315379898187764</v>
      </c>
      <c r="Z42" s="38">
        <f>SUM(Y$8:Y42)/1000</f>
        <v>0.88433381746075135</v>
      </c>
    </row>
    <row r="43" spans="2:26" x14ac:dyDescent="0.3">
      <c r="B43" s="3" t="s">
        <v>25</v>
      </c>
      <c r="C43" s="3">
        <v>35</v>
      </c>
      <c r="D43" s="3">
        <v>35</v>
      </c>
      <c r="E43" s="2">
        <f t="shared" si="5"/>
        <v>12.361111111111111</v>
      </c>
      <c r="F43" s="9">
        <v>44.5</v>
      </c>
      <c r="G43" s="30">
        <f t="shared" si="6"/>
        <v>-2.7777777777777186E-2</v>
      </c>
      <c r="H43" s="30">
        <f t="shared" si="7"/>
        <v>-9.9999999999997868E-2</v>
      </c>
      <c r="I43" s="31">
        <f>SUM(E$8:E43)</f>
        <v>185.86111111111114</v>
      </c>
      <c r="J43" s="31">
        <f t="shared" si="8"/>
        <v>12.361111111111114</v>
      </c>
      <c r="K43" s="32">
        <f t="shared" si="0"/>
        <v>-42.916666666665755</v>
      </c>
      <c r="L43" s="33">
        <v>156.46950000000001</v>
      </c>
      <c r="M43" s="34">
        <f>0.5*2.10945*1.29*0.35*WLTC_class_3!E43^2</f>
        <v>72.76323768012152</v>
      </c>
      <c r="N43" s="34">
        <f t="shared" si="2"/>
        <v>186.3160710134558</v>
      </c>
      <c r="O43" s="35">
        <f t="shared" si="3"/>
        <v>0</v>
      </c>
      <c r="P43" s="35">
        <f t="shared" si="9"/>
        <v>0</v>
      </c>
      <c r="Q43" s="35">
        <f>(SUM(P$8:P43))/3600000</f>
        <v>4.2412146834685339E-2</v>
      </c>
      <c r="R43" s="35">
        <f t="shared" si="10"/>
        <v>0</v>
      </c>
      <c r="S43" s="35"/>
      <c r="T43" s="35">
        <f>(SUMIF(R$8:R43,"&lt;0"))/3600000*-1</f>
        <v>0</v>
      </c>
      <c r="U43" s="37">
        <f t="shared" si="12"/>
        <v>0.42392129629630437</v>
      </c>
      <c r="V43" s="37">
        <f t="shared" si="11"/>
        <v>0</v>
      </c>
      <c r="W43" s="39">
        <f>SUM(V$8:V43)/3600000*-1</f>
        <v>0</v>
      </c>
      <c r="X43" s="38">
        <f t="shared" si="13"/>
        <v>2.3030736555829954</v>
      </c>
      <c r="Y43" s="38">
        <f t="shared" si="4"/>
        <v>23.207361908608256</v>
      </c>
      <c r="Z43" s="38">
        <f>SUM(Y$8:Y43)/1000</f>
        <v>0.90754117936935963</v>
      </c>
    </row>
    <row r="44" spans="2:26" x14ac:dyDescent="0.3">
      <c r="B44" s="3" t="s">
        <v>25</v>
      </c>
      <c r="C44" s="3">
        <v>36</v>
      </c>
      <c r="D44" s="3">
        <v>36</v>
      </c>
      <c r="E44" s="2">
        <f t="shared" si="5"/>
        <v>12.277777777777779</v>
      </c>
      <c r="F44" s="9">
        <v>44.2</v>
      </c>
      <c r="G44" s="30">
        <f t="shared" si="6"/>
        <v>-0.24999999999999961</v>
      </c>
      <c r="H44" s="30">
        <f t="shared" si="7"/>
        <v>-0.89999999999999858</v>
      </c>
      <c r="I44" s="31">
        <f>SUM(E$8:E44)</f>
        <v>198.13888888888891</v>
      </c>
      <c r="J44" s="31">
        <f t="shared" si="8"/>
        <v>12.277777777777771</v>
      </c>
      <c r="K44" s="32">
        <f t="shared" si="0"/>
        <v>-386.24999999999937</v>
      </c>
      <c r="L44" s="33">
        <v>156.46950000000001</v>
      </c>
      <c r="M44" s="34">
        <f>0.5*2.10945*1.29*0.35*WLTC_class_3!E44^2</f>
        <v>71.78546732048612</v>
      </c>
      <c r="N44" s="34">
        <f t="shared" si="2"/>
        <v>-157.99503267951326</v>
      </c>
      <c r="O44" s="35">
        <f t="shared" si="3"/>
        <v>-23.816775898457113</v>
      </c>
      <c r="P44" s="35">
        <f t="shared" si="9"/>
        <v>0</v>
      </c>
      <c r="Q44" s="35">
        <f>(SUM(P$8:P44))/3600000</f>
        <v>4.2412146834685339E-2</v>
      </c>
      <c r="R44" s="34">
        <f t="shared" si="10"/>
        <v>-1939.8279012318008</v>
      </c>
      <c r="S44" s="35">
        <f>SUM(R44:R56)</f>
        <v>-76482.76666184183</v>
      </c>
      <c r="T44" s="35">
        <f>(SUMIF(R$8:R44,"&lt;0"))/3600000*-1</f>
        <v>5.388410836755002E-4</v>
      </c>
      <c r="U44" s="37">
        <f t="shared" si="12"/>
        <v>-1.2689027777777557</v>
      </c>
      <c r="V44" s="37">
        <f t="shared" si="11"/>
        <v>-1334.6015960474788</v>
      </c>
      <c r="W44" s="39">
        <f>SUM(V$8:V44)/3600000*-1</f>
        <v>3.7072266556874409E-4</v>
      </c>
      <c r="X44" s="38">
        <f t="shared" si="13"/>
        <v>-1.9398279012318018</v>
      </c>
      <c r="Y44" s="38">
        <f t="shared" si="4"/>
        <v>18.964460351793459</v>
      </c>
      <c r="Z44" s="38">
        <f>SUM(Y$8:Y44)/1000</f>
        <v>0.92650563972115307</v>
      </c>
    </row>
    <row r="45" spans="2:26" x14ac:dyDescent="0.3">
      <c r="B45" s="3" t="s">
        <v>25</v>
      </c>
      <c r="C45" s="3">
        <v>37</v>
      </c>
      <c r="D45" s="3">
        <v>37</v>
      </c>
      <c r="E45" s="2">
        <f t="shared" si="5"/>
        <v>11.861111111111112</v>
      </c>
      <c r="F45" s="9">
        <v>42.7</v>
      </c>
      <c r="G45" s="30">
        <f t="shared" si="6"/>
        <v>-0.59722222222222276</v>
      </c>
      <c r="H45" s="30">
        <f t="shared" si="7"/>
        <v>-2.1500000000000021</v>
      </c>
      <c r="I45" s="31">
        <f>SUM(E$8:E45)</f>
        <v>210.00000000000003</v>
      </c>
      <c r="J45" s="31">
        <f t="shared" si="8"/>
        <v>11.861111111111114</v>
      </c>
      <c r="K45" s="32">
        <f t="shared" si="0"/>
        <v>-922.70833333333417</v>
      </c>
      <c r="L45" s="33">
        <v>156.46950000000001</v>
      </c>
      <c r="M45" s="34">
        <f>0.5*2.10945*1.29*0.35*WLTC_class_3!E45^2</f>
        <v>66.995825592621543</v>
      </c>
      <c r="N45" s="34">
        <f t="shared" si="2"/>
        <v>-699.24300774071264</v>
      </c>
      <c r="O45" s="35">
        <f t="shared" si="3"/>
        <v>-98.373671572805904</v>
      </c>
      <c r="P45" s="35">
        <f t="shared" si="9"/>
        <v>0</v>
      </c>
      <c r="Q45" s="35">
        <f>(SUM(P$8:P45))/3600000</f>
        <v>4.2412146834685339E-2</v>
      </c>
      <c r="R45" s="34">
        <f t="shared" si="10"/>
        <v>-8293.7990084801222</v>
      </c>
      <c r="S45" s="35"/>
      <c r="T45" s="35">
        <f>(SUMIF(R$8:R45,"&lt;0"))/3600000*-1</f>
        <v>2.8426741415866451E-3</v>
      </c>
      <c r="U45" s="37">
        <f t="shared" si="12"/>
        <v>-6.2157638888888789</v>
      </c>
      <c r="V45" s="37">
        <f t="shared" si="11"/>
        <v>-5706.1337178343238</v>
      </c>
      <c r="W45" s="39">
        <f>SUM(V$8:V45)/3600000*-1</f>
        <v>1.955759809411612E-3</v>
      </c>
      <c r="X45" s="38">
        <f t="shared" si="13"/>
        <v>-8.2937990084801196</v>
      </c>
      <c r="Y45" s="38">
        <f t="shared" si="4"/>
        <v>12.610489244545141</v>
      </c>
      <c r="Z45" s="38">
        <f>SUM(Y$8:Y45)/1000</f>
        <v>0.93911612896569829</v>
      </c>
    </row>
    <row r="46" spans="2:26" x14ac:dyDescent="0.3">
      <c r="B46" s="3" t="s">
        <v>25</v>
      </c>
      <c r="C46" s="3">
        <v>38</v>
      </c>
      <c r="D46" s="3">
        <v>38</v>
      </c>
      <c r="E46" s="2">
        <f t="shared" si="5"/>
        <v>11.083333333333332</v>
      </c>
      <c r="F46" s="9">
        <v>39.9</v>
      </c>
      <c r="G46" s="30">
        <f t="shared" si="6"/>
        <v>-0.79166666666666707</v>
      </c>
      <c r="H46" s="30">
        <f t="shared" si="7"/>
        <v>-2.8500000000000014</v>
      </c>
      <c r="I46" s="31">
        <f>SUM(E$8:E46)</f>
        <v>221.08333333333337</v>
      </c>
      <c r="J46" s="31">
        <f t="shared" si="8"/>
        <v>11.083333333333343</v>
      </c>
      <c r="K46" s="32">
        <f t="shared" si="0"/>
        <v>-1223.1250000000007</v>
      </c>
      <c r="L46" s="33">
        <v>156.46950000000001</v>
      </c>
      <c r="M46" s="34">
        <f>0.5*2.10945*1.29*0.35*WLTC_class_3!E46^2</f>
        <v>58.497564458593736</v>
      </c>
      <c r="N46" s="34">
        <f t="shared" si="2"/>
        <v>-1008.1579355414069</v>
      </c>
      <c r="O46" s="35">
        <f t="shared" si="3"/>
        <v>-123.84240084577749</v>
      </c>
      <c r="P46" s="35">
        <f t="shared" si="9"/>
        <v>0</v>
      </c>
      <c r="Q46" s="35">
        <f>(SUM(P$8:P46))/3600000</f>
        <v>4.2412146834685339E-2</v>
      </c>
      <c r="R46" s="34">
        <f t="shared" si="10"/>
        <v>-11173.750452250602</v>
      </c>
      <c r="S46" s="35"/>
      <c r="T46" s="35">
        <f>(SUMIF(R$8:R46,"&lt;0"))/3600000*-1</f>
        <v>5.9464937116562571E-3</v>
      </c>
      <c r="U46" s="37">
        <f t="shared" si="12"/>
        <v>-11.02862962962967</v>
      </c>
      <c r="V46" s="37">
        <f t="shared" si="11"/>
        <v>-7687.5403111484138</v>
      </c>
      <c r="W46" s="39">
        <f>SUM(V$8:V46)/3600000*-1</f>
        <v>4.0911876736195044E-3</v>
      </c>
      <c r="X46" s="38">
        <f t="shared" si="13"/>
        <v>-11.173750452250591</v>
      </c>
      <c r="Y46" s="38">
        <f t="shared" si="4"/>
        <v>9.7305378007746697</v>
      </c>
      <c r="Z46" s="38">
        <f>SUM(Y$8:Y46)/1000</f>
        <v>0.94884666676647289</v>
      </c>
    </row>
    <row r="47" spans="2:26" x14ac:dyDescent="0.3">
      <c r="B47" s="3" t="s">
        <v>25</v>
      </c>
      <c r="C47" s="3">
        <v>39</v>
      </c>
      <c r="D47" s="3">
        <v>39</v>
      </c>
      <c r="E47" s="2">
        <f t="shared" si="5"/>
        <v>10.277777777777777</v>
      </c>
      <c r="F47" s="9">
        <v>37</v>
      </c>
      <c r="G47" s="30">
        <f t="shared" si="6"/>
        <v>-0.73611111111111072</v>
      </c>
      <c r="H47" s="30">
        <f t="shared" si="7"/>
        <v>-2.6499999999999986</v>
      </c>
      <c r="I47" s="31">
        <f>SUM(E$8:E47)</f>
        <v>231.36111111111114</v>
      </c>
      <c r="J47" s="31">
        <f t="shared" si="8"/>
        <v>10.277777777777771</v>
      </c>
      <c r="K47" s="32">
        <f t="shared" si="0"/>
        <v>-1137.2916666666661</v>
      </c>
      <c r="L47" s="33">
        <v>156.46950000000001</v>
      </c>
      <c r="M47" s="34">
        <f>0.5*2.10945*1.29*0.35*WLTC_class_3!E47^2</f>
        <v>50.303180095486098</v>
      </c>
      <c r="N47" s="34">
        <f t="shared" si="2"/>
        <v>-930.51898657117999</v>
      </c>
      <c r="O47" s="35">
        <f t="shared" si="3"/>
        <v>-98.293247887032763</v>
      </c>
      <c r="P47" s="35">
        <f t="shared" si="9"/>
        <v>0</v>
      </c>
      <c r="Q47" s="35">
        <f>(SUM(P$8:P47))/3600000</f>
        <v>4.2412146834685339E-2</v>
      </c>
      <c r="R47" s="34">
        <f t="shared" si="10"/>
        <v>-9563.6673619815665</v>
      </c>
      <c r="S47" s="35"/>
      <c r="T47" s="35">
        <f>(SUMIF(R$8:R47,"&lt;0"))/3600000*-1</f>
        <v>8.6030679788733581E-3</v>
      </c>
      <c r="U47" s="37">
        <f t="shared" si="12"/>
        <v>-10.63427314814815</v>
      </c>
      <c r="V47" s="37">
        <f t="shared" si="11"/>
        <v>-6579.8031450433173</v>
      </c>
      <c r="W47" s="39">
        <f>SUM(V$8:V47)/3600000*-1</f>
        <v>5.9189107694648697E-3</v>
      </c>
      <c r="X47" s="38">
        <f t="shared" si="13"/>
        <v>-9.5636673619815724</v>
      </c>
      <c r="Y47" s="38">
        <f t="shared" si="4"/>
        <v>11.340620891043688</v>
      </c>
      <c r="Z47" s="38">
        <f>SUM(Y$8:Y47)/1000</f>
        <v>0.96018728765751671</v>
      </c>
    </row>
    <row r="48" spans="2:26" x14ac:dyDescent="0.3">
      <c r="B48" s="3" t="s">
        <v>25</v>
      </c>
      <c r="C48" s="3">
        <v>40</v>
      </c>
      <c r="D48" s="3">
        <v>40</v>
      </c>
      <c r="E48" s="2">
        <f t="shared" si="5"/>
        <v>9.6111111111111107</v>
      </c>
      <c r="F48" s="9">
        <v>34.6</v>
      </c>
      <c r="G48" s="30">
        <f t="shared" si="6"/>
        <v>-0.65277777777777812</v>
      </c>
      <c r="H48" s="30">
        <f t="shared" si="7"/>
        <v>-2.3500000000000014</v>
      </c>
      <c r="I48" s="31">
        <f>SUM(E$8:E48)</f>
        <v>240.97222222222226</v>
      </c>
      <c r="J48" s="31">
        <f t="shared" si="8"/>
        <v>9.6111111111111143</v>
      </c>
      <c r="K48" s="32">
        <f t="shared" si="0"/>
        <v>-1008.5416666666672</v>
      </c>
      <c r="L48" s="33">
        <v>156.46950000000001</v>
      </c>
      <c r="M48" s="34">
        <f>0.5*2.10945*1.29*0.35*WLTC_class_3!E48^2</f>
        <v>43.989010287152773</v>
      </c>
      <c r="N48" s="34">
        <f t="shared" si="2"/>
        <v>-808.08315637951443</v>
      </c>
      <c r="O48" s="35">
        <f t="shared" si="3"/>
        <v>-74.645434528649673</v>
      </c>
      <c r="P48" s="35">
        <f t="shared" si="9"/>
        <v>0</v>
      </c>
      <c r="Q48" s="35">
        <f>(SUM(P$8:P48))/3600000</f>
        <v>4.2412146834685339E-2</v>
      </c>
      <c r="R48" s="34">
        <f t="shared" si="10"/>
        <v>-7766.5770029808909</v>
      </c>
      <c r="S48" s="35"/>
      <c r="T48" s="35">
        <f>(SUMIF(R$8:R48,"&lt;0"))/3600000*-1</f>
        <v>1.0760450479701384E-2</v>
      </c>
      <c r="U48" s="37">
        <f t="shared" si="12"/>
        <v>-8.1942222222222085</v>
      </c>
      <c r="V48" s="37">
        <f t="shared" si="11"/>
        <v>-5343.4049780508522</v>
      </c>
      <c r="W48" s="39">
        <f>SUM(V$8:V48)/3600000*-1</f>
        <v>7.4031899300345504E-3</v>
      </c>
      <c r="X48" s="38">
        <f t="shared" si="13"/>
        <v>-7.7665770029808883</v>
      </c>
      <c r="Y48" s="38">
        <f t="shared" si="4"/>
        <v>13.137711250044372</v>
      </c>
      <c r="Z48" s="38">
        <f>SUM(Y$8:Y48)/1000</f>
        <v>0.97332499890756108</v>
      </c>
    </row>
    <row r="49" spans="2:26" x14ac:dyDescent="0.3">
      <c r="B49" s="3" t="s">
        <v>25</v>
      </c>
      <c r="C49" s="3">
        <v>41</v>
      </c>
      <c r="D49" s="3">
        <v>41</v>
      </c>
      <c r="E49" s="2">
        <f t="shared" si="5"/>
        <v>8.9722222222222214</v>
      </c>
      <c r="F49" s="9">
        <v>32.299999999999997</v>
      </c>
      <c r="G49" s="30">
        <f t="shared" si="6"/>
        <v>-0.7777777777777779</v>
      </c>
      <c r="H49" s="30">
        <f t="shared" si="7"/>
        <v>-2.8000000000000007</v>
      </c>
      <c r="I49" s="31">
        <f>SUM(E$8:E49)</f>
        <v>249.94444444444449</v>
      </c>
      <c r="J49" s="31">
        <f t="shared" si="8"/>
        <v>8.9722222222222285</v>
      </c>
      <c r="K49" s="32">
        <f t="shared" si="0"/>
        <v>-1201.666666666667</v>
      </c>
      <c r="L49" s="33">
        <v>156.46950000000001</v>
      </c>
      <c r="M49" s="34">
        <f>0.5*2.10945*1.29*0.35*WLTC_class_3!E49^2</f>
        <v>38.335138613454852</v>
      </c>
      <c r="N49" s="34">
        <f t="shared" si="2"/>
        <v>-1006.862028053212</v>
      </c>
      <c r="O49" s="35">
        <f t="shared" si="3"/>
        <v>-81.053170157996632</v>
      </c>
      <c r="P49" s="35">
        <f t="shared" si="9"/>
        <v>0</v>
      </c>
      <c r="Q49" s="35">
        <f>(SUM(P$8:P49))/3600000</f>
        <v>4.2412146834685339E-2</v>
      </c>
      <c r="R49" s="34">
        <f t="shared" si="10"/>
        <v>-9033.7898628107705</v>
      </c>
      <c r="S49" s="35"/>
      <c r="T49" s="35">
        <f>(SUMIF(R$8:R49,"&lt;0"))/3600000*-1</f>
        <v>1.3269836552704377E-2</v>
      </c>
      <c r="U49" s="37">
        <f t="shared" si="12"/>
        <v>-7.3373194444444572</v>
      </c>
      <c r="V49" s="37">
        <f t="shared" si="11"/>
        <v>-6215.2474256138094</v>
      </c>
      <c r="W49" s="39">
        <f>SUM(V$8:V49)/3600000*-1</f>
        <v>9.1296475482606082E-3</v>
      </c>
      <c r="X49" s="38">
        <f t="shared" si="13"/>
        <v>-9.0337898628107638</v>
      </c>
      <c r="Y49" s="38">
        <f t="shared" si="4"/>
        <v>11.870498390214497</v>
      </c>
      <c r="Z49" s="38">
        <f>SUM(Y$8:Y49)/1000</f>
        <v>0.98519549729777556</v>
      </c>
    </row>
    <row r="50" spans="2:26" x14ac:dyDescent="0.3">
      <c r="B50" s="3" t="s">
        <v>25</v>
      </c>
      <c r="C50" s="3">
        <v>42</v>
      </c>
      <c r="D50" s="3">
        <v>42</v>
      </c>
      <c r="E50" s="2">
        <f t="shared" si="5"/>
        <v>8.0555555555555554</v>
      </c>
      <c r="F50" s="9">
        <v>29</v>
      </c>
      <c r="G50" s="30">
        <f t="shared" si="6"/>
        <v>-0.99999999999999933</v>
      </c>
      <c r="H50" s="30">
        <f t="shared" si="7"/>
        <v>-3.5999999999999979</v>
      </c>
      <c r="I50" s="31">
        <f>SUM(E$8:E50)</f>
        <v>258.00000000000006</v>
      </c>
      <c r="J50" s="31">
        <f t="shared" si="8"/>
        <v>8.0555555555555713</v>
      </c>
      <c r="K50" s="32">
        <f t="shared" si="0"/>
        <v>-1544.9999999999989</v>
      </c>
      <c r="L50" s="33">
        <v>156.46950000000001</v>
      </c>
      <c r="M50" s="34">
        <f>0.5*2.10945*1.29*0.35*WLTC_class_3!E50^2</f>
        <v>30.902099678819443</v>
      </c>
      <c r="N50" s="34">
        <f t="shared" si="2"/>
        <v>-1357.6284003211795</v>
      </c>
      <c r="O50" s="35">
        <f t="shared" si="3"/>
        <v>-88.099188631953254</v>
      </c>
      <c r="P50" s="35">
        <f t="shared" si="9"/>
        <v>0</v>
      </c>
      <c r="Q50" s="35">
        <f>(SUM(P$8:P50))/3600000</f>
        <v>4.2412146834685339E-2</v>
      </c>
      <c r="R50" s="34">
        <f t="shared" si="10"/>
        <v>-10936.451002587301</v>
      </c>
      <c r="S50" s="35"/>
      <c r="T50" s="35">
        <f>(SUMIF(R$8:R50,"&lt;0"))/3600000*-1</f>
        <v>1.6307739608978626E-2</v>
      </c>
      <c r="U50" s="37">
        <f t="shared" si="12"/>
        <v>-9.6462361111111008</v>
      </c>
      <c r="V50" s="37">
        <f t="shared" si="11"/>
        <v>-7524.2782897800626</v>
      </c>
      <c r="W50" s="39">
        <f>SUM(V$8:V50)/3600000*-1</f>
        <v>1.1219724850977292E-2</v>
      </c>
      <c r="X50" s="38">
        <f t="shared" si="13"/>
        <v>-10.936451002587278</v>
      </c>
      <c r="Y50" s="38">
        <f t="shared" si="4"/>
        <v>9.9678372504379826</v>
      </c>
      <c r="Z50" s="38">
        <f>SUM(Y$8:Y50)/1000</f>
        <v>0.9951633345482136</v>
      </c>
    </row>
    <row r="51" spans="2:26" x14ac:dyDescent="0.3">
      <c r="B51" s="3" t="s">
        <v>25</v>
      </c>
      <c r="C51" s="3">
        <v>43</v>
      </c>
      <c r="D51" s="3">
        <v>43</v>
      </c>
      <c r="E51" s="2">
        <f t="shared" si="5"/>
        <v>6.9722222222222223</v>
      </c>
      <c r="F51" s="9">
        <v>25.1</v>
      </c>
      <c r="G51" s="30">
        <f t="shared" si="6"/>
        <v>-0.94444444444444453</v>
      </c>
      <c r="H51" s="30">
        <f t="shared" si="7"/>
        <v>-3.4000000000000004</v>
      </c>
      <c r="I51" s="31">
        <f>SUM(E$8:E51)</f>
        <v>264.97222222222229</v>
      </c>
      <c r="J51" s="31">
        <f t="shared" si="8"/>
        <v>6.9722222222222285</v>
      </c>
      <c r="K51" s="32">
        <f t="shared" si="0"/>
        <v>-1459.1666666666667</v>
      </c>
      <c r="L51" s="33">
        <v>156.46950000000001</v>
      </c>
      <c r="M51" s="34">
        <f>0.5*2.10945*1.29*0.35*WLTC_class_3!E51^2</f>
        <v>23.149383850954862</v>
      </c>
      <c r="N51" s="34">
        <f t="shared" si="2"/>
        <v>-1279.5477828157118</v>
      </c>
      <c r="O51" s="35">
        <f t="shared" si="3"/>
        <v>-62.201226747818467</v>
      </c>
      <c r="P51" s="35">
        <f t="shared" si="9"/>
        <v>0</v>
      </c>
      <c r="Q51" s="35">
        <f>(SUM(P$8:P51))/3600000</f>
        <v>4.2412146834685339E-2</v>
      </c>
      <c r="R51" s="34">
        <f t="shared" si="10"/>
        <v>-8921.2914857428877</v>
      </c>
      <c r="S51" s="35"/>
      <c r="T51" s="35">
        <f>(SUMIF(R$8:R51,"&lt;0"))/3600000*-1</f>
        <v>1.8785876132796094E-2</v>
      </c>
      <c r="U51" s="37">
        <f t="shared" si="12"/>
        <v>-10.061097222222219</v>
      </c>
      <c r="V51" s="37">
        <f t="shared" si="11"/>
        <v>-6137.8485421911064</v>
      </c>
      <c r="W51" s="39">
        <f>SUM(V$8:V51)/3600000*-1</f>
        <v>1.2924682779363712E-2</v>
      </c>
      <c r="X51" s="38">
        <f t="shared" si="13"/>
        <v>-8.9212914857428807</v>
      </c>
      <c r="Y51" s="38">
        <f t="shared" si="4"/>
        <v>11.98299676728238</v>
      </c>
      <c r="Z51" s="38">
        <f>SUM(Y$8:Y51)/1000</f>
        <v>1.007146331315496</v>
      </c>
    </row>
    <row r="52" spans="2:26" x14ac:dyDescent="0.3">
      <c r="B52" s="3" t="s">
        <v>25</v>
      </c>
      <c r="C52" s="3">
        <v>44</v>
      </c>
      <c r="D52" s="3">
        <v>44</v>
      </c>
      <c r="E52" s="2">
        <f t="shared" si="5"/>
        <v>6.1666666666666661</v>
      </c>
      <c r="F52" s="9">
        <v>22.2</v>
      </c>
      <c r="G52" s="30">
        <f t="shared" si="6"/>
        <v>-0.5833333333333337</v>
      </c>
      <c r="H52" s="30">
        <f t="shared" si="7"/>
        <v>-2.1000000000000014</v>
      </c>
      <c r="I52" s="31">
        <f>SUM(E$8:E52)</f>
        <v>271.13888888888897</v>
      </c>
      <c r="J52" s="31">
        <f t="shared" si="8"/>
        <v>6.1666666666666856</v>
      </c>
      <c r="K52" s="32">
        <f t="shared" si="0"/>
        <v>-901.25000000000057</v>
      </c>
      <c r="L52" s="33">
        <v>156.46950000000001</v>
      </c>
      <c r="M52" s="34">
        <f>0.5*2.10945*1.29*0.35*WLTC_class_3!E52^2</f>
        <v>18.109144834374995</v>
      </c>
      <c r="N52" s="34">
        <f t="shared" si="2"/>
        <v>-726.67135516562553</v>
      </c>
      <c r="O52" s="35">
        <f t="shared" si="3"/>
        <v>-27.633696811715122</v>
      </c>
      <c r="P52" s="35">
        <f t="shared" si="9"/>
        <v>0</v>
      </c>
      <c r="Q52" s="35">
        <f>(SUM(P$8:P52))/3600000</f>
        <v>4.2412146834685339E-2</v>
      </c>
      <c r="R52" s="34">
        <f t="shared" si="10"/>
        <v>-4481.1400235213714</v>
      </c>
      <c r="S52" s="35"/>
      <c r="T52" s="35">
        <f>(SUMIF(R$8:R52,"&lt;0"))/3600000*-1</f>
        <v>2.0030637250440918E-2</v>
      </c>
      <c r="U52" s="37">
        <f t="shared" si="12"/>
        <v>-6.540976851851859</v>
      </c>
      <c r="V52" s="37">
        <f t="shared" si="11"/>
        <v>-3083.0243361827033</v>
      </c>
      <c r="W52" s="39">
        <f>SUM(V$8:V52)/3600000*-1</f>
        <v>1.3781078428303352E-2</v>
      </c>
      <c r="X52" s="38">
        <f t="shared" si="13"/>
        <v>-4.4811400235213572</v>
      </c>
      <c r="Y52" s="38">
        <f t="shared" si="4"/>
        <v>16.423148229503902</v>
      </c>
      <c r="Z52" s="38">
        <f>SUM(Y$8:Y52)/1000</f>
        <v>1.0235694795449999</v>
      </c>
    </row>
    <row r="53" spans="2:26" x14ac:dyDescent="0.3">
      <c r="B53" s="3" t="s">
        <v>25</v>
      </c>
      <c r="C53" s="3">
        <v>45</v>
      </c>
      <c r="D53" s="3">
        <v>45</v>
      </c>
      <c r="E53" s="2">
        <f t="shared" si="5"/>
        <v>5.8055555555555554</v>
      </c>
      <c r="F53" s="9">
        <v>20.9</v>
      </c>
      <c r="G53" s="30">
        <f t="shared" si="6"/>
        <v>-0.25000000000000011</v>
      </c>
      <c r="H53" s="30">
        <f t="shared" si="7"/>
        <v>-0.90000000000000036</v>
      </c>
      <c r="I53" s="31">
        <f>SUM(E$8:E53)</f>
        <v>276.94444444444451</v>
      </c>
      <c r="J53" s="31">
        <f t="shared" si="8"/>
        <v>5.8055555555555429</v>
      </c>
      <c r="K53" s="32">
        <f t="shared" si="0"/>
        <v>-386.25000000000017</v>
      </c>
      <c r="L53" s="33">
        <v>156.46950000000001</v>
      </c>
      <c r="M53" s="34">
        <f>0.5*2.10945*1.29*0.35*WLTC_class_3!E53^2</f>
        <v>16.050352153038194</v>
      </c>
      <c r="N53" s="34">
        <f t="shared" si="2"/>
        <v>-213.73014784696196</v>
      </c>
      <c r="O53" s="35">
        <f t="shared" si="3"/>
        <v>-7.203662490820312</v>
      </c>
      <c r="P53" s="35">
        <f t="shared" si="9"/>
        <v>0</v>
      </c>
      <c r="Q53" s="35">
        <f>(SUM(P$8:P53))/3600000</f>
        <v>4.2412146834685339E-2</v>
      </c>
      <c r="R53" s="34">
        <f t="shared" si="10"/>
        <v>-1240.8222472226375</v>
      </c>
      <c r="S53" s="35"/>
      <c r="T53" s="35">
        <f>(SUMIF(R$8:R53,"&lt;0"))/3600000*-1</f>
        <v>2.0375310096891652E-2</v>
      </c>
      <c r="U53" s="37">
        <f t="shared" si="12"/>
        <v>-2.6718009259259228</v>
      </c>
      <c r="V53" s="37">
        <f t="shared" si="11"/>
        <v>-853.68570608917457</v>
      </c>
      <c r="W53" s="39">
        <f>SUM(V$8:V53)/3600000*-1</f>
        <v>1.4018213346661456E-2</v>
      </c>
      <c r="X53" s="38">
        <f t="shared" si="13"/>
        <v>-1.2408222472226402</v>
      </c>
      <c r="Y53" s="38">
        <f t="shared" si="4"/>
        <v>19.663466005802618</v>
      </c>
      <c r="Z53" s="38">
        <f>SUM(Y$8:Y53)/1000</f>
        <v>1.0432329455508025</v>
      </c>
    </row>
    <row r="54" spans="2:26" x14ac:dyDescent="0.3">
      <c r="B54" s="3" t="s">
        <v>25</v>
      </c>
      <c r="C54" s="3">
        <v>46</v>
      </c>
      <c r="D54" s="3">
        <v>46</v>
      </c>
      <c r="E54" s="2">
        <f t="shared" si="5"/>
        <v>5.6666666666666661</v>
      </c>
      <c r="F54" s="9">
        <v>20.399999999999999</v>
      </c>
      <c r="G54" s="30">
        <f t="shared" si="6"/>
        <v>-0.19444444444444425</v>
      </c>
      <c r="H54" s="30">
        <f t="shared" si="7"/>
        <v>-0.69999999999999929</v>
      </c>
      <c r="I54" s="31">
        <f>SUM(E$8:E54)</f>
        <v>282.6111111111112</v>
      </c>
      <c r="J54" s="31">
        <f t="shared" si="8"/>
        <v>5.6666666666666856</v>
      </c>
      <c r="K54" s="32">
        <f t="shared" si="0"/>
        <v>-300.41666666666634</v>
      </c>
      <c r="L54" s="33">
        <v>156.46950000000001</v>
      </c>
      <c r="M54" s="34">
        <f>0.5*2.10945*1.29*0.35*WLTC_class_3!E54^2</f>
        <v>15.291578837499998</v>
      </c>
      <c r="N54" s="34">
        <f t="shared" si="2"/>
        <v>-128.65558782916634</v>
      </c>
      <c r="O54" s="35">
        <f t="shared" si="3"/>
        <v>-4.1312738758476879</v>
      </c>
      <c r="P54" s="35">
        <f t="shared" si="9"/>
        <v>0</v>
      </c>
      <c r="Q54" s="35">
        <f>(SUM(P$8:P54))/3600000</f>
        <v>4.2412146834685339E-2</v>
      </c>
      <c r="R54" s="34">
        <f t="shared" si="10"/>
        <v>-729.04833103194505</v>
      </c>
      <c r="S54" s="35"/>
      <c r="T54" s="35">
        <f>(SUMIF(R$8:R54,"&lt;0"))/3600000*-1</f>
        <v>2.0577823522178299E-2</v>
      </c>
      <c r="U54" s="37">
        <f t="shared" si="12"/>
        <v>-0.9846990740740762</v>
      </c>
      <c r="V54" s="37">
        <f t="shared" si="11"/>
        <v>-501.58525174997817</v>
      </c>
      <c r="W54" s="39">
        <f>SUM(V$8:V54)/3600000*-1</f>
        <v>1.4157542583258673E-2</v>
      </c>
      <c r="X54" s="38">
        <f t="shared" si="13"/>
        <v>-0.72904833103194244</v>
      </c>
      <c r="Y54" s="38">
        <f t="shared" si="4"/>
        <v>20.175239921993317</v>
      </c>
      <c r="Z54" s="38">
        <f>SUM(Y$8:Y54)/1000</f>
        <v>1.0634081854727959</v>
      </c>
    </row>
    <row r="55" spans="2:26" x14ac:dyDescent="0.3">
      <c r="B55" s="3" t="s">
        <v>25</v>
      </c>
      <c r="C55" s="3">
        <v>47</v>
      </c>
      <c r="D55" s="3">
        <v>47</v>
      </c>
      <c r="E55" s="2">
        <f t="shared" si="5"/>
        <v>5.416666666666667</v>
      </c>
      <c r="F55" s="9">
        <v>19.5</v>
      </c>
      <c r="G55" s="30">
        <f t="shared" si="6"/>
        <v>-0.27777777777777779</v>
      </c>
      <c r="H55" s="30">
        <f t="shared" si="7"/>
        <v>-1</v>
      </c>
      <c r="I55" s="31">
        <f>SUM(E$8:E55)</f>
        <v>288.02777777777789</v>
      </c>
      <c r="J55" s="31">
        <f t="shared" si="8"/>
        <v>5.4166666666666856</v>
      </c>
      <c r="K55" s="32">
        <f t="shared" si="0"/>
        <v>-429.16666666666669</v>
      </c>
      <c r="L55" s="33">
        <v>156.46950000000001</v>
      </c>
      <c r="M55" s="34">
        <f>0.5*2.10945*1.29*0.35*WLTC_class_3!E55^2</f>
        <v>13.972084902343751</v>
      </c>
      <c r="N55" s="34">
        <f t="shared" si="2"/>
        <v>-258.72508176432291</v>
      </c>
      <c r="O55" s="35">
        <f t="shared" si="3"/>
        <v>-7.5910657670435295</v>
      </c>
      <c r="P55" s="35">
        <f t="shared" si="9"/>
        <v>0</v>
      </c>
      <c r="Q55" s="35">
        <f>(SUM(P$8:P55))/3600000</f>
        <v>4.2412146834685339E-2</v>
      </c>
      <c r="R55" s="34">
        <f t="shared" si="10"/>
        <v>-1401.4275262234207</v>
      </c>
      <c r="S55" s="35"/>
      <c r="T55" s="35">
        <f>(SUMIF(R$8:R55,"&lt;0"))/3600000*-1</f>
        <v>2.096710894612925E-2</v>
      </c>
      <c r="U55" s="37">
        <f t="shared" si="12"/>
        <v>-1.7123749999999949</v>
      </c>
      <c r="V55" s="37">
        <f t="shared" si="11"/>
        <v>-964.18213804171342</v>
      </c>
      <c r="W55" s="39">
        <f>SUM(V$8:V55)/3600000*-1</f>
        <v>1.4425370954936928E-2</v>
      </c>
      <c r="X55" s="38">
        <f t="shared" si="13"/>
        <v>-1.4014275262234157</v>
      </c>
      <c r="Y55" s="38">
        <f t="shared" si="4"/>
        <v>19.502860726801845</v>
      </c>
      <c r="Z55" s="38">
        <f>SUM(Y$8:Y55)/1000</f>
        <v>1.0829110461995977</v>
      </c>
    </row>
    <row r="56" spans="2:26" x14ac:dyDescent="0.3">
      <c r="B56" s="3" t="s">
        <v>25</v>
      </c>
      <c r="C56" s="3">
        <v>48</v>
      </c>
      <c r="D56" s="3">
        <v>48</v>
      </c>
      <c r="E56" s="2">
        <f t="shared" si="5"/>
        <v>5.1111111111111107</v>
      </c>
      <c r="F56" s="9">
        <v>18.399999999999999</v>
      </c>
      <c r="G56" s="30">
        <f t="shared" si="6"/>
        <v>-0.23611111111111099</v>
      </c>
      <c r="H56" s="30">
        <f t="shared" si="7"/>
        <v>-0.84999999999999964</v>
      </c>
      <c r="I56" s="31">
        <f>SUM(E$8:E56)</f>
        <v>293.13888888888897</v>
      </c>
      <c r="J56" s="31">
        <f t="shared" si="8"/>
        <v>5.1111111111110858</v>
      </c>
      <c r="K56" s="32">
        <f t="shared" si="0"/>
        <v>-364.79166666666646</v>
      </c>
      <c r="L56" s="33">
        <v>156.46950000000001</v>
      </c>
      <c r="M56" s="34">
        <f>0.5*2.10945*1.29*0.35*WLTC_class_3!E56^2</f>
        <v>12.440207927777776</v>
      </c>
      <c r="N56" s="34">
        <f t="shared" si="2"/>
        <v>-195.88195873888867</v>
      </c>
      <c r="O56" s="35">
        <f t="shared" si="3"/>
        <v>-5.1171138850800784</v>
      </c>
      <c r="P56" s="35">
        <f t="shared" si="9"/>
        <v>0</v>
      </c>
      <c r="Q56" s="35">
        <f>(SUM(P$8:P56))/3600000</f>
        <v>4.2412146834685339E-2</v>
      </c>
      <c r="R56" s="34">
        <f t="shared" si="10"/>
        <v>-1001.1744557765371</v>
      </c>
      <c r="S56" s="35"/>
      <c r="T56" s="35">
        <f>(SUMIF(R$8:R56,"&lt;0"))/3600000*-1</f>
        <v>2.1245212961622729E-2</v>
      </c>
      <c r="U56" s="37">
        <f t="shared" si="12"/>
        <v>-1.9879953703703759</v>
      </c>
      <c r="V56" s="37">
        <f t="shared" si="11"/>
        <v>-688.8080255742575</v>
      </c>
      <c r="W56" s="39">
        <f>SUM(V$8:V56)/3600000*-1</f>
        <v>1.4616706517596445E-2</v>
      </c>
      <c r="X56" s="38">
        <f t="shared" si="13"/>
        <v>-1.0011744557765421</v>
      </c>
      <c r="Y56" s="38">
        <f t="shared" si="4"/>
        <v>19.903113797248718</v>
      </c>
      <c r="Z56" s="38">
        <f>SUM(Y$8:Y56)/1000</f>
        <v>1.1028141599968464</v>
      </c>
    </row>
    <row r="57" spans="2:26" x14ac:dyDescent="0.3">
      <c r="B57" s="3" t="s">
        <v>25</v>
      </c>
      <c r="C57" s="3">
        <v>49</v>
      </c>
      <c r="D57" s="3">
        <v>49</v>
      </c>
      <c r="E57" s="2">
        <f t="shared" si="5"/>
        <v>4.9444444444444446</v>
      </c>
      <c r="F57" s="9">
        <v>17.8</v>
      </c>
      <c r="G57" s="30">
        <f t="shared" si="6"/>
        <v>-8.3333333333333037E-2</v>
      </c>
      <c r="H57" s="30">
        <f t="shared" si="7"/>
        <v>-0.29999999999999893</v>
      </c>
      <c r="I57" s="31">
        <f>SUM(E$8:E57)</f>
        <v>298.08333333333343</v>
      </c>
      <c r="J57" s="31">
        <f t="shared" si="8"/>
        <v>4.9444444444444571</v>
      </c>
      <c r="K57" s="32">
        <f t="shared" si="0"/>
        <v>-128.74999999999955</v>
      </c>
      <c r="L57" s="33">
        <v>156.46950000000001</v>
      </c>
      <c r="M57" s="34">
        <f>0.5*2.10945*1.29*0.35*WLTC_class_3!E57^2</f>
        <v>11.642118028819445</v>
      </c>
      <c r="N57" s="34">
        <f t="shared" si="2"/>
        <v>39.361618028819919</v>
      </c>
      <c r="O57" s="35">
        <f t="shared" si="3"/>
        <v>0</v>
      </c>
      <c r="P57" s="35">
        <f t="shared" si="9"/>
        <v>0</v>
      </c>
      <c r="Q57" s="35">
        <f>(SUM(P$8:P57))/3600000</f>
        <v>4.2412146834685339E-2</v>
      </c>
      <c r="R57" s="35">
        <f t="shared" si="10"/>
        <v>0</v>
      </c>
      <c r="S57" s="35"/>
      <c r="T57" s="35">
        <f>(SUMIF(R$8:R57,"&lt;0"))/3600000*-1</f>
        <v>2.1245212961622729E-2</v>
      </c>
      <c r="U57" s="37">
        <f t="shared" si="12"/>
        <v>-1.0357222222222189</v>
      </c>
      <c r="V57" s="37">
        <f t="shared" si="11"/>
        <v>0</v>
      </c>
      <c r="W57" s="39">
        <f>SUM(V$8:V57)/3600000*-1</f>
        <v>1.4616706517596445E-2</v>
      </c>
      <c r="X57" s="38">
        <f t="shared" si="13"/>
        <v>0.19462133358694295</v>
      </c>
      <c r="Y57" s="38">
        <f t="shared" si="4"/>
        <v>21.098909586612205</v>
      </c>
      <c r="Z57" s="38">
        <f>SUM(Y$8:Y57)/1000</f>
        <v>1.1239130695834587</v>
      </c>
    </row>
    <row r="58" spans="2:26" x14ac:dyDescent="0.3">
      <c r="B58" s="3" t="s">
        <v>25</v>
      </c>
      <c r="C58" s="3">
        <v>50</v>
      </c>
      <c r="D58" s="3">
        <v>50</v>
      </c>
      <c r="E58" s="2">
        <f t="shared" si="5"/>
        <v>4.9444444444444446</v>
      </c>
      <c r="F58" s="9">
        <v>17.8</v>
      </c>
      <c r="G58" s="30">
        <f t="shared" si="6"/>
        <v>-5.5555555555555851E-2</v>
      </c>
      <c r="H58" s="30">
        <f t="shared" si="7"/>
        <v>-0.20000000000000107</v>
      </c>
      <c r="I58" s="31">
        <f>SUM(E$8:E58)</f>
        <v>303.02777777777789</v>
      </c>
      <c r="J58" s="31">
        <f t="shared" si="8"/>
        <v>4.9444444444444571</v>
      </c>
      <c r="K58" s="32">
        <f t="shared" si="0"/>
        <v>-85.833333333333783</v>
      </c>
      <c r="L58" s="33">
        <v>156.46950000000001</v>
      </c>
      <c r="M58" s="34">
        <f>0.5*2.10945*1.29*0.35*WLTC_class_3!E58^2</f>
        <v>11.642118028819445</v>
      </c>
      <c r="N58" s="34">
        <f t="shared" si="2"/>
        <v>82.278284695485681</v>
      </c>
      <c r="O58" s="35">
        <f t="shared" si="3"/>
        <v>0</v>
      </c>
      <c r="P58" s="35">
        <f t="shared" si="9"/>
        <v>0</v>
      </c>
      <c r="Q58" s="35">
        <f>(SUM(P$8:P58))/3600000</f>
        <v>4.2412146834685339E-2</v>
      </c>
      <c r="R58" s="35">
        <f t="shared" si="10"/>
        <v>0</v>
      </c>
      <c r="S58" s="35"/>
      <c r="T58" s="35">
        <f>(SUMIF(R$8:R58,"&lt;0"))/3600000*-1</f>
        <v>2.1245212961622729E-2</v>
      </c>
      <c r="U58" s="37">
        <f t="shared" si="12"/>
        <v>0</v>
      </c>
      <c r="V58" s="37">
        <f t="shared" si="11"/>
        <v>0</v>
      </c>
      <c r="W58" s="39">
        <f>SUM(V$8:V58)/3600000*-1</f>
        <v>1.4616706517596445E-2</v>
      </c>
      <c r="X58" s="38">
        <f t="shared" si="13"/>
        <v>0.40682040766101257</v>
      </c>
      <c r="Y58" s="38">
        <f t="shared" si="4"/>
        <v>21.311108660686273</v>
      </c>
      <c r="Z58" s="38">
        <f>SUM(Y$8:Y58)/1000</f>
        <v>1.1452241782441452</v>
      </c>
    </row>
    <row r="59" spans="2:26" x14ac:dyDescent="0.3">
      <c r="B59" s="3" t="s">
        <v>25</v>
      </c>
      <c r="C59" s="3">
        <v>51</v>
      </c>
      <c r="D59" s="3">
        <v>51</v>
      </c>
      <c r="E59" s="2">
        <f t="shared" si="5"/>
        <v>4.833333333333333</v>
      </c>
      <c r="F59" s="9">
        <v>17.399999999999999</v>
      </c>
      <c r="G59" s="30">
        <f t="shared" si="6"/>
        <v>-0.29166666666666685</v>
      </c>
      <c r="H59" s="30">
        <f t="shared" si="7"/>
        <v>-1.0500000000000007</v>
      </c>
      <c r="I59" s="31">
        <f>SUM(E$8:E59)</f>
        <v>307.8611111111112</v>
      </c>
      <c r="J59" s="31">
        <f t="shared" si="8"/>
        <v>4.8333333333333144</v>
      </c>
      <c r="K59" s="32">
        <f t="shared" si="0"/>
        <v>-450.62500000000028</v>
      </c>
      <c r="L59" s="33">
        <v>156.46950000000001</v>
      </c>
      <c r="M59" s="34">
        <f>0.5*2.10945*1.29*0.35*WLTC_class_3!E59^2</f>
        <v>11.124755884374997</v>
      </c>
      <c r="N59" s="34">
        <f t="shared" si="2"/>
        <v>-283.03074411562528</v>
      </c>
      <c r="O59" s="35">
        <f t="shared" si="3"/>
        <v>-6.6119126611455528</v>
      </c>
      <c r="P59" s="35">
        <f t="shared" si="9"/>
        <v>0</v>
      </c>
      <c r="Q59" s="35">
        <f>(SUM(P$8:P59))/3600000</f>
        <v>4.2412146834685339E-2</v>
      </c>
      <c r="R59" s="34">
        <f t="shared" si="10"/>
        <v>-1367.9819298921834</v>
      </c>
      <c r="S59" s="35">
        <f>SUM(R59:R62)</f>
        <v>-7138.225067836247</v>
      </c>
      <c r="T59" s="35">
        <f>(SUMIF(R$8:R59,"&lt;0"))/3600000*-1</f>
        <v>2.1625207942148335E-2</v>
      </c>
      <c r="U59" s="37">
        <f t="shared" si="12"/>
        <v>-0.67140740740741045</v>
      </c>
      <c r="V59" s="37">
        <f t="shared" si="11"/>
        <v>-941.17156776582215</v>
      </c>
      <c r="W59" s="39">
        <f>SUM(V$8:V59)/3600000*-1</f>
        <v>1.4878143064198062E-2</v>
      </c>
      <c r="X59" s="38">
        <f t="shared" si="13"/>
        <v>-1.3679819298921889</v>
      </c>
      <c r="Y59" s="38">
        <f t="shared" si="4"/>
        <v>19.536306323133072</v>
      </c>
      <c r="Z59" s="38">
        <f>SUM(Y$8:Y59)/1000</f>
        <v>1.1647604845672781</v>
      </c>
    </row>
    <row r="60" spans="2:26" x14ac:dyDescent="0.3">
      <c r="B60" s="3" t="s">
        <v>25</v>
      </c>
      <c r="C60" s="3">
        <v>52</v>
      </c>
      <c r="D60" s="3">
        <v>52</v>
      </c>
      <c r="E60" s="2">
        <f t="shared" si="5"/>
        <v>4.3611111111111107</v>
      </c>
      <c r="F60" s="9">
        <v>15.7</v>
      </c>
      <c r="G60" s="30">
        <f t="shared" si="6"/>
        <v>-0.5972222222222221</v>
      </c>
      <c r="H60" s="30">
        <f t="shared" si="7"/>
        <v>-2.1499999999999995</v>
      </c>
      <c r="I60" s="31">
        <f>SUM(E$8:E60)</f>
        <v>312.22222222222229</v>
      </c>
      <c r="J60" s="31">
        <f t="shared" si="8"/>
        <v>4.3611111111110858</v>
      </c>
      <c r="K60" s="32">
        <f t="shared" si="0"/>
        <v>-922.70833333333314</v>
      </c>
      <c r="L60" s="33">
        <v>156.46950000000001</v>
      </c>
      <c r="M60" s="34">
        <f>0.5*2.10945*1.29*0.35*WLTC_class_3!E60^2</f>
        <v>9.0571445301215263</v>
      </c>
      <c r="N60" s="34">
        <f t="shared" si="2"/>
        <v>-757.18168880321161</v>
      </c>
      <c r="O60" s="35">
        <f t="shared" si="3"/>
        <v>-14.401058215517171</v>
      </c>
      <c r="P60" s="35">
        <f t="shared" si="9"/>
        <v>0</v>
      </c>
      <c r="Q60" s="35">
        <f>(SUM(P$8:P60))/3600000</f>
        <v>4.2412146834685339E-2</v>
      </c>
      <c r="R60" s="34">
        <f t="shared" si="10"/>
        <v>-3302.1534761695425</v>
      </c>
      <c r="S60" s="35"/>
      <c r="T60" s="35">
        <f>(SUMIF(R$8:R60,"&lt;0"))/3600000*-1</f>
        <v>2.2542472796639873E-2</v>
      </c>
      <c r="U60" s="37">
        <f t="shared" si="12"/>
        <v>-2.6832453703703694</v>
      </c>
      <c r="V60" s="37">
        <f t="shared" si="11"/>
        <v>-2271.8815916046451</v>
      </c>
      <c r="W60" s="39">
        <f>SUM(V$8:V60)/3600000*-1</f>
        <v>1.5509221284088241E-2</v>
      </c>
      <c r="X60" s="38">
        <f t="shared" si="13"/>
        <v>-3.3021534761695617</v>
      </c>
      <c r="Y60" s="38">
        <f t="shared" si="4"/>
        <v>17.602134776855699</v>
      </c>
      <c r="Z60" s="38">
        <f>SUM(Y$8:Y60)/1000</f>
        <v>1.1823626193441339</v>
      </c>
    </row>
    <row r="61" spans="2:26" x14ac:dyDescent="0.3">
      <c r="B61" s="3" t="s">
        <v>25</v>
      </c>
      <c r="C61" s="3">
        <v>53</v>
      </c>
      <c r="D61" s="3">
        <v>53</v>
      </c>
      <c r="E61" s="2">
        <f t="shared" si="5"/>
        <v>3.6388888888888888</v>
      </c>
      <c r="F61" s="9">
        <v>13.1</v>
      </c>
      <c r="G61" s="30">
        <f t="shared" si="6"/>
        <v>-0.49999999999999994</v>
      </c>
      <c r="H61" s="30">
        <f t="shared" si="7"/>
        <v>-1.7999999999999998</v>
      </c>
      <c r="I61" s="31">
        <f>SUM(E$8:E61)</f>
        <v>315.8611111111112</v>
      </c>
      <c r="J61" s="31">
        <f t="shared" si="8"/>
        <v>3.6388888888889142</v>
      </c>
      <c r="K61" s="32">
        <f t="shared" si="0"/>
        <v>-772.49999999999989</v>
      </c>
      <c r="L61" s="33">
        <v>156.46950000000001</v>
      </c>
      <c r="M61" s="34">
        <f>0.5*2.10945*1.29*0.35*WLTC_class_3!E61^2</f>
        <v>6.3057185801215274</v>
      </c>
      <c r="N61" s="34">
        <f t="shared" si="2"/>
        <v>-609.72478141987835</v>
      </c>
      <c r="O61" s="35">
        <f t="shared" si="3"/>
        <v>-8.0736782206378113</v>
      </c>
      <c r="P61" s="35">
        <f t="shared" si="9"/>
        <v>0</v>
      </c>
      <c r="Q61" s="35">
        <f>(SUM(P$8:P61))/3600000</f>
        <v>4.2412146834685339E-2</v>
      </c>
      <c r="R61" s="34">
        <f t="shared" si="10"/>
        <v>-2218.720732389017</v>
      </c>
      <c r="S61" s="35"/>
      <c r="T61" s="35">
        <f>(SUMIF(R$8:R61,"&lt;0"))/3600000*-1</f>
        <v>2.315878411119238E-2</v>
      </c>
      <c r="U61" s="37">
        <f t="shared" si="12"/>
        <v>-3.5706666666666651</v>
      </c>
      <c r="V61" s="37">
        <f t="shared" si="11"/>
        <v>-1526.4798638836437</v>
      </c>
      <c r="W61" s="39">
        <f>SUM(V$8:V61)/3600000*-1</f>
        <v>1.5933243468500363E-2</v>
      </c>
      <c r="X61" s="38">
        <f t="shared" si="13"/>
        <v>-2.2187207323890017</v>
      </c>
      <c r="Y61" s="38">
        <f t="shared" si="4"/>
        <v>18.685567520636258</v>
      </c>
      <c r="Z61" s="38">
        <f>SUM(Y$8:Y61)/1000</f>
        <v>1.2010481868647702</v>
      </c>
    </row>
    <row r="62" spans="2:26" x14ac:dyDescent="0.3">
      <c r="B62" s="3" t="s">
        <v>25</v>
      </c>
      <c r="C62" s="3">
        <v>54</v>
      </c>
      <c r="D62" s="3">
        <v>54</v>
      </c>
      <c r="E62" s="2">
        <f t="shared" si="5"/>
        <v>3.3611111111111107</v>
      </c>
      <c r="F62" s="9">
        <v>12.1</v>
      </c>
      <c r="G62" s="30">
        <f t="shared" si="6"/>
        <v>-0.15277777777777773</v>
      </c>
      <c r="H62" s="30">
        <f t="shared" si="7"/>
        <v>-0.54999999999999982</v>
      </c>
      <c r="I62" s="31">
        <f>SUM(E$8:E62)</f>
        <v>319.22222222222229</v>
      </c>
      <c r="J62" s="31">
        <f t="shared" si="8"/>
        <v>3.3611111111110858</v>
      </c>
      <c r="K62" s="32">
        <f t="shared" si="0"/>
        <v>-236.0416666666666</v>
      </c>
      <c r="L62" s="33">
        <v>156.46950000000001</v>
      </c>
      <c r="M62" s="34">
        <f>0.5*2.10945*1.29*0.35*WLTC_class_3!E62^2</f>
        <v>5.3797579238715256</v>
      </c>
      <c r="N62" s="34">
        <f t="shared" si="2"/>
        <v>-74.192408742795067</v>
      </c>
      <c r="O62" s="35">
        <f t="shared" si="3"/>
        <v>-0.83815667932349869</v>
      </c>
      <c r="P62" s="35">
        <f t="shared" si="9"/>
        <v>0</v>
      </c>
      <c r="Q62" s="35">
        <f>(SUM(P$8:P62))/3600000</f>
        <v>4.2412146834685339E-2</v>
      </c>
      <c r="R62" s="34">
        <f t="shared" si="10"/>
        <v>-249.36892938550378</v>
      </c>
      <c r="S62" s="35"/>
      <c r="T62" s="35">
        <f>(SUMIF(R$8:R62,"&lt;0"))/3600000*-1</f>
        <v>2.3228053258243907E-2</v>
      </c>
      <c r="U62" s="37">
        <f t="shared" si="12"/>
        <v>-1.2016666666666691</v>
      </c>
      <c r="V62" s="37">
        <f t="shared" si="11"/>
        <v>-171.5658234172266</v>
      </c>
      <c r="W62" s="39">
        <f>SUM(V$8:V62)/3600000*-1</f>
        <v>1.5980900641671816E-2</v>
      </c>
      <c r="X62" s="38">
        <f t="shared" si="13"/>
        <v>-0.24936892938550562</v>
      </c>
      <c r="Y62" s="38">
        <f t="shared" si="4"/>
        <v>20.654919323639756</v>
      </c>
      <c r="Z62" s="38">
        <f>SUM(Y$8:Y62)/1000</f>
        <v>1.22170310618841</v>
      </c>
    </row>
    <row r="63" spans="2:26" x14ac:dyDescent="0.3">
      <c r="B63" s="3" t="s">
        <v>25</v>
      </c>
      <c r="C63" s="3">
        <v>55</v>
      </c>
      <c r="D63" s="3">
        <v>55</v>
      </c>
      <c r="E63" s="2">
        <f t="shared" si="5"/>
        <v>3.333333333333333</v>
      </c>
      <c r="F63" s="9">
        <v>12</v>
      </c>
      <c r="G63" s="30">
        <f t="shared" si="6"/>
        <v>-1.388888888888884E-2</v>
      </c>
      <c r="H63" s="30">
        <f t="shared" si="7"/>
        <v>-4.9999999999999822E-2</v>
      </c>
      <c r="I63" s="31">
        <f>SUM(E$8:E63)</f>
        <v>322.5555555555556</v>
      </c>
      <c r="J63" s="31">
        <f t="shared" si="8"/>
        <v>3.3333333333333144</v>
      </c>
      <c r="K63" s="32">
        <f t="shared" si="0"/>
        <v>-21.458333333333258</v>
      </c>
      <c r="L63" s="33">
        <v>156.46950000000001</v>
      </c>
      <c r="M63" s="34">
        <f>0.5*2.10945*1.29*0.35*WLTC_class_3!E63^2</f>
        <v>5.2912037499999984</v>
      </c>
      <c r="N63" s="34">
        <f t="shared" si="2"/>
        <v>140.30237041666675</v>
      </c>
      <c r="O63" s="35">
        <f t="shared" si="3"/>
        <v>0</v>
      </c>
      <c r="P63" s="35">
        <f t="shared" si="9"/>
        <v>0</v>
      </c>
      <c r="Q63" s="35">
        <f>(SUM(P$8:P63))/3600000</f>
        <v>4.2412146834685339E-2</v>
      </c>
      <c r="R63" s="35">
        <f t="shared" si="10"/>
        <v>0</v>
      </c>
      <c r="S63" s="35"/>
      <c r="T63" s="35">
        <f>(SUMIF(R$8:R63,"&lt;0"))/3600000*-1</f>
        <v>2.3228053258243907E-2</v>
      </c>
      <c r="U63" s="37">
        <f t="shared" si="12"/>
        <v>-0.11492129629629554</v>
      </c>
      <c r="V63" s="37">
        <f t="shared" si="11"/>
        <v>0</v>
      </c>
      <c r="W63" s="39">
        <f>SUM(V$8:V63)/3600000*-1</f>
        <v>1.5980900641671816E-2</v>
      </c>
      <c r="X63" s="38">
        <f t="shared" si="13"/>
        <v>0.46767456805555574</v>
      </c>
      <c r="Y63" s="38">
        <f t="shared" si="4"/>
        <v>21.371962821080817</v>
      </c>
      <c r="Z63" s="38">
        <f>SUM(Y$8:Y63)/1000</f>
        <v>1.2430750690094907</v>
      </c>
    </row>
    <row r="64" spans="2:26" x14ac:dyDescent="0.3">
      <c r="B64" s="3" t="s">
        <v>25</v>
      </c>
      <c r="C64" s="3">
        <v>56</v>
      </c>
      <c r="D64" s="3">
        <v>56</v>
      </c>
      <c r="E64" s="2">
        <f t="shared" si="5"/>
        <v>3.333333333333333</v>
      </c>
      <c r="F64" s="9">
        <v>12</v>
      </c>
      <c r="G64" s="30">
        <f t="shared" si="6"/>
        <v>0</v>
      </c>
      <c r="H64" s="30">
        <f t="shared" si="7"/>
        <v>0</v>
      </c>
      <c r="I64" s="31">
        <f>SUM(E$8:E64)</f>
        <v>325.88888888888891</v>
      </c>
      <c r="J64" s="31">
        <f t="shared" si="8"/>
        <v>3.3333333333333144</v>
      </c>
      <c r="K64" s="32">
        <f t="shared" si="0"/>
        <v>0</v>
      </c>
      <c r="L64" s="33">
        <v>156.46950000000001</v>
      </c>
      <c r="M64" s="34">
        <f>0.5*2.10945*1.29*0.35*WLTC_class_3!E64^2</f>
        <v>5.2912037499999984</v>
      </c>
      <c r="N64" s="34">
        <f t="shared" si="2"/>
        <v>161.76070375</v>
      </c>
      <c r="O64" s="35">
        <f t="shared" si="3"/>
        <v>0</v>
      </c>
      <c r="P64" s="35">
        <f t="shared" si="9"/>
        <v>0</v>
      </c>
      <c r="Q64" s="35">
        <f>(SUM(P$8:P64))/3600000</f>
        <v>4.2412146834685339E-2</v>
      </c>
      <c r="R64" s="35">
        <f t="shared" si="10"/>
        <v>0</v>
      </c>
      <c r="S64" s="35"/>
      <c r="T64" s="35">
        <f>(SUMIF(R$8:R64,"&lt;0"))/3600000*-1</f>
        <v>2.3228053258243907E-2</v>
      </c>
      <c r="U64" s="37">
        <f t="shared" si="12"/>
        <v>0</v>
      </c>
      <c r="V64" s="37">
        <f t="shared" si="11"/>
        <v>0</v>
      </c>
      <c r="W64" s="39">
        <f>SUM(V$8:V64)/3600000*-1</f>
        <v>1.5980900641671816E-2</v>
      </c>
      <c r="X64" s="38">
        <f t="shared" si="13"/>
        <v>0.53920234583333326</v>
      </c>
      <c r="Y64" s="38">
        <f t="shared" si="4"/>
        <v>21.443490598858595</v>
      </c>
      <c r="Z64" s="38">
        <f>SUM(Y$8:Y64)/1000</f>
        <v>1.2645185596083492</v>
      </c>
    </row>
    <row r="65" spans="2:26" x14ac:dyDescent="0.3">
      <c r="B65" s="3" t="s">
        <v>25</v>
      </c>
      <c r="C65" s="3">
        <v>57</v>
      </c>
      <c r="D65" s="3">
        <v>57</v>
      </c>
      <c r="E65" s="2">
        <f t="shared" si="5"/>
        <v>3.333333333333333</v>
      </c>
      <c r="F65" s="9">
        <v>12</v>
      </c>
      <c r="G65" s="30">
        <f t="shared" si="6"/>
        <v>4.1666666666666761E-2</v>
      </c>
      <c r="H65" s="30">
        <f t="shared" si="7"/>
        <v>0.15000000000000036</v>
      </c>
      <c r="I65" s="31">
        <f>SUM(E$8:E65)</f>
        <v>329.22222222222223</v>
      </c>
      <c r="J65" s="31">
        <f t="shared" si="8"/>
        <v>3.3333333333333144</v>
      </c>
      <c r="K65" s="32">
        <f t="shared" si="0"/>
        <v>64.375000000000142</v>
      </c>
      <c r="L65" s="33">
        <v>156.46950000000001</v>
      </c>
      <c r="M65" s="34">
        <f>0.5*2.10945*1.29*0.35*WLTC_class_3!E65^2</f>
        <v>5.2912037499999984</v>
      </c>
      <c r="N65" s="34">
        <f t="shared" si="2"/>
        <v>226.13570375000015</v>
      </c>
      <c r="O65" s="35">
        <f t="shared" si="3"/>
        <v>2.5126189305555426</v>
      </c>
      <c r="P65" s="35">
        <f t="shared" si="9"/>
        <v>753.78567916666282</v>
      </c>
      <c r="Q65" s="35">
        <f>(SUM(P$8:P65))/3600000</f>
        <v>4.2621531745564968E-2</v>
      </c>
      <c r="R65" s="35">
        <f t="shared" si="10"/>
        <v>0</v>
      </c>
      <c r="S65" s="35"/>
      <c r="T65" s="35">
        <f>(SUMIF(R$8:R65,"&lt;0"))/3600000*-1</f>
        <v>2.3228053258243907E-2</v>
      </c>
      <c r="U65" s="37">
        <f t="shared" si="12"/>
        <v>0</v>
      </c>
      <c r="V65" s="37">
        <f t="shared" si="11"/>
        <v>0</v>
      </c>
      <c r="W65" s="39">
        <f>SUM(V$8:V65)/3600000*-1</f>
        <v>1.5980900641671816E-2</v>
      </c>
      <c r="X65" s="38">
        <f t="shared" si="13"/>
        <v>0.75378567916666717</v>
      </c>
      <c r="Y65" s="38">
        <f t="shared" si="4"/>
        <v>21.658073932191929</v>
      </c>
      <c r="Z65" s="38">
        <f>SUM(Y$8:Y65)/1000</f>
        <v>1.2861766335405411</v>
      </c>
    </row>
    <row r="66" spans="2:26" x14ac:dyDescent="0.3">
      <c r="B66" s="3" t="s">
        <v>25</v>
      </c>
      <c r="C66" s="3">
        <v>58</v>
      </c>
      <c r="D66" s="3">
        <v>58</v>
      </c>
      <c r="E66" s="2">
        <f t="shared" si="5"/>
        <v>3.416666666666667</v>
      </c>
      <c r="F66" s="9">
        <v>12.3</v>
      </c>
      <c r="G66" s="30">
        <f t="shared" si="6"/>
        <v>8.3333333333333287E-2</v>
      </c>
      <c r="H66" s="30">
        <f t="shared" si="7"/>
        <v>0.29999999999999982</v>
      </c>
      <c r="I66" s="31">
        <f>SUM(E$8:E66)</f>
        <v>332.63888888888891</v>
      </c>
      <c r="J66" s="31">
        <f t="shared" si="8"/>
        <v>3.4166666666666856</v>
      </c>
      <c r="K66" s="32">
        <f t="shared" si="0"/>
        <v>128.74999999999991</v>
      </c>
      <c r="L66" s="33">
        <v>156.46950000000001</v>
      </c>
      <c r="M66" s="34">
        <f>0.5*2.10945*1.29*0.35*WLTC_class_3!E66^2</f>
        <v>5.5590709398437506</v>
      </c>
      <c r="N66" s="34">
        <f t="shared" si="2"/>
        <v>290.77857093984369</v>
      </c>
      <c r="O66" s="35">
        <f t="shared" si="3"/>
        <v>3.3944359565963893</v>
      </c>
      <c r="P66" s="35">
        <f t="shared" si="9"/>
        <v>993.49345071113817</v>
      </c>
      <c r="Q66" s="35">
        <f>(SUM(P$8:P66))/3600000</f>
        <v>4.2897502148540281E-2</v>
      </c>
      <c r="R66" s="35">
        <f t="shared" si="10"/>
        <v>0</v>
      </c>
      <c r="S66" s="35"/>
      <c r="T66" s="35">
        <f>(SUMIF(R$8:R66,"&lt;0"))/3600000*-1</f>
        <v>2.3228053258243907E-2</v>
      </c>
      <c r="U66" s="37">
        <f t="shared" si="12"/>
        <v>0.34762500000000224</v>
      </c>
      <c r="V66" s="37">
        <f t="shared" si="11"/>
        <v>0</v>
      </c>
      <c r="W66" s="39">
        <f>SUM(V$8:V66)/3600000*-1</f>
        <v>1.5980900641671816E-2</v>
      </c>
      <c r="X66" s="38">
        <f t="shared" si="13"/>
        <v>0.99349345071113271</v>
      </c>
      <c r="Y66" s="38">
        <f t="shared" si="4"/>
        <v>21.897781703736392</v>
      </c>
      <c r="Z66" s="38">
        <f>SUM(Y$8:Y66)/1000</f>
        <v>1.3080744152442776</v>
      </c>
    </row>
    <row r="67" spans="2:26" x14ac:dyDescent="0.3">
      <c r="B67" s="3" t="s">
        <v>25</v>
      </c>
      <c r="C67" s="3">
        <v>59</v>
      </c>
      <c r="D67" s="3">
        <v>59</v>
      </c>
      <c r="E67" s="2">
        <f t="shared" si="5"/>
        <v>3.5</v>
      </c>
      <c r="F67" s="9">
        <v>12.6</v>
      </c>
      <c r="G67" s="30">
        <f t="shared" si="6"/>
        <v>0.33333333333333315</v>
      </c>
      <c r="H67" s="30">
        <f t="shared" si="7"/>
        <v>1.1999999999999993</v>
      </c>
      <c r="I67" s="31">
        <f>SUM(E$8:E67)</f>
        <v>336.13888888888891</v>
      </c>
      <c r="J67" s="31">
        <f t="shared" si="8"/>
        <v>3.5</v>
      </c>
      <c r="K67" s="32">
        <f t="shared" si="0"/>
        <v>514.99999999999966</v>
      </c>
      <c r="L67" s="33">
        <v>156.46950000000001</v>
      </c>
      <c r="M67" s="34">
        <f>0.5*2.10945*1.29*0.35*WLTC_class_3!E67^2</f>
        <v>5.8335521343749992</v>
      </c>
      <c r="N67" s="34">
        <f t="shared" si="2"/>
        <v>677.30305213437464</v>
      </c>
      <c r="O67" s="35">
        <f t="shared" si="3"/>
        <v>8.2969623886460901</v>
      </c>
      <c r="P67" s="35">
        <f t="shared" si="9"/>
        <v>2370.5606824703113</v>
      </c>
      <c r="Q67" s="35">
        <f>(SUM(P$8:P67))/3600000</f>
        <v>4.3555991227004251E-2</v>
      </c>
      <c r="R67" s="35">
        <f t="shared" si="10"/>
        <v>0</v>
      </c>
      <c r="S67" s="35"/>
      <c r="T67" s="35">
        <f>(SUMIF(R$8:R67,"&lt;0"))/3600000*-1</f>
        <v>2.3228053258243907E-2</v>
      </c>
      <c r="U67" s="37">
        <f t="shared" si="12"/>
        <v>0.35620833333333252</v>
      </c>
      <c r="V67" s="37">
        <f t="shared" si="11"/>
        <v>0</v>
      </c>
      <c r="W67" s="39">
        <f>SUM(V$8:V67)/3600000*-1</f>
        <v>1.5980900641671816E-2</v>
      </c>
      <c r="X67" s="38">
        <f t="shared" si="13"/>
        <v>2.3705606824703112</v>
      </c>
      <c r="Y67" s="38">
        <f t="shared" si="4"/>
        <v>23.274848935495573</v>
      </c>
      <c r="Z67" s="38">
        <f>SUM(Y$8:Y67)/1000</f>
        <v>1.3313492641797731</v>
      </c>
    </row>
    <row r="68" spans="2:26" x14ac:dyDescent="0.3">
      <c r="B68" s="3" t="s">
        <v>25</v>
      </c>
      <c r="C68" s="3">
        <v>60</v>
      </c>
      <c r="D68" s="3">
        <v>60</v>
      </c>
      <c r="E68" s="2">
        <f t="shared" si="5"/>
        <v>4.083333333333333</v>
      </c>
      <c r="F68" s="9">
        <v>14.7</v>
      </c>
      <c r="G68" s="30">
        <f t="shared" si="6"/>
        <v>0.37500000000000011</v>
      </c>
      <c r="H68" s="30">
        <f t="shared" si="7"/>
        <v>1.3500000000000005</v>
      </c>
      <c r="I68" s="31">
        <f>SUM(E$8:E68)</f>
        <v>340.22222222222223</v>
      </c>
      <c r="J68" s="31">
        <f t="shared" si="8"/>
        <v>4.0833333333333144</v>
      </c>
      <c r="K68" s="32">
        <f t="shared" si="0"/>
        <v>579.37500000000023</v>
      </c>
      <c r="L68" s="33">
        <v>156.46950000000001</v>
      </c>
      <c r="M68" s="34">
        <f>0.5*2.10945*1.29*0.35*WLTC_class_3!E68^2</f>
        <v>7.9401126273437477</v>
      </c>
      <c r="N68" s="34">
        <f t="shared" si="2"/>
        <v>743.78461262734402</v>
      </c>
      <c r="O68" s="35">
        <f t="shared" si="3"/>
        <v>12.401575381376698</v>
      </c>
      <c r="P68" s="35">
        <f t="shared" si="9"/>
        <v>3037.1205015616406</v>
      </c>
      <c r="Q68" s="35">
        <f>(SUM(P$8:P68))/3600000</f>
        <v>4.4399635810771373E-2</v>
      </c>
      <c r="R68" s="35">
        <f t="shared" si="10"/>
        <v>0</v>
      </c>
      <c r="S68" s="35"/>
      <c r="T68" s="35">
        <f>(SUMIF(R$8:R68,"&lt;0"))/3600000*-1</f>
        <v>2.3228053258243907E-2</v>
      </c>
      <c r="U68" s="37">
        <f t="shared" si="12"/>
        <v>2.7337916666666646</v>
      </c>
      <c r="V68" s="37">
        <f t="shared" si="11"/>
        <v>0</v>
      </c>
      <c r="W68" s="39">
        <f>SUM(V$8:V68)/3600000*-1</f>
        <v>1.5980900641671816E-2</v>
      </c>
      <c r="X68" s="38">
        <f t="shared" si="13"/>
        <v>3.0371205015616547</v>
      </c>
      <c r="Y68" s="38">
        <f t="shared" si="4"/>
        <v>23.941408754586917</v>
      </c>
      <c r="Z68" s="38">
        <f>SUM(Y$8:Y68)/1000</f>
        <v>1.3552906729343601</v>
      </c>
    </row>
    <row r="69" spans="2:26" x14ac:dyDescent="0.3">
      <c r="B69" s="3" t="s">
        <v>25</v>
      </c>
      <c r="C69" s="3">
        <v>61</v>
      </c>
      <c r="D69" s="3">
        <v>61</v>
      </c>
      <c r="E69" s="2">
        <f t="shared" si="5"/>
        <v>4.25</v>
      </c>
      <c r="F69" s="9">
        <v>15.3</v>
      </c>
      <c r="G69" s="30">
        <f t="shared" si="6"/>
        <v>0.16666666666666682</v>
      </c>
      <c r="H69" s="30">
        <f t="shared" si="7"/>
        <v>0.60000000000000053</v>
      </c>
      <c r="I69" s="31">
        <f>SUM(E$8:E69)</f>
        <v>344.47222222222223</v>
      </c>
      <c r="J69" s="31">
        <f t="shared" si="8"/>
        <v>4.25</v>
      </c>
      <c r="K69" s="32">
        <f t="shared" si="0"/>
        <v>257.50000000000023</v>
      </c>
      <c r="L69" s="33">
        <v>156.46950000000001</v>
      </c>
      <c r="M69" s="34">
        <f>0.5*2.10945*1.29*0.35*WLTC_class_3!E69^2</f>
        <v>8.6015130960937487</v>
      </c>
      <c r="N69" s="34">
        <f t="shared" si="2"/>
        <v>422.57101309609402</v>
      </c>
      <c r="O69" s="35">
        <f t="shared" si="3"/>
        <v>7.6326889240481988</v>
      </c>
      <c r="P69" s="35">
        <f t="shared" si="9"/>
        <v>1795.9268056583996</v>
      </c>
      <c r="Q69" s="35">
        <f>(SUM(P$8:P69))/3600000</f>
        <v>4.489850436789871E-2</v>
      </c>
      <c r="R69" s="35">
        <f t="shared" si="10"/>
        <v>0</v>
      </c>
      <c r="S69" s="35"/>
      <c r="T69" s="35">
        <f>(SUMIF(R$8:R69,"&lt;0"))/3600000*-1</f>
        <v>2.3228053258243907E-2</v>
      </c>
      <c r="U69" s="37">
        <f t="shared" si="12"/>
        <v>0.85833333333333572</v>
      </c>
      <c r="V69" s="37">
        <f t="shared" si="11"/>
        <v>0</v>
      </c>
      <c r="W69" s="39">
        <f>SUM(V$8:V69)/3600000*-1</f>
        <v>1.5980900641671816E-2</v>
      </c>
      <c r="X69" s="38">
        <f t="shared" si="13"/>
        <v>1.7959268056583997</v>
      </c>
      <c r="Y69" s="38">
        <f t="shared" si="4"/>
        <v>22.700215058683661</v>
      </c>
      <c r="Z69" s="38">
        <f>SUM(Y$8:Y69)/1000</f>
        <v>1.3779908879930438</v>
      </c>
    </row>
    <row r="70" spans="2:26" x14ac:dyDescent="0.3">
      <c r="B70" s="3" t="s">
        <v>25</v>
      </c>
      <c r="C70" s="3">
        <v>62</v>
      </c>
      <c r="D70" s="3">
        <v>62</v>
      </c>
      <c r="E70" s="2">
        <f t="shared" si="5"/>
        <v>4.416666666666667</v>
      </c>
      <c r="F70" s="9">
        <v>15.9</v>
      </c>
      <c r="G70" s="30">
        <f t="shared" si="6"/>
        <v>0.12499999999999981</v>
      </c>
      <c r="H70" s="30">
        <f t="shared" si="7"/>
        <v>0.44999999999999929</v>
      </c>
      <c r="I70" s="31">
        <f>SUM(E$8:E70)</f>
        <v>348.88888888888891</v>
      </c>
      <c r="J70" s="31">
        <f t="shared" si="8"/>
        <v>4.4166666666666856</v>
      </c>
      <c r="K70" s="32">
        <f t="shared" si="0"/>
        <v>193.12499999999969</v>
      </c>
      <c r="L70" s="33">
        <v>156.46950000000001</v>
      </c>
      <c r="M70" s="34">
        <f>0.5*2.10945*1.29*0.35*WLTC_class_3!E70^2</f>
        <v>9.28936958359375</v>
      </c>
      <c r="N70" s="34">
        <f t="shared" si="2"/>
        <v>358.88386958359342</v>
      </c>
      <c r="O70" s="35">
        <f t="shared" si="3"/>
        <v>7.0007277059744331</v>
      </c>
      <c r="P70" s="35">
        <f t="shared" si="9"/>
        <v>1585.0704239942111</v>
      </c>
      <c r="Q70" s="35">
        <f>(SUM(P$8:P70))/3600000</f>
        <v>4.5338801707897107E-2</v>
      </c>
      <c r="R70" s="35">
        <f t="shared" si="10"/>
        <v>0</v>
      </c>
      <c r="S70" s="35"/>
      <c r="T70" s="35">
        <f>(SUMIF(R$8:R70,"&lt;0"))/3600000*-1</f>
        <v>2.3228053258243907E-2</v>
      </c>
      <c r="U70" s="37">
        <f t="shared" si="12"/>
        <v>0.89266666666666783</v>
      </c>
      <c r="V70" s="37">
        <f t="shared" si="11"/>
        <v>0</v>
      </c>
      <c r="W70" s="39">
        <f>SUM(V$8:V70)/3600000*-1</f>
        <v>1.5980900641671816E-2</v>
      </c>
      <c r="X70" s="38">
        <f t="shared" si="13"/>
        <v>1.5850704239942044</v>
      </c>
      <c r="Y70" s="38">
        <f t="shared" si="4"/>
        <v>22.489358677019464</v>
      </c>
      <c r="Z70" s="38">
        <f>SUM(Y$8:Y70)/1000</f>
        <v>1.4004802466700632</v>
      </c>
    </row>
    <row r="71" spans="2:26" x14ac:dyDescent="0.3">
      <c r="B71" s="3" t="s">
        <v>25</v>
      </c>
      <c r="C71" s="3">
        <v>63</v>
      </c>
      <c r="D71" s="3">
        <v>63</v>
      </c>
      <c r="E71" s="2">
        <f t="shared" si="5"/>
        <v>4.5</v>
      </c>
      <c r="F71" s="9">
        <v>16.2</v>
      </c>
      <c r="G71" s="30">
        <f t="shared" si="6"/>
        <v>0.16666666666666682</v>
      </c>
      <c r="H71" s="30">
        <f t="shared" si="7"/>
        <v>0.60000000000000053</v>
      </c>
      <c r="I71" s="31">
        <f>SUM(E$8:E71)</f>
        <v>353.38888888888891</v>
      </c>
      <c r="J71" s="31">
        <f t="shared" si="8"/>
        <v>4.5</v>
      </c>
      <c r="K71" s="32">
        <f t="shared" si="0"/>
        <v>257.50000000000023</v>
      </c>
      <c r="L71" s="33">
        <v>156.46950000000001</v>
      </c>
      <c r="M71" s="34">
        <f>0.5*2.10945*1.29*0.35*WLTC_class_3!E71^2</f>
        <v>9.6432188343749985</v>
      </c>
      <c r="N71" s="34">
        <f t="shared" si="2"/>
        <v>423.61271883437524</v>
      </c>
      <c r="O71" s="35">
        <f t="shared" si="3"/>
        <v>8.5781575563960999</v>
      </c>
      <c r="P71" s="35">
        <f t="shared" si="9"/>
        <v>1906.2572347546886</v>
      </c>
      <c r="Q71" s="35">
        <f>(SUM(P$8:P71))/3600000</f>
        <v>4.586831760644007E-2</v>
      </c>
      <c r="R71" s="35">
        <f t="shared" si="10"/>
        <v>0</v>
      </c>
      <c r="S71" s="35"/>
      <c r="T71" s="35">
        <f>(SUMIF(R$8:R71,"&lt;0"))/3600000*-1</f>
        <v>2.3228053258243907E-2</v>
      </c>
      <c r="U71" s="37">
        <f t="shared" si="12"/>
        <v>0.45920833333333216</v>
      </c>
      <c r="V71" s="37">
        <f t="shared" si="11"/>
        <v>0</v>
      </c>
      <c r="W71" s="39">
        <f>SUM(V$8:V71)/3600000*-1</f>
        <v>1.5980900641671816E-2</v>
      </c>
      <c r="X71" s="38">
        <f t="shared" si="13"/>
        <v>1.9062572347546887</v>
      </c>
      <c r="Y71" s="38">
        <f t="shared" si="4"/>
        <v>22.810545487779947</v>
      </c>
      <c r="Z71" s="38">
        <f>SUM(Y$8:Y71)/1000</f>
        <v>1.4232907921578433</v>
      </c>
    </row>
    <row r="72" spans="2:26" x14ac:dyDescent="0.3">
      <c r="B72" s="3" t="s">
        <v>25</v>
      </c>
      <c r="C72" s="3">
        <v>64</v>
      </c>
      <c r="D72" s="3">
        <v>64</v>
      </c>
      <c r="E72" s="2">
        <f t="shared" si="5"/>
        <v>4.75</v>
      </c>
      <c r="F72" s="9">
        <v>17.100000000000001</v>
      </c>
      <c r="G72" s="30">
        <f t="shared" si="6"/>
        <v>0.2222222222222224</v>
      </c>
      <c r="H72" s="30">
        <f t="shared" si="7"/>
        <v>0.80000000000000071</v>
      </c>
      <c r="I72" s="31">
        <f>SUM(E$8:E72)</f>
        <v>358.13888888888891</v>
      </c>
      <c r="J72" s="31">
        <f t="shared" si="8"/>
        <v>4.75</v>
      </c>
      <c r="K72" s="32">
        <f t="shared" ref="K72:K135" si="14">G72*1545</f>
        <v>343.3333333333336</v>
      </c>
      <c r="L72" s="33">
        <v>156.46950000000001</v>
      </c>
      <c r="M72" s="34">
        <f>0.5*2.10945*1.29*0.35*WLTC_class_3!E72^2</f>
        <v>10.74445061484375</v>
      </c>
      <c r="N72" s="34">
        <f t="shared" si="2"/>
        <v>510.54728394817732</v>
      </c>
      <c r="O72" s="35">
        <f t="shared" si="3"/>
        <v>11.519223094080751</v>
      </c>
      <c r="P72" s="35">
        <f t="shared" si="9"/>
        <v>2425.0995987538422</v>
      </c>
      <c r="Q72" s="35">
        <f>(SUM(P$8:P72))/3600000</f>
        <v>4.6541956383871694E-2</v>
      </c>
      <c r="R72" s="35">
        <f t="shared" si="10"/>
        <v>0</v>
      </c>
      <c r="S72" s="35"/>
      <c r="T72" s="35">
        <f>(SUMIF(R$8:R72,"&lt;0"))/3600000*-1</f>
        <v>2.3228053258243907E-2</v>
      </c>
      <c r="U72" s="37">
        <f t="shared" si="12"/>
        <v>1.429125</v>
      </c>
      <c r="V72" s="37">
        <f t="shared" si="11"/>
        <v>0</v>
      </c>
      <c r="W72" s="39">
        <f>SUM(V$8:V72)/3600000*-1</f>
        <v>1.5980900641671816E-2</v>
      </c>
      <c r="X72" s="38">
        <f t="shared" si="13"/>
        <v>2.4250995987538424</v>
      </c>
      <c r="Y72" s="38">
        <f t="shared" si="4"/>
        <v>23.329387851779103</v>
      </c>
      <c r="Z72" s="38">
        <f>SUM(Y$8:Y72)/1000</f>
        <v>1.4466201800096223</v>
      </c>
    </row>
    <row r="73" spans="2:26" x14ac:dyDescent="0.3">
      <c r="B73" s="3" t="s">
        <v>25</v>
      </c>
      <c r="C73" s="3">
        <v>65</v>
      </c>
      <c r="D73" s="3">
        <v>65</v>
      </c>
      <c r="E73" s="2">
        <f t="shared" si="5"/>
        <v>4.9444444444444446</v>
      </c>
      <c r="F73" s="9">
        <v>17.8</v>
      </c>
      <c r="G73" s="30">
        <f t="shared" si="6"/>
        <v>0.1388888888888889</v>
      </c>
      <c r="H73" s="30">
        <f t="shared" si="7"/>
        <v>0.5</v>
      </c>
      <c r="I73" s="31">
        <f>SUM(E$8:E73)</f>
        <v>363.08333333333337</v>
      </c>
      <c r="J73" s="31">
        <f t="shared" si="8"/>
        <v>4.9444444444444571</v>
      </c>
      <c r="K73" s="32">
        <f t="shared" si="14"/>
        <v>214.58333333333334</v>
      </c>
      <c r="L73" s="33">
        <v>156.46950000000001</v>
      </c>
      <c r="M73" s="34">
        <f>0.5*2.10945*1.29*0.35*WLTC_class_3!E73^2</f>
        <v>11.642118028819445</v>
      </c>
      <c r="N73" s="34">
        <f t="shared" ref="N73:N136" si="15">M73+L73+K73</f>
        <v>382.69495136215278</v>
      </c>
      <c r="O73" s="35">
        <f t="shared" ref="O73:O136" si="16">((IF(P73&gt;0,P73,R73))*E73)/1000</f>
        <v>9.3559466349988263</v>
      </c>
      <c r="P73" s="35">
        <f t="shared" si="9"/>
        <v>1892.213926179538</v>
      </c>
      <c r="Q73" s="35">
        <f>(SUM(P$8:P73))/3600000</f>
        <v>4.7067571363366013E-2</v>
      </c>
      <c r="R73" s="35">
        <f t="shared" si="10"/>
        <v>0</v>
      </c>
      <c r="S73" s="35"/>
      <c r="T73" s="35">
        <f>(SUMIF(R$8:R73,"&lt;0"))/3600000*-1</f>
        <v>2.3228053258243907E-2</v>
      </c>
      <c r="U73" s="37">
        <f t="shared" si="12"/>
        <v>1.1649490740740747</v>
      </c>
      <c r="V73" s="37">
        <f t="shared" si="11"/>
        <v>0</v>
      </c>
      <c r="W73" s="39">
        <f>SUM(V$8:V73)/3600000*-1</f>
        <v>1.5980900641671816E-2</v>
      </c>
      <c r="X73" s="38">
        <f t="shared" ref="X73:X136" si="17">(N73*E73)/1000</f>
        <v>1.8922139261795332</v>
      </c>
      <c r="Y73" s="38">
        <f t="shared" ref="Y73:Y136" si="18">X73+$M$1810</f>
        <v>22.796502179204793</v>
      </c>
      <c r="Z73" s="38">
        <f>SUM(Y$8:Y73)/1000</f>
        <v>1.469416682188827</v>
      </c>
    </row>
    <row r="74" spans="2:26" x14ac:dyDescent="0.3">
      <c r="B74" s="3" t="s">
        <v>25</v>
      </c>
      <c r="C74" s="3">
        <v>66</v>
      </c>
      <c r="D74" s="3">
        <v>66</v>
      </c>
      <c r="E74" s="2">
        <f t="shared" ref="E74:E137" si="19">F74/3.6</f>
        <v>5.0277777777777777</v>
      </c>
      <c r="F74" s="9">
        <v>18.100000000000001</v>
      </c>
      <c r="G74" s="30">
        <f t="shared" ref="G74:G137" si="20">($F75-$F73)/2/3.6</f>
        <v>8.3333333333333037E-2</v>
      </c>
      <c r="H74" s="30">
        <f t="shared" ref="H74:H137" si="21">($F75-$F73)/2</f>
        <v>0.29999999999999893</v>
      </c>
      <c r="I74" s="31">
        <f>SUM(E$8:E74)</f>
        <v>368.11111111111114</v>
      </c>
      <c r="J74" s="31">
        <f t="shared" ref="J74:J137" si="22">I74-I73</f>
        <v>5.0277777777777715</v>
      </c>
      <c r="K74" s="32">
        <f t="shared" si="14"/>
        <v>128.74999999999955</v>
      </c>
      <c r="L74" s="33">
        <v>156.46950000000001</v>
      </c>
      <c r="M74" s="34">
        <f>0.5*2.10945*1.29*0.35*WLTC_class_3!E74^2</f>
        <v>12.037855975954859</v>
      </c>
      <c r="N74" s="34">
        <f t="shared" si="15"/>
        <v>297.2573559759544</v>
      </c>
      <c r="O74" s="35">
        <f t="shared" si="16"/>
        <v>7.5142347524137572</v>
      </c>
      <c r="P74" s="35">
        <f t="shared" ref="P74:P137" si="23">IF(G74&gt;0,N74*J74,0)</f>
        <v>1494.5439286568799</v>
      </c>
      <c r="Q74" s="35">
        <f>(SUM(P$8:P74))/3600000</f>
        <v>4.7482722454659586E-2</v>
      </c>
      <c r="R74" s="35">
        <f t="shared" ref="R74:R137" si="24">IF(N74&lt;0,J74*N74,0)</f>
        <v>0</v>
      </c>
      <c r="S74" s="35"/>
      <c r="T74" s="35">
        <f>(SUMIF(R$8:R74,"&lt;0"))/3600000*-1</f>
        <v>2.3228053258243907E-2</v>
      </c>
      <c r="U74" s="37">
        <f t="shared" si="12"/>
        <v>0.51356944444444264</v>
      </c>
      <c r="V74" s="37">
        <f t="shared" ref="V74:V137" si="25">R74*0.688</f>
        <v>0</v>
      </c>
      <c r="W74" s="39">
        <f>SUM(V$8:V74)/3600000*-1</f>
        <v>1.5980900641671816E-2</v>
      </c>
      <c r="X74" s="38">
        <f t="shared" si="17"/>
        <v>1.4945439286568818</v>
      </c>
      <c r="Y74" s="38">
        <f t="shared" si="18"/>
        <v>22.398832181682142</v>
      </c>
      <c r="Z74" s="38">
        <f>SUM(Y$8:Y74)/1000</f>
        <v>1.4918155143705092</v>
      </c>
    </row>
    <row r="75" spans="2:26" x14ac:dyDescent="0.3">
      <c r="B75" s="3" t="s">
        <v>25</v>
      </c>
      <c r="C75" s="3">
        <v>67</v>
      </c>
      <c r="D75" s="3">
        <v>67</v>
      </c>
      <c r="E75" s="2">
        <f t="shared" si="19"/>
        <v>5.1111111111111107</v>
      </c>
      <c r="F75" s="9">
        <v>18.399999999999999</v>
      </c>
      <c r="G75" s="30">
        <f t="shared" si="20"/>
        <v>0.30555555555555547</v>
      </c>
      <c r="H75" s="30">
        <f t="shared" si="21"/>
        <v>1.0999999999999996</v>
      </c>
      <c r="I75" s="31">
        <f>SUM(E$8:E75)</f>
        <v>373.22222222222223</v>
      </c>
      <c r="J75" s="31">
        <f t="shared" si="22"/>
        <v>5.1111111111110858</v>
      </c>
      <c r="K75" s="32">
        <f t="shared" si="14"/>
        <v>472.0833333333332</v>
      </c>
      <c r="L75" s="33">
        <v>156.46950000000001</v>
      </c>
      <c r="M75" s="34">
        <f>0.5*2.10945*1.29*0.35*WLTC_class_3!E75^2</f>
        <v>12.440207927777776</v>
      </c>
      <c r="N75" s="34">
        <f t="shared" si="15"/>
        <v>640.99304126111099</v>
      </c>
      <c r="O75" s="35">
        <f t="shared" si="16"/>
        <v>16.74495401615437</v>
      </c>
      <c r="P75" s="35">
        <f t="shared" si="23"/>
        <v>3276.1866553345512</v>
      </c>
      <c r="Q75" s="35">
        <f>(SUM(P$8:P75))/3600000</f>
        <v>4.8392774303363632E-2</v>
      </c>
      <c r="R75" s="35">
        <f t="shared" si="24"/>
        <v>0</v>
      </c>
      <c r="S75" s="35"/>
      <c r="T75" s="35">
        <f>(SUMIF(R$8:R75,"&lt;0"))/3600000*-1</f>
        <v>2.3228053258243907E-2</v>
      </c>
      <c r="U75" s="37">
        <f t="shared" ref="U75:U138" si="26">((0.5*1545*(E75^2-E74^2))/1000)*0.8</f>
        <v>0.52215277777777624</v>
      </c>
      <c r="V75" s="37">
        <f t="shared" si="25"/>
        <v>0</v>
      </c>
      <c r="W75" s="39">
        <f>SUM(V$8:V75)/3600000*-1</f>
        <v>1.5980900641671816E-2</v>
      </c>
      <c r="X75" s="38">
        <f t="shared" si="17"/>
        <v>3.2761866553345671</v>
      </c>
      <c r="Y75" s="38">
        <f t="shared" si="18"/>
        <v>24.180474908359827</v>
      </c>
      <c r="Z75" s="38">
        <f>SUM(Y$8:Y75)/1000</f>
        <v>1.515995989278869</v>
      </c>
    </row>
    <row r="76" spans="2:26" x14ac:dyDescent="0.3">
      <c r="B76" s="3" t="s">
        <v>25</v>
      </c>
      <c r="C76" s="3">
        <v>68</v>
      </c>
      <c r="D76" s="3">
        <v>68</v>
      </c>
      <c r="E76" s="2">
        <f t="shared" si="19"/>
        <v>5.6388888888888893</v>
      </c>
      <c r="F76" s="9">
        <v>20.3</v>
      </c>
      <c r="G76" s="30">
        <f t="shared" si="20"/>
        <v>0.66666666666666674</v>
      </c>
      <c r="H76" s="30">
        <f t="shared" si="21"/>
        <v>2.4000000000000004</v>
      </c>
      <c r="I76" s="31">
        <f>SUM(E$8:E76)</f>
        <v>378.86111111111114</v>
      </c>
      <c r="J76" s="31">
        <f t="shared" si="22"/>
        <v>5.6388888888889142</v>
      </c>
      <c r="K76" s="32">
        <f t="shared" si="14"/>
        <v>1030.0000000000002</v>
      </c>
      <c r="L76" s="33">
        <v>156.46950000000001</v>
      </c>
      <c r="M76" s="34">
        <f>0.5*2.10945*1.29*0.35*WLTC_class_3!E76^2</f>
        <v>15.14202884262153</v>
      </c>
      <c r="N76" s="34">
        <f t="shared" si="15"/>
        <v>1201.6115288426217</v>
      </c>
      <c r="O76" s="35">
        <f t="shared" si="16"/>
        <v>38.2077233735153</v>
      </c>
      <c r="P76" s="35">
        <f t="shared" si="23"/>
        <v>6775.7538987514808</v>
      </c>
      <c r="Q76" s="35">
        <f>(SUM(P$8:P76))/3600000</f>
        <v>5.027492816412793E-2</v>
      </c>
      <c r="R76" s="35">
        <f t="shared" si="24"/>
        <v>0</v>
      </c>
      <c r="S76" s="35"/>
      <c r="T76" s="35">
        <f>(SUMIF(R$8:R76,"&lt;0"))/3600000*-1</f>
        <v>2.3228053258243907E-2</v>
      </c>
      <c r="U76" s="37">
        <f t="shared" si="26"/>
        <v>3.506291666666673</v>
      </c>
      <c r="V76" s="37">
        <f t="shared" si="25"/>
        <v>0</v>
      </c>
      <c r="W76" s="39">
        <f>SUM(V$8:V76)/3600000*-1</f>
        <v>1.5980900641671816E-2</v>
      </c>
      <c r="X76" s="38">
        <f t="shared" si="17"/>
        <v>6.775753898751451</v>
      </c>
      <c r="Y76" s="38">
        <f t="shared" si="18"/>
        <v>27.680042151776711</v>
      </c>
      <c r="Z76" s="38">
        <f>SUM(Y$8:Y76)/1000</f>
        <v>1.5436760314306457</v>
      </c>
    </row>
    <row r="77" spans="2:26" x14ac:dyDescent="0.3">
      <c r="B77" s="3" t="s">
        <v>25</v>
      </c>
      <c r="C77" s="3">
        <v>69</v>
      </c>
      <c r="D77" s="3">
        <v>69</v>
      </c>
      <c r="E77" s="2">
        <f t="shared" si="19"/>
        <v>6.4444444444444438</v>
      </c>
      <c r="F77" s="9">
        <v>23.2</v>
      </c>
      <c r="G77" s="30">
        <f t="shared" si="20"/>
        <v>0.86111111111111094</v>
      </c>
      <c r="H77" s="30">
        <f t="shared" si="21"/>
        <v>3.0999999999999996</v>
      </c>
      <c r="I77" s="31">
        <f>SUM(E$8:E77)</f>
        <v>385.3055555555556</v>
      </c>
      <c r="J77" s="31">
        <f t="shared" si="22"/>
        <v>6.4444444444444571</v>
      </c>
      <c r="K77" s="32">
        <f t="shared" si="14"/>
        <v>1330.4166666666663</v>
      </c>
      <c r="L77" s="33">
        <v>156.46950000000001</v>
      </c>
      <c r="M77" s="34">
        <f>0.5*2.10945*1.29*0.35*WLTC_class_3!E77^2</f>
        <v>19.777343794444437</v>
      </c>
      <c r="N77" s="34">
        <f t="shared" si="15"/>
        <v>1506.6635104611107</v>
      </c>
      <c r="O77" s="35">
        <f t="shared" si="16"/>
        <v>62.573037644335628</v>
      </c>
      <c r="P77" s="35">
        <f t="shared" si="23"/>
        <v>9709.6092896382888</v>
      </c>
      <c r="Q77" s="35">
        <f>(SUM(P$8:P77))/3600000</f>
        <v>5.2972041855694124E-2</v>
      </c>
      <c r="R77" s="35">
        <f t="shared" si="24"/>
        <v>0</v>
      </c>
      <c r="S77" s="35"/>
      <c r="T77" s="35">
        <f>(SUMIF(R$8:R77,"&lt;0"))/3600000*-1</f>
        <v>2.3228053258243907E-2</v>
      </c>
      <c r="U77" s="37">
        <f t="shared" si="26"/>
        <v>6.0154861111111018</v>
      </c>
      <c r="V77" s="37">
        <f t="shared" si="25"/>
        <v>0</v>
      </c>
      <c r="W77" s="39">
        <f>SUM(V$8:V77)/3600000*-1</f>
        <v>1.5980900641671816E-2</v>
      </c>
      <c r="X77" s="38">
        <f t="shared" si="17"/>
        <v>9.7096092896382693</v>
      </c>
      <c r="Y77" s="38">
        <f t="shared" si="18"/>
        <v>30.61389754266353</v>
      </c>
      <c r="Z77" s="38">
        <f>SUM(Y$8:Y77)/1000</f>
        <v>1.5742899289733092</v>
      </c>
    </row>
    <row r="78" spans="2:26" x14ac:dyDescent="0.3">
      <c r="B78" s="3" t="s">
        <v>25</v>
      </c>
      <c r="C78" s="3">
        <v>70</v>
      </c>
      <c r="D78" s="3">
        <v>70</v>
      </c>
      <c r="E78" s="2">
        <f t="shared" si="19"/>
        <v>7.3611111111111107</v>
      </c>
      <c r="F78" s="9">
        <v>26.5</v>
      </c>
      <c r="G78" s="30">
        <f t="shared" si="20"/>
        <v>0.91666666666666685</v>
      </c>
      <c r="H78" s="30">
        <f t="shared" si="21"/>
        <v>3.3000000000000007</v>
      </c>
      <c r="I78" s="31">
        <f>SUM(E$8:E78)</f>
        <v>392.66666666666669</v>
      </c>
      <c r="J78" s="31">
        <f t="shared" si="22"/>
        <v>7.3611111111110858</v>
      </c>
      <c r="K78" s="32">
        <f t="shared" si="14"/>
        <v>1416.2500000000002</v>
      </c>
      <c r="L78" s="33">
        <v>156.46950000000001</v>
      </c>
      <c r="M78" s="34">
        <f>0.5*2.10945*1.29*0.35*WLTC_class_3!E78^2</f>
        <v>25.803804398871524</v>
      </c>
      <c r="N78" s="34">
        <f t="shared" si="15"/>
        <v>1598.5233043988717</v>
      </c>
      <c r="O78" s="35">
        <f t="shared" si="16"/>
        <v>86.617514700162332</v>
      </c>
      <c r="P78" s="35">
        <f t="shared" si="23"/>
        <v>11766.907657380543</v>
      </c>
      <c r="Q78" s="35">
        <f>(SUM(P$8:P78))/3600000</f>
        <v>5.6240627316077603E-2</v>
      </c>
      <c r="R78" s="35">
        <f t="shared" si="24"/>
        <v>0</v>
      </c>
      <c r="S78" s="35"/>
      <c r="T78" s="35">
        <f>(SUMIF(R$8:R78,"&lt;0"))/3600000*-1</f>
        <v>2.3228053258243907E-2</v>
      </c>
      <c r="U78" s="37">
        <f t="shared" si="26"/>
        <v>7.8208472222222234</v>
      </c>
      <c r="V78" s="37">
        <f t="shared" si="25"/>
        <v>0</v>
      </c>
      <c r="W78" s="39">
        <f>SUM(V$8:V78)/3600000*-1</f>
        <v>1.5980900641671816E-2</v>
      </c>
      <c r="X78" s="38">
        <f t="shared" si="17"/>
        <v>11.766907657380584</v>
      </c>
      <c r="Y78" s="38">
        <f t="shared" si="18"/>
        <v>32.671195910405842</v>
      </c>
      <c r="Z78" s="38">
        <f>SUM(Y$8:Y78)/1000</f>
        <v>1.6069611248837152</v>
      </c>
    </row>
    <row r="79" spans="2:26" x14ac:dyDescent="0.3">
      <c r="B79" s="3" t="s">
        <v>25</v>
      </c>
      <c r="C79" s="3">
        <v>71</v>
      </c>
      <c r="D79" s="3">
        <v>71</v>
      </c>
      <c r="E79" s="2">
        <f t="shared" si="19"/>
        <v>8.2777777777777786</v>
      </c>
      <c r="F79" s="9">
        <v>29.8</v>
      </c>
      <c r="G79" s="30">
        <f t="shared" si="20"/>
        <v>0.84722222222222243</v>
      </c>
      <c r="H79" s="30">
        <f t="shared" si="21"/>
        <v>3.0500000000000007</v>
      </c>
      <c r="I79" s="31">
        <f>SUM(E$8:E79)</f>
        <v>400.94444444444446</v>
      </c>
      <c r="J79" s="31">
        <f t="shared" si="22"/>
        <v>8.2777777777777715</v>
      </c>
      <c r="K79" s="32">
        <f t="shared" si="14"/>
        <v>1308.9583333333337</v>
      </c>
      <c r="L79" s="33">
        <v>156.46950000000001</v>
      </c>
      <c r="M79" s="34">
        <f>0.5*2.10945*1.29*0.35*WLTC_class_3!E79^2</f>
        <v>32.63055957048612</v>
      </c>
      <c r="N79" s="34">
        <f t="shared" si="15"/>
        <v>1498.0583929038198</v>
      </c>
      <c r="O79" s="35">
        <f t="shared" si="16"/>
        <v>102.64936537301753</v>
      </c>
      <c r="P79" s="35">
        <f t="shared" si="23"/>
        <v>12400.594474592721</v>
      </c>
      <c r="Q79" s="35">
        <f>(SUM(P$8:P79))/3600000</f>
        <v>5.968523689235336E-2</v>
      </c>
      <c r="R79" s="35">
        <f t="shared" si="24"/>
        <v>0</v>
      </c>
      <c r="S79" s="35"/>
      <c r="T79" s="35">
        <f>(SUMIF(R$8:R79,"&lt;0"))/3600000*-1</f>
        <v>2.3228053258243907E-2</v>
      </c>
      <c r="U79" s="37">
        <f t="shared" si="26"/>
        <v>8.859430555555571</v>
      </c>
      <c r="V79" s="37">
        <f t="shared" si="25"/>
        <v>0</v>
      </c>
      <c r="W79" s="39">
        <f>SUM(V$8:V79)/3600000*-1</f>
        <v>1.5980900641671816E-2</v>
      </c>
      <c r="X79" s="38">
        <f t="shared" si="17"/>
        <v>12.400594474592731</v>
      </c>
      <c r="Y79" s="38">
        <f t="shared" si="18"/>
        <v>33.304882727617994</v>
      </c>
      <c r="Z79" s="38">
        <f>SUM(Y$8:Y79)/1000</f>
        <v>1.6402660076113331</v>
      </c>
    </row>
    <row r="80" spans="2:26" x14ac:dyDescent="0.3">
      <c r="B80" s="3" t="s">
        <v>25</v>
      </c>
      <c r="C80" s="3">
        <v>72</v>
      </c>
      <c r="D80" s="3">
        <v>72</v>
      </c>
      <c r="E80" s="2">
        <f t="shared" si="19"/>
        <v>9.0555555555555554</v>
      </c>
      <c r="F80" s="9">
        <v>32.6</v>
      </c>
      <c r="G80" s="30">
        <f t="shared" si="20"/>
        <v>0.63888888888888862</v>
      </c>
      <c r="H80" s="30">
        <f t="shared" si="21"/>
        <v>2.2999999999999989</v>
      </c>
      <c r="I80" s="31">
        <f>SUM(E$8:E80)</f>
        <v>410</v>
      </c>
      <c r="J80" s="31">
        <f t="shared" si="22"/>
        <v>9.0555555555555429</v>
      </c>
      <c r="K80" s="32">
        <f t="shared" si="14"/>
        <v>987.08333333333292</v>
      </c>
      <c r="L80" s="33">
        <v>156.46950000000001</v>
      </c>
      <c r="M80" s="34">
        <f>0.5*2.10945*1.29*0.35*WLTC_class_3!E80^2</f>
        <v>39.05055345381944</v>
      </c>
      <c r="N80" s="34">
        <f t="shared" si="15"/>
        <v>1182.6033867871524</v>
      </c>
      <c r="O80" s="35">
        <f t="shared" si="16"/>
        <v>96.977127726999413</v>
      </c>
      <c r="P80" s="35">
        <f t="shared" si="23"/>
        <v>10709.130669239199</v>
      </c>
      <c r="Q80" s="35">
        <f>(SUM(P$8:P80))/3600000</f>
        <v>6.2659995411586469E-2</v>
      </c>
      <c r="R80" s="35">
        <f t="shared" si="24"/>
        <v>0</v>
      </c>
      <c r="S80" s="35"/>
      <c r="T80" s="35">
        <f>(SUMIF(R$8:R80,"&lt;0"))/3600000*-1</f>
        <v>2.3228053258243907E-2</v>
      </c>
      <c r="U80" s="37">
        <f t="shared" si="26"/>
        <v>8.3315555555555463</v>
      </c>
      <c r="V80" s="37">
        <f t="shared" si="25"/>
        <v>0</v>
      </c>
      <c r="W80" s="39">
        <f>SUM(V$8:V80)/3600000*-1</f>
        <v>1.5980900641671816E-2</v>
      </c>
      <c r="X80" s="38">
        <f t="shared" si="17"/>
        <v>10.709130669239213</v>
      </c>
      <c r="Y80" s="38">
        <f t="shared" si="18"/>
        <v>31.613418922264472</v>
      </c>
      <c r="Z80" s="38">
        <f>SUM(Y$8:Y80)/1000</f>
        <v>1.6718794265335974</v>
      </c>
    </row>
    <row r="81" spans="2:26" x14ac:dyDescent="0.3">
      <c r="B81" s="3" t="s">
        <v>25</v>
      </c>
      <c r="C81" s="3">
        <v>73</v>
      </c>
      <c r="D81" s="3">
        <v>73</v>
      </c>
      <c r="E81" s="2">
        <f t="shared" si="19"/>
        <v>9.5555555555555554</v>
      </c>
      <c r="F81" s="9">
        <v>34.4</v>
      </c>
      <c r="G81" s="30">
        <f t="shared" si="20"/>
        <v>0.40277777777777757</v>
      </c>
      <c r="H81" s="30">
        <f t="shared" si="21"/>
        <v>1.4499999999999993</v>
      </c>
      <c r="I81" s="31">
        <f>SUM(E$8:E81)</f>
        <v>419.55555555555554</v>
      </c>
      <c r="J81" s="31">
        <f t="shared" si="22"/>
        <v>9.5555555555555429</v>
      </c>
      <c r="K81" s="32">
        <f t="shared" si="14"/>
        <v>622.29166666666629</v>
      </c>
      <c r="L81" s="33">
        <v>156.46950000000001</v>
      </c>
      <c r="M81" s="34">
        <f>0.5*2.10945*1.29*0.35*WLTC_class_3!E81^2</f>
        <v>43.481936594444434</v>
      </c>
      <c r="N81" s="34">
        <f t="shared" si="15"/>
        <v>822.24310326111072</v>
      </c>
      <c r="O81" s="35">
        <f t="shared" si="16"/>
        <v>75.077901132335398</v>
      </c>
      <c r="P81" s="35">
        <f t="shared" si="23"/>
        <v>7856.9896533839365</v>
      </c>
      <c r="Q81" s="35">
        <f>(SUM(P$8:P81))/3600000</f>
        <v>6.4842492537526455E-2</v>
      </c>
      <c r="R81" s="35">
        <f t="shared" si="24"/>
        <v>0</v>
      </c>
      <c r="S81" s="35"/>
      <c r="T81" s="35">
        <f>(SUMIF(R$8:R81,"&lt;0"))/3600000*-1</f>
        <v>2.3228053258243907E-2</v>
      </c>
      <c r="U81" s="37">
        <f t="shared" si="26"/>
        <v>5.7508333333333255</v>
      </c>
      <c r="V81" s="37">
        <f t="shared" si="25"/>
        <v>0</v>
      </c>
      <c r="W81" s="39">
        <f>SUM(V$8:V81)/3600000*-1</f>
        <v>1.5980900641671816E-2</v>
      </c>
      <c r="X81" s="38">
        <f t="shared" si="17"/>
        <v>7.8569896533839465</v>
      </c>
      <c r="Y81" s="38">
        <f t="shared" si="18"/>
        <v>28.761277906409205</v>
      </c>
      <c r="Z81" s="38">
        <f>SUM(Y$8:Y81)/1000</f>
        <v>1.7006407044400069</v>
      </c>
    </row>
    <row r="82" spans="2:26" x14ac:dyDescent="0.3">
      <c r="B82" s="3" t="s">
        <v>25</v>
      </c>
      <c r="C82" s="3">
        <v>74</v>
      </c>
      <c r="D82" s="3">
        <v>74</v>
      </c>
      <c r="E82" s="2">
        <f t="shared" si="19"/>
        <v>9.8611111111111107</v>
      </c>
      <c r="F82" s="9">
        <v>35.5</v>
      </c>
      <c r="G82" s="30">
        <f t="shared" si="20"/>
        <v>0.27777777777777779</v>
      </c>
      <c r="H82" s="30">
        <f t="shared" si="21"/>
        <v>1</v>
      </c>
      <c r="I82" s="31">
        <f>SUM(E$8:E82)</f>
        <v>429.41666666666663</v>
      </c>
      <c r="J82" s="31">
        <f t="shared" si="22"/>
        <v>9.8611111111110858</v>
      </c>
      <c r="K82" s="32">
        <f t="shared" si="14"/>
        <v>429.16666666666669</v>
      </c>
      <c r="L82" s="33">
        <v>156.46950000000001</v>
      </c>
      <c r="M82" s="34">
        <f>0.5*2.10945*1.29*0.35*WLTC_class_3!E82^2</f>
        <v>46.307218930121515</v>
      </c>
      <c r="N82" s="34">
        <f t="shared" si="15"/>
        <v>631.94338559678818</v>
      </c>
      <c r="O82" s="35">
        <f t="shared" si="16"/>
        <v>61.451130532280111</v>
      </c>
      <c r="P82" s="35">
        <f t="shared" si="23"/>
        <v>6231.6639413016455</v>
      </c>
      <c r="Q82" s="35">
        <f>(SUM(P$8:P82))/3600000</f>
        <v>6.6573510298999133E-2</v>
      </c>
      <c r="R82" s="35">
        <f t="shared" si="24"/>
        <v>0</v>
      </c>
      <c r="S82" s="35"/>
      <c r="T82" s="35">
        <f>(SUMIF(R$8:R82,"&lt;0"))/3600000*-1</f>
        <v>2.3228053258243907E-2</v>
      </c>
      <c r="U82" s="37">
        <f t="shared" si="26"/>
        <v>3.6665138888888871</v>
      </c>
      <c r="V82" s="37">
        <f t="shared" si="25"/>
        <v>0</v>
      </c>
      <c r="W82" s="39">
        <f>SUM(V$8:V82)/3600000*-1</f>
        <v>1.5980900641671816E-2</v>
      </c>
      <c r="X82" s="38">
        <f t="shared" si="17"/>
        <v>6.2316639413016608</v>
      </c>
      <c r="Y82" s="38">
        <f t="shared" si="18"/>
        <v>27.135952194326922</v>
      </c>
      <c r="Z82" s="38">
        <f>SUM(Y$8:Y82)/1000</f>
        <v>1.7277766566343338</v>
      </c>
    </row>
    <row r="83" spans="2:26" x14ac:dyDescent="0.3">
      <c r="B83" s="3" t="s">
        <v>25</v>
      </c>
      <c r="C83" s="3">
        <v>75</v>
      </c>
      <c r="D83" s="3">
        <v>75</v>
      </c>
      <c r="E83" s="2">
        <f t="shared" si="19"/>
        <v>10.111111111111111</v>
      </c>
      <c r="F83" s="9">
        <v>36.4</v>
      </c>
      <c r="G83" s="30">
        <f t="shared" si="20"/>
        <v>0.26388888888888867</v>
      </c>
      <c r="H83" s="30">
        <f t="shared" si="21"/>
        <v>0.94999999999999929</v>
      </c>
      <c r="I83" s="31">
        <f>SUM(E$8:E83)</f>
        <v>439.52777777777771</v>
      </c>
      <c r="J83" s="31">
        <f t="shared" si="22"/>
        <v>10.111111111111086</v>
      </c>
      <c r="K83" s="32">
        <f t="shared" si="14"/>
        <v>407.70833333333297</v>
      </c>
      <c r="L83" s="33">
        <v>156.46950000000001</v>
      </c>
      <c r="M83" s="34">
        <f>0.5*2.10945*1.29*0.35*WLTC_class_3!E83^2</f>
        <v>48.68495361527777</v>
      </c>
      <c r="N83" s="34">
        <f t="shared" si="15"/>
        <v>612.86278694861073</v>
      </c>
      <c r="O83" s="35">
        <f t="shared" si="16"/>
        <v>62.655762206437437</v>
      </c>
      <c r="P83" s="35">
        <f t="shared" si="23"/>
        <v>6196.7237347026039</v>
      </c>
      <c r="Q83" s="35">
        <f>(SUM(P$8:P83))/3600000</f>
        <v>6.8294822447527631E-2</v>
      </c>
      <c r="R83" s="35">
        <f t="shared" si="24"/>
        <v>0</v>
      </c>
      <c r="S83" s="35"/>
      <c r="T83" s="35">
        <f>(SUMIF(R$8:R83,"&lt;0"))/3600000*-1</f>
        <v>2.3228053258243907E-2</v>
      </c>
      <c r="U83" s="37">
        <f t="shared" si="26"/>
        <v>3.0857083333333346</v>
      </c>
      <c r="V83" s="37">
        <f t="shared" si="25"/>
        <v>0</v>
      </c>
      <c r="W83" s="39">
        <f>SUM(V$8:V83)/3600000*-1</f>
        <v>1.5980900641671816E-2</v>
      </c>
      <c r="X83" s="38">
        <f t="shared" si="17"/>
        <v>6.1967237347026192</v>
      </c>
      <c r="Y83" s="38">
        <f t="shared" si="18"/>
        <v>27.10101198772788</v>
      </c>
      <c r="Z83" s="38">
        <f>SUM(Y$8:Y83)/1000</f>
        <v>1.7548776686220615</v>
      </c>
    </row>
    <row r="84" spans="2:26" x14ac:dyDescent="0.3">
      <c r="B84" s="3" t="s">
        <v>25</v>
      </c>
      <c r="C84" s="3">
        <v>76</v>
      </c>
      <c r="D84" s="3">
        <v>76</v>
      </c>
      <c r="E84" s="2">
        <f t="shared" si="19"/>
        <v>10.388888888888888</v>
      </c>
      <c r="F84" s="9">
        <v>37.4</v>
      </c>
      <c r="G84" s="30">
        <f t="shared" si="20"/>
        <v>0.29166666666666685</v>
      </c>
      <c r="H84" s="30">
        <f t="shared" si="21"/>
        <v>1.0500000000000007</v>
      </c>
      <c r="I84" s="31">
        <f>SUM(E$8:E84)</f>
        <v>449.91666666666663</v>
      </c>
      <c r="J84" s="31">
        <f t="shared" si="22"/>
        <v>10.388888888888914</v>
      </c>
      <c r="K84" s="32">
        <f t="shared" si="14"/>
        <v>450.62500000000028</v>
      </c>
      <c r="L84" s="33">
        <v>156.46950000000001</v>
      </c>
      <c r="M84" s="34">
        <f>0.5*2.10945*1.29*0.35*WLTC_class_3!E84^2</f>
        <v>51.396695537152759</v>
      </c>
      <c r="N84" s="34">
        <f t="shared" si="15"/>
        <v>658.49119553715309</v>
      </c>
      <c r="O84" s="35">
        <f t="shared" si="16"/>
        <v>71.070304372650483</v>
      </c>
      <c r="P84" s="35">
        <f t="shared" si="23"/>
        <v>6840.9918647471068</v>
      </c>
      <c r="Q84" s="35">
        <f>(SUM(P$8:P84))/3600000</f>
        <v>7.0195097965512931E-2</v>
      </c>
      <c r="R84" s="35">
        <f t="shared" si="24"/>
        <v>0</v>
      </c>
      <c r="S84" s="35"/>
      <c r="T84" s="35">
        <f>(SUMIF(R$8:R84,"&lt;0"))/3600000*-1</f>
        <v>2.3228053258243907E-2</v>
      </c>
      <c r="U84" s="37">
        <f t="shared" si="26"/>
        <v>3.5191666666666572</v>
      </c>
      <c r="V84" s="37">
        <f t="shared" si="25"/>
        <v>0</v>
      </c>
      <c r="W84" s="39">
        <f>SUM(V$8:V84)/3600000*-1</f>
        <v>1.5980900641671816E-2</v>
      </c>
      <c r="X84" s="38">
        <f t="shared" si="17"/>
        <v>6.8409918647470898</v>
      </c>
      <c r="Y84" s="38">
        <f t="shared" si="18"/>
        <v>27.745280117772349</v>
      </c>
      <c r="Z84" s="38">
        <f>SUM(Y$8:Y84)/1000</f>
        <v>1.782622948739834</v>
      </c>
    </row>
    <row r="85" spans="2:26" x14ac:dyDescent="0.3">
      <c r="B85" s="3" t="s">
        <v>25</v>
      </c>
      <c r="C85" s="3">
        <v>77</v>
      </c>
      <c r="D85" s="3">
        <v>77</v>
      </c>
      <c r="E85" s="2">
        <f t="shared" si="19"/>
        <v>10.694444444444445</v>
      </c>
      <c r="F85" s="9">
        <v>38.5</v>
      </c>
      <c r="G85" s="30">
        <f t="shared" si="20"/>
        <v>0.26388888888888867</v>
      </c>
      <c r="H85" s="30">
        <f t="shared" si="21"/>
        <v>0.94999999999999929</v>
      </c>
      <c r="I85" s="31">
        <f>SUM(E$8:E85)</f>
        <v>460.61111111111109</v>
      </c>
      <c r="J85" s="31">
        <f t="shared" si="22"/>
        <v>10.694444444444457</v>
      </c>
      <c r="K85" s="32">
        <f t="shared" si="14"/>
        <v>407.70833333333297</v>
      </c>
      <c r="L85" s="33">
        <v>156.46950000000001</v>
      </c>
      <c r="M85" s="34">
        <f>0.5*2.10945*1.29*0.35*WLTC_class_3!E85^2</f>
        <v>54.46449137803819</v>
      </c>
      <c r="N85" s="34">
        <f t="shared" si="15"/>
        <v>618.6423247113712</v>
      </c>
      <c r="O85" s="35">
        <f t="shared" si="16"/>
        <v>70.754829151499322</v>
      </c>
      <c r="P85" s="35">
        <f t="shared" si="23"/>
        <v>6616.0359726077277</v>
      </c>
      <c r="Q85" s="35">
        <f>(SUM(P$8:P85))/3600000</f>
        <v>7.2032885735681756E-2</v>
      </c>
      <c r="R85" s="35">
        <f t="shared" si="24"/>
        <v>0</v>
      </c>
      <c r="S85" s="35"/>
      <c r="T85" s="35">
        <f>(SUMIF(R$8:R85,"&lt;0"))/3600000*-1</f>
        <v>2.3228053258243907E-2</v>
      </c>
      <c r="U85" s="37">
        <f t="shared" si="26"/>
        <v>3.981236111111131</v>
      </c>
      <c r="V85" s="37">
        <f t="shared" si="25"/>
        <v>0</v>
      </c>
      <c r="W85" s="39">
        <f>SUM(V$8:V85)/3600000*-1</f>
        <v>1.5980900641671816E-2</v>
      </c>
      <c r="X85" s="38">
        <f t="shared" si="17"/>
        <v>6.6160359726077198</v>
      </c>
      <c r="Y85" s="38">
        <f t="shared" si="18"/>
        <v>27.520324225632979</v>
      </c>
      <c r="Z85" s="38">
        <f>SUM(Y$8:Y85)/1000</f>
        <v>1.810143272965467</v>
      </c>
    </row>
    <row r="86" spans="2:26" x14ac:dyDescent="0.3">
      <c r="B86" s="3" t="s">
        <v>25</v>
      </c>
      <c r="C86" s="3">
        <v>78</v>
      </c>
      <c r="D86" s="3">
        <v>78</v>
      </c>
      <c r="E86" s="2">
        <f t="shared" si="19"/>
        <v>10.916666666666666</v>
      </c>
      <c r="F86" s="9">
        <v>39.299999999999997</v>
      </c>
      <c r="G86" s="30">
        <f t="shared" si="20"/>
        <v>0.1388888888888889</v>
      </c>
      <c r="H86" s="30">
        <f t="shared" si="21"/>
        <v>0.5</v>
      </c>
      <c r="I86" s="31">
        <f>SUM(E$8:E86)</f>
        <v>471.52777777777777</v>
      </c>
      <c r="J86" s="31">
        <f t="shared" si="22"/>
        <v>10.916666666666686</v>
      </c>
      <c r="K86" s="32">
        <f t="shared" si="14"/>
        <v>214.58333333333334</v>
      </c>
      <c r="L86" s="33">
        <v>156.46950000000001</v>
      </c>
      <c r="M86" s="34">
        <f>0.5*2.10945*1.29*0.35*WLTC_class_3!E86^2</f>
        <v>56.751467221093741</v>
      </c>
      <c r="N86" s="34">
        <f t="shared" si="15"/>
        <v>427.80430055442707</v>
      </c>
      <c r="O86" s="35">
        <f t="shared" si="16"/>
        <v>50.982983345934279</v>
      </c>
      <c r="P86" s="35">
        <f t="shared" si="23"/>
        <v>4670.1969477191706</v>
      </c>
      <c r="Q86" s="35">
        <f>(SUM(P$8:P86))/3600000</f>
        <v>7.3330162665603743E-2</v>
      </c>
      <c r="R86" s="35">
        <f t="shared" si="24"/>
        <v>0</v>
      </c>
      <c r="S86" s="35"/>
      <c r="T86" s="35">
        <f>(SUMIF(R$8:R86,"&lt;0"))/3600000*-1</f>
        <v>2.3228053258243907E-2</v>
      </c>
      <c r="U86" s="37">
        <f t="shared" si="26"/>
        <v>2.9679259259259165</v>
      </c>
      <c r="V86" s="37">
        <f t="shared" si="25"/>
        <v>0</v>
      </c>
      <c r="W86" s="39">
        <f>SUM(V$8:V86)/3600000*-1</f>
        <v>1.5980900641671816E-2</v>
      </c>
      <c r="X86" s="38">
        <f t="shared" si="17"/>
        <v>4.6701969477191625</v>
      </c>
      <c r="Y86" s="38">
        <f t="shared" si="18"/>
        <v>25.574485200744423</v>
      </c>
      <c r="Z86" s="38">
        <f>SUM(Y$8:Y86)/1000</f>
        <v>1.8357177581662112</v>
      </c>
    </row>
    <row r="87" spans="2:26" x14ac:dyDescent="0.3">
      <c r="B87" s="3" t="s">
        <v>25</v>
      </c>
      <c r="C87" s="3">
        <v>79</v>
      </c>
      <c r="D87" s="3">
        <v>79</v>
      </c>
      <c r="E87" s="2">
        <f t="shared" si="19"/>
        <v>10.972222222222221</v>
      </c>
      <c r="F87" s="9">
        <v>39.5</v>
      </c>
      <c r="G87" s="30">
        <f t="shared" si="20"/>
        <v>-4.1666666666666269E-2</v>
      </c>
      <c r="H87" s="30">
        <f t="shared" si="21"/>
        <v>-0.14999999999999858</v>
      </c>
      <c r="I87" s="31">
        <f>SUM(E$8:E87)</f>
        <v>482.5</v>
      </c>
      <c r="J87" s="31">
        <f t="shared" si="22"/>
        <v>10.972222222222229</v>
      </c>
      <c r="K87" s="32">
        <f t="shared" si="14"/>
        <v>-64.374999999999389</v>
      </c>
      <c r="L87" s="33">
        <v>156.46950000000001</v>
      </c>
      <c r="M87" s="34">
        <f>0.5*2.10945*1.29*0.35*WLTC_class_3!E87^2</f>
        <v>57.330560075954843</v>
      </c>
      <c r="N87" s="34">
        <f t="shared" si="15"/>
        <v>149.42506007595546</v>
      </c>
      <c r="O87" s="35">
        <f t="shared" si="16"/>
        <v>0</v>
      </c>
      <c r="P87" s="35">
        <f t="shared" si="23"/>
        <v>0</v>
      </c>
      <c r="Q87" s="35">
        <f>(SUM(P$8:P87))/3600000</f>
        <v>7.3330162665603743E-2</v>
      </c>
      <c r="R87" s="35">
        <f t="shared" si="24"/>
        <v>0</v>
      </c>
      <c r="S87" s="35"/>
      <c r="T87" s="35">
        <f>(SUMIF(R$8:R87,"&lt;0"))/3600000*-1</f>
        <v>2.3228053258243907E-2</v>
      </c>
      <c r="U87" s="37">
        <f t="shared" si="26"/>
        <v>0.7515185185185107</v>
      </c>
      <c r="V87" s="37">
        <f t="shared" si="25"/>
        <v>0</v>
      </c>
      <c r="W87" s="39">
        <f>SUM(V$8:V87)/3600000*-1</f>
        <v>1.5980900641671816E-2</v>
      </c>
      <c r="X87" s="38">
        <f t="shared" si="17"/>
        <v>1.6395249647222889</v>
      </c>
      <c r="Y87" s="38">
        <f t="shared" si="18"/>
        <v>22.543813217747548</v>
      </c>
      <c r="Z87" s="38">
        <f>SUM(Y$8:Y87)/1000</f>
        <v>1.858261571383959</v>
      </c>
    </row>
    <row r="88" spans="2:26" x14ac:dyDescent="0.3">
      <c r="B88" s="3" t="s">
        <v>25</v>
      </c>
      <c r="C88" s="3">
        <v>80</v>
      </c>
      <c r="D88" s="3">
        <v>80</v>
      </c>
      <c r="E88" s="2">
        <f t="shared" si="19"/>
        <v>10.833333333333334</v>
      </c>
      <c r="F88" s="9">
        <v>39</v>
      </c>
      <c r="G88" s="30">
        <f t="shared" si="20"/>
        <v>-0.1388888888888889</v>
      </c>
      <c r="H88" s="30">
        <f t="shared" si="21"/>
        <v>-0.5</v>
      </c>
      <c r="I88" s="31">
        <f>SUM(E$8:E88)</f>
        <v>493.33333333333331</v>
      </c>
      <c r="J88" s="31">
        <f t="shared" si="22"/>
        <v>10.833333333333314</v>
      </c>
      <c r="K88" s="32">
        <f t="shared" si="14"/>
        <v>-214.58333333333334</v>
      </c>
      <c r="L88" s="33">
        <v>156.46950000000001</v>
      </c>
      <c r="M88" s="34">
        <f>0.5*2.10945*1.29*0.35*WLTC_class_3!E88^2</f>
        <v>55.888339609375002</v>
      </c>
      <c r="N88" s="34">
        <f t="shared" si="15"/>
        <v>-2.2254937239583228</v>
      </c>
      <c r="O88" s="35">
        <f t="shared" si="16"/>
        <v>-0.26118641621455269</v>
      </c>
      <c r="P88" s="35">
        <f t="shared" si="23"/>
        <v>0</v>
      </c>
      <c r="Q88" s="35">
        <f>(SUM(P$8:P88))/3600000</f>
        <v>7.3330162665603743E-2</v>
      </c>
      <c r="R88" s="34">
        <f t="shared" si="24"/>
        <v>-24.109515342881789</v>
      </c>
      <c r="S88" s="35">
        <f>SUM(R88:R106)</f>
        <v>-66794.859274863105</v>
      </c>
      <c r="T88" s="35">
        <f>(SUMIF(R$8:R88,"&lt;0"))/3600000*-1</f>
        <v>2.3234750345839151E-2</v>
      </c>
      <c r="U88" s="37">
        <f t="shared" si="26"/>
        <v>-1.8716435185184932</v>
      </c>
      <c r="V88" s="37">
        <f t="shared" si="25"/>
        <v>-16.58734655590267</v>
      </c>
      <c r="W88" s="39">
        <f>SUM(V$8:V88)/3600000*-1</f>
        <v>1.5985508237937346E-2</v>
      </c>
      <c r="X88" s="38">
        <f t="shared" si="17"/>
        <v>-2.4109515342881832E-2</v>
      </c>
      <c r="Y88" s="38">
        <f t="shared" si="18"/>
        <v>20.880178737682378</v>
      </c>
      <c r="Z88" s="38">
        <f>SUM(Y$8:Y88)/1000</f>
        <v>1.8791417501216412</v>
      </c>
    </row>
    <row r="89" spans="2:26" x14ac:dyDescent="0.3">
      <c r="B89" s="3" t="s">
        <v>25</v>
      </c>
      <c r="C89" s="3">
        <v>81</v>
      </c>
      <c r="D89" s="3">
        <v>81</v>
      </c>
      <c r="E89" s="2">
        <f t="shared" si="19"/>
        <v>10.694444444444445</v>
      </c>
      <c r="F89" s="9">
        <v>38.5</v>
      </c>
      <c r="G89" s="30">
        <f t="shared" si="20"/>
        <v>-0.23611111111111149</v>
      </c>
      <c r="H89" s="30">
        <f t="shared" si="21"/>
        <v>-0.85000000000000142</v>
      </c>
      <c r="I89" s="31">
        <f>SUM(E$8:E89)</f>
        <v>504.02777777777777</v>
      </c>
      <c r="J89" s="31">
        <f t="shared" si="22"/>
        <v>10.694444444444457</v>
      </c>
      <c r="K89" s="32">
        <f t="shared" si="14"/>
        <v>-364.79166666666725</v>
      </c>
      <c r="L89" s="33">
        <v>156.46950000000001</v>
      </c>
      <c r="M89" s="34">
        <f>0.5*2.10945*1.29*0.35*WLTC_class_3!E89^2</f>
        <v>54.46449137803819</v>
      </c>
      <c r="N89" s="34">
        <f t="shared" si="15"/>
        <v>-153.85767528862905</v>
      </c>
      <c r="O89" s="35">
        <f t="shared" si="16"/>
        <v>-17.596878024426751</v>
      </c>
      <c r="P89" s="35">
        <f t="shared" si="23"/>
        <v>0</v>
      </c>
      <c r="Q89" s="35">
        <f>(SUM(P$8:P89))/3600000</f>
        <v>7.3330162665603743E-2</v>
      </c>
      <c r="R89" s="34">
        <f t="shared" si="24"/>
        <v>-1645.4223607256183</v>
      </c>
      <c r="S89" s="35"/>
      <c r="T89" s="35">
        <f>(SUMIF(R$8:R89,"&lt;0"))/3600000*-1</f>
        <v>2.3691812112707374E-2</v>
      </c>
      <c r="U89" s="37">
        <f t="shared" si="26"/>
        <v>-1.8478009259259343</v>
      </c>
      <c r="V89" s="37">
        <f t="shared" si="25"/>
        <v>-1132.0505841792253</v>
      </c>
      <c r="W89" s="39">
        <f>SUM(V$8:V89)/3600000*-1</f>
        <v>1.6299966733542687E-2</v>
      </c>
      <c r="X89" s="38">
        <f t="shared" si="17"/>
        <v>-1.6454223607256162</v>
      </c>
      <c r="Y89" s="38">
        <f t="shared" si="18"/>
        <v>19.258865892299646</v>
      </c>
      <c r="Z89" s="38">
        <f>SUM(Y$8:Y89)/1000</f>
        <v>1.8984006160139408</v>
      </c>
    </row>
    <row r="90" spans="2:26" x14ac:dyDescent="0.3">
      <c r="B90" s="3" t="s">
        <v>25</v>
      </c>
      <c r="C90" s="3">
        <v>82</v>
      </c>
      <c r="D90" s="3">
        <v>82</v>
      </c>
      <c r="E90" s="2">
        <f t="shared" si="19"/>
        <v>10.361111111111111</v>
      </c>
      <c r="F90" s="9">
        <v>37.299999999999997</v>
      </c>
      <c r="G90" s="30">
        <f t="shared" si="20"/>
        <v>-0.20833333333333331</v>
      </c>
      <c r="H90" s="30">
        <f t="shared" si="21"/>
        <v>-0.75</v>
      </c>
      <c r="I90" s="31">
        <f>SUM(E$8:E90)</f>
        <v>514.38888888888891</v>
      </c>
      <c r="J90" s="31">
        <f t="shared" si="22"/>
        <v>10.361111111111143</v>
      </c>
      <c r="K90" s="32">
        <f t="shared" si="14"/>
        <v>-321.87499999999994</v>
      </c>
      <c r="L90" s="33">
        <v>156.46950000000001</v>
      </c>
      <c r="M90" s="34">
        <f>0.5*2.10945*1.29*0.35*WLTC_class_3!E90^2</f>
        <v>51.122214342621518</v>
      </c>
      <c r="N90" s="34">
        <f t="shared" si="15"/>
        <v>-114.28328565737843</v>
      </c>
      <c r="O90" s="35">
        <f t="shared" si="16"/>
        <v>-12.268610532581366</v>
      </c>
      <c r="P90" s="35">
        <f t="shared" si="23"/>
        <v>0</v>
      </c>
      <c r="Q90" s="35">
        <f>(SUM(P$8:P90))/3600000</f>
        <v>7.3330162665603743E-2</v>
      </c>
      <c r="R90" s="34">
        <f t="shared" si="24"/>
        <v>-1184.1018208389523</v>
      </c>
      <c r="S90" s="35"/>
      <c r="T90" s="35">
        <f>(SUMIF(R$8:R90,"&lt;0"))/3600000*-1</f>
        <v>2.4020729285162641E-2</v>
      </c>
      <c r="U90" s="37">
        <f t="shared" si="26"/>
        <v>-4.3374444444444533</v>
      </c>
      <c r="V90" s="37">
        <f t="shared" si="25"/>
        <v>-814.66205273719913</v>
      </c>
      <c r="W90" s="39">
        <f>SUM(V$8:V90)/3600000*-1</f>
        <v>1.6526261748191908E-2</v>
      </c>
      <c r="X90" s="38">
        <f t="shared" si="17"/>
        <v>-1.1841018208389487</v>
      </c>
      <c r="Y90" s="38">
        <f t="shared" si="18"/>
        <v>19.720186432186313</v>
      </c>
      <c r="Z90" s="38">
        <f>SUM(Y$8:Y90)/1000</f>
        <v>1.9181208024461271</v>
      </c>
    </row>
    <row r="91" spans="2:26" x14ac:dyDescent="0.3">
      <c r="B91" s="3" t="s">
        <v>25</v>
      </c>
      <c r="C91" s="3">
        <v>83</v>
      </c>
      <c r="D91" s="3">
        <v>83</v>
      </c>
      <c r="E91" s="2">
        <f t="shared" si="19"/>
        <v>10.277777777777777</v>
      </c>
      <c r="F91" s="9">
        <v>37</v>
      </c>
      <c r="G91" s="30">
        <f t="shared" si="20"/>
        <v>-8.3333333333332538E-2</v>
      </c>
      <c r="H91" s="30">
        <f t="shared" si="21"/>
        <v>-0.29999999999999716</v>
      </c>
      <c r="I91" s="31">
        <f>SUM(E$8:E91)</f>
        <v>524.66666666666674</v>
      </c>
      <c r="J91" s="31">
        <f t="shared" si="22"/>
        <v>10.277777777777828</v>
      </c>
      <c r="K91" s="32">
        <f t="shared" si="14"/>
        <v>-128.74999999999878</v>
      </c>
      <c r="L91" s="33">
        <v>156.46950000000001</v>
      </c>
      <c r="M91" s="34">
        <f>0.5*2.10945*1.29*0.35*WLTC_class_3!E91^2</f>
        <v>50.303180095486098</v>
      </c>
      <c r="N91" s="34">
        <f t="shared" si="15"/>
        <v>78.022680095487345</v>
      </c>
      <c r="O91" s="35">
        <f t="shared" si="16"/>
        <v>0</v>
      </c>
      <c r="P91" s="35">
        <f t="shared" si="23"/>
        <v>0</v>
      </c>
      <c r="Q91" s="35">
        <f>(SUM(P$8:P91))/3600000</f>
        <v>7.3330162665603743E-2</v>
      </c>
      <c r="R91" s="34">
        <f t="shared" si="24"/>
        <v>0</v>
      </c>
      <c r="S91" s="35"/>
      <c r="T91" s="35">
        <f>(SUMIF(R$8:R91,"&lt;0"))/3600000*-1</f>
        <v>2.4020729285162641E-2</v>
      </c>
      <c r="U91" s="37">
        <f t="shared" si="26"/>
        <v>-1.0629027777777851</v>
      </c>
      <c r="V91" s="37">
        <f t="shared" si="25"/>
        <v>0</v>
      </c>
      <c r="W91" s="39">
        <f>SUM(V$8:V91)/3600000*-1</f>
        <v>1.6526261748191908E-2</v>
      </c>
      <c r="X91" s="38">
        <f t="shared" si="17"/>
        <v>0.80189976764806437</v>
      </c>
      <c r="Y91" s="38">
        <f t="shared" si="18"/>
        <v>21.706188020673324</v>
      </c>
      <c r="Z91" s="38">
        <f>SUM(Y$8:Y91)/1000</f>
        <v>1.9398269904668004</v>
      </c>
    </row>
    <row r="92" spans="2:26" x14ac:dyDescent="0.3">
      <c r="B92" s="3" t="s">
        <v>25</v>
      </c>
      <c r="C92" s="3">
        <v>84</v>
      </c>
      <c r="D92" s="3">
        <v>84</v>
      </c>
      <c r="E92" s="2">
        <f t="shared" si="19"/>
        <v>10.194444444444445</v>
      </c>
      <c r="F92" s="9">
        <v>36.700000000000003</v>
      </c>
      <c r="G92" s="30">
        <f t="shared" si="20"/>
        <v>-0.15277777777777798</v>
      </c>
      <c r="H92" s="30">
        <f t="shared" si="21"/>
        <v>-0.55000000000000071</v>
      </c>
      <c r="I92" s="31">
        <f>SUM(E$8:E92)</f>
        <v>534.8611111111112</v>
      </c>
      <c r="J92" s="31">
        <f t="shared" si="22"/>
        <v>10.194444444444457</v>
      </c>
      <c r="K92" s="32">
        <f t="shared" si="14"/>
        <v>-236.041666666667</v>
      </c>
      <c r="L92" s="33">
        <v>156.46950000000001</v>
      </c>
      <c r="M92" s="34">
        <f>0.5*2.10945*1.29*0.35*WLTC_class_3!E92^2</f>
        <v>49.490759853038192</v>
      </c>
      <c r="N92" s="34">
        <f t="shared" si="15"/>
        <v>-30.081406813628803</v>
      </c>
      <c r="O92" s="35">
        <f t="shared" si="16"/>
        <v>-3.126261267222882</v>
      </c>
      <c r="P92" s="35">
        <f t="shared" si="23"/>
        <v>0</v>
      </c>
      <c r="Q92" s="35">
        <f>(SUM(P$8:P92))/3600000</f>
        <v>7.3330162665603743E-2</v>
      </c>
      <c r="R92" s="34">
        <f t="shared" si="24"/>
        <v>-306.6632305722718</v>
      </c>
      <c r="S92" s="35"/>
      <c r="T92" s="35">
        <f>(SUMIF(R$8:R92,"&lt;0"))/3600000*-1</f>
        <v>2.4105913515877164E-2</v>
      </c>
      <c r="U92" s="37">
        <f t="shared" si="26"/>
        <v>-1.0543194444444273</v>
      </c>
      <c r="V92" s="37">
        <f t="shared" si="25"/>
        <v>-210.98430263372299</v>
      </c>
      <c r="W92" s="39">
        <f>SUM(V$8:V92)/3600000*-1</f>
        <v>1.6584868498923499E-2</v>
      </c>
      <c r="X92" s="38">
        <f t="shared" si="17"/>
        <v>-0.30666323057227141</v>
      </c>
      <c r="Y92" s="38">
        <f t="shared" si="18"/>
        <v>20.597625022452988</v>
      </c>
      <c r="Z92" s="38">
        <f>SUM(Y$8:Y92)/1000</f>
        <v>1.9604246154892535</v>
      </c>
    </row>
    <row r="93" spans="2:26" x14ac:dyDescent="0.3">
      <c r="B93" s="3" t="s">
        <v>25</v>
      </c>
      <c r="C93" s="3">
        <v>85</v>
      </c>
      <c r="D93" s="3">
        <v>85</v>
      </c>
      <c r="E93" s="2">
        <f t="shared" si="19"/>
        <v>9.9722222222222214</v>
      </c>
      <c r="F93" s="9">
        <v>35.9</v>
      </c>
      <c r="G93" s="30">
        <f t="shared" si="20"/>
        <v>-0.19444444444444522</v>
      </c>
      <c r="H93" s="30">
        <f t="shared" si="21"/>
        <v>-0.70000000000000284</v>
      </c>
      <c r="I93" s="31">
        <f>SUM(E$8:E93)</f>
        <v>544.83333333333337</v>
      </c>
      <c r="J93" s="31">
        <f t="shared" si="22"/>
        <v>9.9722222222221717</v>
      </c>
      <c r="K93" s="32">
        <f t="shared" si="14"/>
        <v>-300.41666666666788</v>
      </c>
      <c r="L93" s="33">
        <v>156.46950000000001</v>
      </c>
      <c r="M93" s="34">
        <f>0.5*2.10945*1.29*0.35*WLTC_class_3!E93^2</f>
        <v>47.35664100720485</v>
      </c>
      <c r="N93" s="34">
        <f t="shared" si="15"/>
        <v>-96.590525659463026</v>
      </c>
      <c r="O93" s="35">
        <f t="shared" si="16"/>
        <v>-9.6054656925286963</v>
      </c>
      <c r="P93" s="35">
        <f t="shared" si="23"/>
        <v>0</v>
      </c>
      <c r="Q93" s="35">
        <f>(SUM(P$8:P93))/3600000</f>
        <v>7.3330162665603743E-2</v>
      </c>
      <c r="R93" s="34">
        <f t="shared" si="24"/>
        <v>-963.22218643741803</v>
      </c>
      <c r="S93" s="35"/>
      <c r="T93" s="35">
        <f>(SUMIF(R$8:R93,"&lt;0"))/3600000*-1</f>
        <v>2.4373475234332E-2</v>
      </c>
      <c r="U93" s="37">
        <f t="shared" si="26"/>
        <v>-2.7695555555555731</v>
      </c>
      <c r="V93" s="37">
        <f t="shared" si="25"/>
        <v>-662.6968642689435</v>
      </c>
      <c r="W93" s="39">
        <f>SUM(V$8:V93)/3600000*-1</f>
        <v>1.6768950961220427E-2</v>
      </c>
      <c r="X93" s="38">
        <f t="shared" si="17"/>
        <v>-0.96322218643742297</v>
      </c>
      <c r="Y93" s="38">
        <f t="shared" si="18"/>
        <v>19.941066066587837</v>
      </c>
      <c r="Z93" s="38">
        <f>SUM(Y$8:Y93)/1000</f>
        <v>1.9803656815558413</v>
      </c>
    </row>
    <row r="94" spans="2:26" x14ac:dyDescent="0.3">
      <c r="B94" s="3" t="s">
        <v>25</v>
      </c>
      <c r="C94" s="3">
        <v>86</v>
      </c>
      <c r="D94" s="3">
        <v>86</v>
      </c>
      <c r="E94" s="2">
        <f t="shared" si="19"/>
        <v>9.8055555555555554</v>
      </c>
      <c r="F94" s="9">
        <v>35.299999999999997</v>
      </c>
      <c r="G94" s="30">
        <f t="shared" si="20"/>
        <v>-0.18055555555555516</v>
      </c>
      <c r="H94" s="30">
        <f t="shared" si="21"/>
        <v>-0.64999999999999858</v>
      </c>
      <c r="I94" s="31">
        <f>SUM(E$8:E94)</f>
        <v>554.63888888888891</v>
      </c>
      <c r="J94" s="31">
        <f t="shared" si="22"/>
        <v>9.8055555555555429</v>
      </c>
      <c r="K94" s="32">
        <f t="shared" si="14"/>
        <v>-278.95833333333275</v>
      </c>
      <c r="L94" s="33">
        <v>156.46950000000001</v>
      </c>
      <c r="M94" s="34">
        <f>0.5*2.10945*1.29*0.35*WLTC_class_3!E94^2</f>
        <v>45.786917228038192</v>
      </c>
      <c r="N94" s="34">
        <f t="shared" si="15"/>
        <v>-76.701916105294544</v>
      </c>
      <c r="O94" s="35">
        <f t="shared" si="16"/>
        <v>-7.374806376515922</v>
      </c>
      <c r="P94" s="35">
        <f t="shared" si="23"/>
        <v>0</v>
      </c>
      <c r="Q94" s="35">
        <f>(SUM(P$8:P94))/3600000</f>
        <v>7.3330162665603743E-2</v>
      </c>
      <c r="R94" s="34">
        <f t="shared" si="24"/>
        <v>-752.10489958802611</v>
      </c>
      <c r="S94" s="35"/>
      <c r="T94" s="35">
        <f>(SUMIF(R$8:R94,"&lt;0"))/3600000*-1</f>
        <v>2.458239326199534E-2</v>
      </c>
      <c r="U94" s="37">
        <f t="shared" si="26"/>
        <v>-2.0371111111110984</v>
      </c>
      <c r="V94" s="37">
        <f t="shared" si="25"/>
        <v>-517.44817091656193</v>
      </c>
      <c r="W94" s="39">
        <f>SUM(V$8:V94)/3600000*-1</f>
        <v>1.6912686564252807E-2</v>
      </c>
      <c r="X94" s="38">
        <f t="shared" si="17"/>
        <v>-0.75210489958802706</v>
      </c>
      <c r="Y94" s="38">
        <f t="shared" si="18"/>
        <v>20.152183353437234</v>
      </c>
      <c r="Z94" s="38">
        <f>SUM(Y$8:Y94)/1000</f>
        <v>2.0005178649092787</v>
      </c>
    </row>
    <row r="95" spans="2:26" x14ac:dyDescent="0.3">
      <c r="B95" s="3" t="s">
        <v>25</v>
      </c>
      <c r="C95" s="3">
        <v>87</v>
      </c>
      <c r="D95" s="3">
        <v>87</v>
      </c>
      <c r="E95" s="2">
        <f t="shared" si="19"/>
        <v>9.6111111111111107</v>
      </c>
      <c r="F95" s="9">
        <v>34.6</v>
      </c>
      <c r="G95" s="30">
        <f t="shared" si="20"/>
        <v>-0.15277777777777699</v>
      </c>
      <c r="H95" s="30">
        <f t="shared" si="21"/>
        <v>-0.54999999999999716</v>
      </c>
      <c r="I95" s="31">
        <f>SUM(E$8:E95)</f>
        <v>564.25</v>
      </c>
      <c r="J95" s="31">
        <f t="shared" si="22"/>
        <v>9.6111111111110858</v>
      </c>
      <c r="K95" s="32">
        <f t="shared" si="14"/>
        <v>-236.04166666666544</v>
      </c>
      <c r="L95" s="33">
        <v>156.46950000000001</v>
      </c>
      <c r="M95" s="34">
        <f>0.5*2.10945*1.29*0.35*WLTC_class_3!E95^2</f>
        <v>43.989010287152773</v>
      </c>
      <c r="N95" s="34">
        <f t="shared" si="15"/>
        <v>-35.583156379512644</v>
      </c>
      <c r="O95" s="35">
        <f t="shared" si="16"/>
        <v>-3.2869391582791083</v>
      </c>
      <c r="P95" s="35">
        <f t="shared" si="23"/>
        <v>0</v>
      </c>
      <c r="Q95" s="35">
        <f>(SUM(P$8:P95))/3600000</f>
        <v>7.3330162665603743E-2</v>
      </c>
      <c r="R95" s="34">
        <f t="shared" si="24"/>
        <v>-341.99366964753727</v>
      </c>
      <c r="S95" s="35"/>
      <c r="T95" s="35">
        <f>(SUMIF(R$8:R95,"&lt;0"))/3600000*-1</f>
        <v>2.46773915035641E-2</v>
      </c>
      <c r="U95" s="37">
        <f t="shared" si="26"/>
        <v>-2.3332361111111104</v>
      </c>
      <c r="V95" s="37">
        <f t="shared" si="25"/>
        <v>-235.29164471750562</v>
      </c>
      <c r="W95" s="39">
        <f>SUM(V$8:V95)/3600000*-1</f>
        <v>1.6978045354452114E-2</v>
      </c>
      <c r="X95" s="38">
        <f t="shared" si="17"/>
        <v>-0.34199366964753819</v>
      </c>
      <c r="Y95" s="38">
        <f t="shared" si="18"/>
        <v>20.562294583377721</v>
      </c>
      <c r="Z95" s="38">
        <f>SUM(Y$8:Y95)/1000</f>
        <v>2.0210801594926564</v>
      </c>
    </row>
    <row r="96" spans="2:26" x14ac:dyDescent="0.3">
      <c r="B96" s="3" t="s">
        <v>25</v>
      </c>
      <c r="C96" s="3">
        <v>88</v>
      </c>
      <c r="D96" s="3">
        <v>88</v>
      </c>
      <c r="E96" s="2">
        <f t="shared" si="19"/>
        <v>9.5</v>
      </c>
      <c r="F96" s="9">
        <v>34.200000000000003</v>
      </c>
      <c r="G96" s="30">
        <f t="shared" si="20"/>
        <v>-0.37500000000000039</v>
      </c>
      <c r="H96" s="30">
        <f t="shared" si="21"/>
        <v>-1.3500000000000014</v>
      </c>
      <c r="I96" s="31">
        <f>SUM(E$8:E96)</f>
        <v>573.75</v>
      </c>
      <c r="J96" s="31">
        <f t="shared" si="22"/>
        <v>9.5</v>
      </c>
      <c r="K96" s="32">
        <f t="shared" si="14"/>
        <v>-579.37500000000057</v>
      </c>
      <c r="L96" s="33">
        <v>156.46950000000001</v>
      </c>
      <c r="M96" s="34">
        <f>0.5*2.10945*1.29*0.35*WLTC_class_3!E96^2</f>
        <v>42.977802459374999</v>
      </c>
      <c r="N96" s="34">
        <f t="shared" si="15"/>
        <v>-379.92769754062556</v>
      </c>
      <c r="O96" s="35">
        <f t="shared" si="16"/>
        <v>-34.288474703041459</v>
      </c>
      <c r="P96" s="35">
        <f t="shared" si="23"/>
        <v>0</v>
      </c>
      <c r="Q96" s="35">
        <f>(SUM(P$8:P96))/3600000</f>
        <v>7.3330162665603743E-2</v>
      </c>
      <c r="R96" s="34">
        <f t="shared" si="24"/>
        <v>-3609.3131266359428</v>
      </c>
      <c r="S96" s="35"/>
      <c r="T96" s="35">
        <f>(SUMIF(R$8:R96,"&lt;0"))/3600000*-1</f>
        <v>2.5679978483185196E-2</v>
      </c>
      <c r="U96" s="37">
        <f t="shared" si="26"/>
        <v>-1.3122962962962958</v>
      </c>
      <c r="V96" s="37">
        <f t="shared" si="25"/>
        <v>-2483.2074311255283</v>
      </c>
      <c r="W96" s="39">
        <f>SUM(V$8:V96)/3600000*-1</f>
        <v>1.7667825196431428E-2</v>
      </c>
      <c r="X96" s="38">
        <f t="shared" si="17"/>
        <v>-3.6093131266359428</v>
      </c>
      <c r="Y96" s="38">
        <f t="shared" si="18"/>
        <v>17.294975126389318</v>
      </c>
      <c r="Z96" s="38">
        <f>SUM(Y$8:Y96)/1000</f>
        <v>2.0383751346190455</v>
      </c>
    </row>
    <row r="97" spans="2:26" x14ac:dyDescent="0.3">
      <c r="B97" s="3" t="s">
        <v>25</v>
      </c>
      <c r="C97" s="3">
        <v>89</v>
      </c>
      <c r="D97" s="3">
        <v>89</v>
      </c>
      <c r="E97" s="2">
        <f t="shared" si="19"/>
        <v>8.8611111111111107</v>
      </c>
      <c r="F97" s="9">
        <v>31.9</v>
      </c>
      <c r="G97" s="30">
        <f t="shared" si="20"/>
        <v>-0.95833333333333359</v>
      </c>
      <c r="H97" s="30">
        <f t="shared" si="21"/>
        <v>-3.4500000000000011</v>
      </c>
      <c r="I97" s="31">
        <f>SUM(E$8:E97)</f>
        <v>582.61111111111109</v>
      </c>
      <c r="J97" s="31">
        <f t="shared" si="22"/>
        <v>8.8611111111110858</v>
      </c>
      <c r="K97" s="32">
        <f t="shared" si="14"/>
        <v>-1480.6250000000005</v>
      </c>
      <c r="L97" s="33">
        <v>156.46950000000001</v>
      </c>
      <c r="M97" s="34">
        <f>0.5*2.10945*1.29*0.35*WLTC_class_3!E97^2</f>
        <v>37.391540611371525</v>
      </c>
      <c r="N97" s="34">
        <f t="shared" si="15"/>
        <v>-1286.7639593886288</v>
      </c>
      <c r="O97" s="35">
        <f t="shared" si="16"/>
        <v>-101.03579264764342</v>
      </c>
      <c r="P97" s="35">
        <f t="shared" si="23"/>
        <v>0</v>
      </c>
      <c r="Q97" s="35">
        <f>(SUM(P$8:P97))/3600000</f>
        <v>7.3330162665603743E-2</v>
      </c>
      <c r="R97" s="34">
        <f t="shared" si="24"/>
        <v>-11402.158417915873</v>
      </c>
      <c r="S97" s="35"/>
      <c r="T97" s="35">
        <f>(SUMIF(R$8:R97,"&lt;0"))/3600000*-1</f>
        <v>2.8847244710384048E-2</v>
      </c>
      <c r="U97" s="37">
        <f t="shared" si="26"/>
        <v>-7.2495787037037083</v>
      </c>
      <c r="V97" s="37">
        <f t="shared" si="25"/>
        <v>-7844.68499152612</v>
      </c>
      <c r="W97" s="39">
        <f>SUM(V$8:V97)/3600000*-1</f>
        <v>1.9846904360744242E-2</v>
      </c>
      <c r="X97" s="38">
        <f t="shared" si="17"/>
        <v>-11.402158417915905</v>
      </c>
      <c r="Y97" s="38">
        <f t="shared" si="18"/>
        <v>9.5021298351093559</v>
      </c>
      <c r="Z97" s="38">
        <f>SUM(Y$8:Y97)/1000</f>
        <v>2.0478772644541552</v>
      </c>
    </row>
    <row r="98" spans="2:26" x14ac:dyDescent="0.3">
      <c r="B98" s="3" t="s">
        <v>25</v>
      </c>
      <c r="C98" s="3">
        <v>90</v>
      </c>
      <c r="D98" s="3">
        <v>90</v>
      </c>
      <c r="E98" s="2">
        <f t="shared" si="19"/>
        <v>7.583333333333333</v>
      </c>
      <c r="F98" s="9">
        <v>27.3</v>
      </c>
      <c r="G98" s="30">
        <f t="shared" si="20"/>
        <v>-1.3749999999999998</v>
      </c>
      <c r="H98" s="30">
        <f t="shared" si="21"/>
        <v>-4.9499999999999993</v>
      </c>
      <c r="I98" s="31">
        <f>SUM(E$8:E98)</f>
        <v>590.19444444444446</v>
      </c>
      <c r="J98" s="31">
        <f t="shared" si="22"/>
        <v>7.5833333333333712</v>
      </c>
      <c r="K98" s="32">
        <f t="shared" si="14"/>
        <v>-2124.3749999999995</v>
      </c>
      <c r="L98" s="33">
        <v>156.46950000000001</v>
      </c>
      <c r="M98" s="34">
        <f>0.5*2.10945*1.29*0.35*WLTC_class_3!E98^2</f>
        <v>27.385286408593746</v>
      </c>
      <c r="N98" s="34">
        <f t="shared" si="15"/>
        <v>-1940.5202135914058</v>
      </c>
      <c r="O98" s="35">
        <f t="shared" si="16"/>
        <v>-111.59338811632298</v>
      </c>
      <c r="P98" s="35">
        <f t="shared" si="23"/>
        <v>0</v>
      </c>
      <c r="Q98" s="35">
        <f>(SUM(P$8:P98))/3600000</f>
        <v>7.3330162665603743E-2</v>
      </c>
      <c r="R98" s="34">
        <f t="shared" si="24"/>
        <v>-14715.6116197349</v>
      </c>
      <c r="S98" s="35"/>
      <c r="T98" s="35">
        <f>(SUMIF(R$8:R98,"&lt;0"))/3600000*-1</f>
        <v>3.2934914604754853E-2</v>
      </c>
      <c r="U98" s="37">
        <f t="shared" si="26"/>
        <v>-12.985629629629626</v>
      </c>
      <c r="V98" s="37">
        <f t="shared" si="25"/>
        <v>-10124.340794377611</v>
      </c>
      <c r="W98" s="39">
        <f>SUM(V$8:V98)/3600000*-1</f>
        <v>2.2659221248071355E-2</v>
      </c>
      <c r="X98" s="38">
        <f t="shared" si="17"/>
        <v>-14.715611619734826</v>
      </c>
      <c r="Y98" s="38">
        <f t="shared" si="18"/>
        <v>6.1886766332904344</v>
      </c>
      <c r="Z98" s="38">
        <f>SUM(Y$8:Y98)/1000</f>
        <v>2.0540659410874453</v>
      </c>
    </row>
    <row r="99" spans="2:26" x14ac:dyDescent="0.3">
      <c r="B99" s="3" t="s">
        <v>25</v>
      </c>
      <c r="C99" s="3">
        <v>91</v>
      </c>
      <c r="D99" s="3">
        <v>91</v>
      </c>
      <c r="E99" s="2">
        <f t="shared" si="19"/>
        <v>6.1111111111111107</v>
      </c>
      <c r="F99" s="9">
        <v>22</v>
      </c>
      <c r="G99" s="30">
        <f t="shared" si="20"/>
        <v>-1.4305555555555556</v>
      </c>
      <c r="H99" s="30">
        <f t="shared" si="21"/>
        <v>-5.15</v>
      </c>
      <c r="I99" s="31">
        <f>SUM(E$8:E99)</f>
        <v>596.30555555555554</v>
      </c>
      <c r="J99" s="31">
        <f t="shared" si="22"/>
        <v>6.1111111111110858</v>
      </c>
      <c r="K99" s="32">
        <f t="shared" si="14"/>
        <v>-2210.2083333333335</v>
      </c>
      <c r="L99" s="33">
        <v>156.46950000000001</v>
      </c>
      <c r="M99" s="34">
        <f>0.5*2.10945*1.29*0.35*WLTC_class_3!E99^2</f>
        <v>17.784323715277775</v>
      </c>
      <c r="N99" s="34">
        <f t="shared" si="15"/>
        <v>-2035.9545096180557</v>
      </c>
      <c r="O99" s="35">
        <f t="shared" si="16"/>
        <v>-76.034103599933232</v>
      </c>
      <c r="P99" s="35">
        <f t="shared" si="23"/>
        <v>0</v>
      </c>
      <c r="Q99" s="35">
        <f>(SUM(P$8:P99))/3600000</f>
        <v>7.3330162665603743E-2</v>
      </c>
      <c r="R99" s="34">
        <f t="shared" si="24"/>
        <v>-12441.944225443622</v>
      </c>
      <c r="S99" s="35"/>
      <c r="T99" s="35">
        <f>(SUMIF(R$8:R99,"&lt;0"))/3600000*-1</f>
        <v>3.6391010222933638E-2</v>
      </c>
      <c r="U99" s="37">
        <f t="shared" si="26"/>
        <v>-12.459662037037038</v>
      </c>
      <c r="V99" s="37">
        <f t="shared" si="25"/>
        <v>-8560.0576271052105</v>
      </c>
      <c r="W99" s="39">
        <f>SUM(V$8:V99)/3600000*-1</f>
        <v>2.5037015033378358E-2</v>
      </c>
      <c r="X99" s="38">
        <f t="shared" si="17"/>
        <v>-12.441944225443672</v>
      </c>
      <c r="Y99" s="38">
        <f t="shared" si="18"/>
        <v>8.4623440275815884</v>
      </c>
      <c r="Z99" s="38">
        <f>SUM(Y$8:Y99)/1000</f>
        <v>2.0625282851150271</v>
      </c>
    </row>
    <row r="100" spans="2:26" x14ac:dyDescent="0.3">
      <c r="B100" s="3" t="s">
        <v>25</v>
      </c>
      <c r="C100" s="3">
        <v>92</v>
      </c>
      <c r="D100" s="3">
        <v>92</v>
      </c>
      <c r="E100" s="2">
        <f t="shared" si="19"/>
        <v>4.7222222222222223</v>
      </c>
      <c r="F100" s="9">
        <v>17</v>
      </c>
      <c r="G100" s="30">
        <f t="shared" si="20"/>
        <v>-1.0833333333333335</v>
      </c>
      <c r="H100" s="30">
        <f t="shared" si="21"/>
        <v>-3.9000000000000004</v>
      </c>
      <c r="I100" s="31">
        <f>SUM(E$8:E100)</f>
        <v>601.02777777777771</v>
      </c>
      <c r="J100" s="31">
        <f t="shared" si="22"/>
        <v>4.7222222222221717</v>
      </c>
      <c r="K100" s="32">
        <f t="shared" si="14"/>
        <v>-1673.7500000000002</v>
      </c>
      <c r="L100" s="33">
        <v>156.46950000000001</v>
      </c>
      <c r="M100" s="34">
        <f>0.5*2.10945*1.29*0.35*WLTC_class_3!E100^2</f>
        <v>10.61915197048611</v>
      </c>
      <c r="N100" s="34">
        <f t="shared" si="15"/>
        <v>-1506.6613480295141</v>
      </c>
      <c r="O100" s="35">
        <f t="shared" si="16"/>
        <v>-33.597618023188652</v>
      </c>
      <c r="P100" s="35">
        <f t="shared" si="23"/>
        <v>0</v>
      </c>
      <c r="Q100" s="35">
        <f>(SUM(P$8:P100))/3600000</f>
        <v>7.3330162665603743E-2</v>
      </c>
      <c r="R100" s="34">
        <f t="shared" si="24"/>
        <v>-7114.7896990281852</v>
      </c>
      <c r="S100" s="35"/>
      <c r="T100" s="35">
        <f>(SUMIF(R$8:R100,"&lt;0"))/3600000*-1</f>
        <v>3.8367340694885912E-2</v>
      </c>
      <c r="U100" s="37">
        <f t="shared" si="26"/>
        <v>-9.2986111111111107</v>
      </c>
      <c r="V100" s="37">
        <f t="shared" si="25"/>
        <v>-4894.9753129313913</v>
      </c>
      <c r="W100" s="39">
        <f>SUM(V$8:V100)/3600000*-1</f>
        <v>2.6396730398081523E-2</v>
      </c>
      <c r="X100" s="38">
        <f t="shared" si="17"/>
        <v>-7.114789699028262</v>
      </c>
      <c r="Y100" s="38">
        <f t="shared" si="18"/>
        <v>13.789498553996999</v>
      </c>
      <c r="Z100" s="38">
        <f>SUM(Y$8:Y100)/1000</f>
        <v>2.0763177836690239</v>
      </c>
    </row>
    <row r="101" spans="2:26" x14ac:dyDescent="0.3">
      <c r="B101" s="3" t="s">
        <v>25</v>
      </c>
      <c r="C101" s="3">
        <v>93</v>
      </c>
      <c r="D101" s="3">
        <v>93</v>
      </c>
      <c r="E101" s="2">
        <f t="shared" si="19"/>
        <v>3.9444444444444442</v>
      </c>
      <c r="F101" s="9">
        <v>14.2</v>
      </c>
      <c r="G101" s="30">
        <f t="shared" si="20"/>
        <v>-0.69444444444444442</v>
      </c>
      <c r="H101" s="30">
        <f t="shared" si="21"/>
        <v>-2.5</v>
      </c>
      <c r="I101" s="31">
        <f>SUM(E$8:E101)</f>
        <v>604.97222222222217</v>
      </c>
      <c r="J101" s="31">
        <f t="shared" si="22"/>
        <v>3.9444444444444571</v>
      </c>
      <c r="K101" s="32">
        <f t="shared" si="14"/>
        <v>-1072.9166666666665</v>
      </c>
      <c r="L101" s="33">
        <v>156.46950000000001</v>
      </c>
      <c r="M101" s="34">
        <f>0.5*2.10945*1.29*0.35*WLTC_class_3!E101^2</f>
        <v>7.409155028819443</v>
      </c>
      <c r="N101" s="34">
        <f t="shared" si="15"/>
        <v>-909.03801163784703</v>
      </c>
      <c r="O101" s="35">
        <f t="shared" si="16"/>
        <v>-14.143396965019758</v>
      </c>
      <c r="P101" s="35">
        <f t="shared" si="23"/>
        <v>0</v>
      </c>
      <c r="Q101" s="35">
        <f>(SUM(P$8:P101))/3600000</f>
        <v>7.3330162665603743E-2</v>
      </c>
      <c r="R101" s="34">
        <f t="shared" si="24"/>
        <v>-3585.6499347937415</v>
      </c>
      <c r="S101" s="35"/>
      <c r="T101" s="35">
        <f>(SUMIF(R$8:R101,"&lt;0"))/3600000*-1</f>
        <v>3.9363354565661944E-2</v>
      </c>
      <c r="U101" s="37">
        <f t="shared" si="26"/>
        <v>-4.1657777777777794</v>
      </c>
      <c r="V101" s="37">
        <f t="shared" si="25"/>
        <v>-2466.9271551380939</v>
      </c>
      <c r="W101" s="39">
        <f>SUM(V$8:V101)/3600000*-1</f>
        <v>2.7081987941175438E-2</v>
      </c>
      <c r="X101" s="38">
        <f t="shared" si="17"/>
        <v>-3.5856499347937296</v>
      </c>
      <c r="Y101" s="38">
        <f t="shared" si="18"/>
        <v>17.318638318231532</v>
      </c>
      <c r="Z101" s="38">
        <f>SUM(Y$8:Y101)/1000</f>
        <v>2.0936364219872554</v>
      </c>
    </row>
    <row r="102" spans="2:26" x14ac:dyDescent="0.3">
      <c r="B102" s="3" t="s">
        <v>25</v>
      </c>
      <c r="C102" s="3">
        <v>94</v>
      </c>
      <c r="D102" s="3">
        <v>94</v>
      </c>
      <c r="E102" s="2">
        <f t="shared" si="19"/>
        <v>3.333333333333333</v>
      </c>
      <c r="F102" s="9">
        <v>12</v>
      </c>
      <c r="G102" s="30">
        <f t="shared" si="20"/>
        <v>-0.70833333333333326</v>
      </c>
      <c r="H102" s="30">
        <f t="shared" si="21"/>
        <v>-2.5499999999999998</v>
      </c>
      <c r="I102" s="31">
        <f>SUM(E$8:E102)</f>
        <v>608.30555555555554</v>
      </c>
      <c r="J102" s="31">
        <f t="shared" si="22"/>
        <v>3.3333333333333712</v>
      </c>
      <c r="K102" s="32">
        <f t="shared" si="14"/>
        <v>-1094.3749999999998</v>
      </c>
      <c r="L102" s="33">
        <v>156.46950000000001</v>
      </c>
      <c r="M102" s="34">
        <f>0.5*2.10945*1.29*0.35*WLTC_class_3!E102^2</f>
        <v>5.2912037499999984</v>
      </c>
      <c r="N102" s="34">
        <f t="shared" si="15"/>
        <v>-932.61429624999982</v>
      </c>
      <c r="O102" s="35">
        <f t="shared" si="16"/>
        <v>-10.36238106944456</v>
      </c>
      <c r="P102" s="35">
        <f t="shared" si="23"/>
        <v>0</v>
      </c>
      <c r="Q102" s="35">
        <f>(SUM(P$8:P102))/3600000</f>
        <v>7.3330162665603743E-2</v>
      </c>
      <c r="R102" s="34">
        <f t="shared" si="24"/>
        <v>-3108.7143208333682</v>
      </c>
      <c r="S102" s="35"/>
      <c r="T102" s="35">
        <f>(SUMIF(R$8:R102,"&lt;0"))/3600000*-1</f>
        <v>4.0226886321448989E-2</v>
      </c>
      <c r="U102" s="37">
        <f t="shared" si="26"/>
        <v>-2.7485740740740745</v>
      </c>
      <c r="V102" s="37">
        <f t="shared" si="25"/>
        <v>-2138.7954527333573</v>
      </c>
      <c r="W102" s="39">
        <f>SUM(V$8:V102)/3600000*-1</f>
        <v>2.7676097789156928E-2</v>
      </c>
      <c r="X102" s="38">
        <f t="shared" si="17"/>
        <v>-3.1087143208333323</v>
      </c>
      <c r="Y102" s="38">
        <f t="shared" si="18"/>
        <v>17.795573932191928</v>
      </c>
      <c r="Z102" s="38">
        <f>SUM(Y$8:Y102)/1000</f>
        <v>2.1114319959194474</v>
      </c>
    </row>
    <row r="103" spans="2:26" x14ac:dyDescent="0.3">
      <c r="B103" s="3" t="s">
        <v>25</v>
      </c>
      <c r="C103" s="3">
        <v>95</v>
      </c>
      <c r="D103" s="3">
        <v>95</v>
      </c>
      <c r="E103" s="2">
        <f t="shared" si="19"/>
        <v>2.5277777777777777</v>
      </c>
      <c r="F103" s="9">
        <v>9.1</v>
      </c>
      <c r="G103" s="30">
        <f t="shared" si="20"/>
        <v>-0.86111111111111116</v>
      </c>
      <c r="H103" s="30">
        <f t="shared" si="21"/>
        <v>-3.1</v>
      </c>
      <c r="I103" s="31">
        <f>SUM(E$8:E103)</f>
        <v>610.83333333333337</v>
      </c>
      <c r="J103" s="31">
        <f t="shared" si="22"/>
        <v>2.5277777777778283</v>
      </c>
      <c r="K103" s="32">
        <f t="shared" si="14"/>
        <v>-1330.4166666666667</v>
      </c>
      <c r="L103" s="33">
        <v>156.46950000000001</v>
      </c>
      <c r="M103" s="34">
        <f>0.5*2.10945*1.29*0.35*WLTC_class_3!E103^2</f>
        <v>3.0428096009548606</v>
      </c>
      <c r="N103" s="34">
        <f t="shared" si="15"/>
        <v>-1170.9043570657118</v>
      </c>
      <c r="O103" s="35">
        <f t="shared" si="16"/>
        <v>-7.481681312393019</v>
      </c>
      <c r="P103" s="35">
        <f t="shared" si="23"/>
        <v>0</v>
      </c>
      <c r="Q103" s="35">
        <f>(SUM(P$8:P103))/3600000</f>
        <v>7.3330162665603743E-2</v>
      </c>
      <c r="R103" s="34">
        <f t="shared" si="24"/>
        <v>-2959.7860136939416</v>
      </c>
      <c r="S103" s="35"/>
      <c r="T103" s="35">
        <f>(SUMIF(R$8:R103,"&lt;0"))/3600000*-1</f>
        <v>4.1049049103030637E-2</v>
      </c>
      <c r="U103" s="37">
        <f t="shared" si="26"/>
        <v>-2.9178564814814809</v>
      </c>
      <c r="V103" s="37">
        <f t="shared" si="25"/>
        <v>-2036.3327774214317</v>
      </c>
      <c r="W103" s="39">
        <f>SUM(V$8:V103)/3600000*-1</f>
        <v>2.8241745782885103E-2</v>
      </c>
      <c r="X103" s="38">
        <f t="shared" si="17"/>
        <v>-2.9597860136938827</v>
      </c>
      <c r="Y103" s="38">
        <f t="shared" si="18"/>
        <v>17.944502239331378</v>
      </c>
      <c r="Z103" s="38">
        <f>SUM(Y$8:Y103)/1000</f>
        <v>2.1293764981587788</v>
      </c>
    </row>
    <row r="104" spans="2:26" x14ac:dyDescent="0.3">
      <c r="B104" s="3" t="s">
        <v>25</v>
      </c>
      <c r="C104" s="3">
        <v>96</v>
      </c>
      <c r="D104" s="3">
        <v>96</v>
      </c>
      <c r="E104" s="2">
        <f t="shared" si="19"/>
        <v>1.6111111111111109</v>
      </c>
      <c r="F104" s="9">
        <v>5.8</v>
      </c>
      <c r="G104" s="30">
        <f t="shared" si="20"/>
        <v>-0.76388888888888884</v>
      </c>
      <c r="H104" s="30">
        <f t="shared" si="21"/>
        <v>-2.75</v>
      </c>
      <c r="I104" s="31">
        <f>SUM(E$8:E104)</f>
        <v>612.44444444444446</v>
      </c>
      <c r="J104" s="31">
        <f t="shared" si="22"/>
        <v>1.6111111111110858</v>
      </c>
      <c r="K104" s="32">
        <f t="shared" si="14"/>
        <v>-1180.2083333333333</v>
      </c>
      <c r="L104" s="33">
        <v>156.46950000000001</v>
      </c>
      <c r="M104" s="34">
        <f>0.5*2.10945*1.29*0.35*WLTC_class_3!E104^2</f>
        <v>1.2360839871527773</v>
      </c>
      <c r="N104" s="34">
        <f t="shared" si="15"/>
        <v>-1022.5027493461805</v>
      </c>
      <c r="O104" s="35">
        <f t="shared" si="16"/>
        <v>-2.6540889265435936</v>
      </c>
      <c r="P104" s="35">
        <f t="shared" si="23"/>
        <v>0</v>
      </c>
      <c r="Q104" s="35">
        <f>(SUM(P$8:P104))/3600000</f>
        <v>7.3330162665603743E-2</v>
      </c>
      <c r="R104" s="34">
        <f t="shared" si="24"/>
        <v>-1647.365540613265</v>
      </c>
      <c r="S104" s="35"/>
      <c r="T104" s="35">
        <f>(SUMIF(R$8:R104,"&lt;0"))/3600000*-1</f>
        <v>4.150665064208988E-2</v>
      </c>
      <c r="U104" s="37">
        <f t="shared" si="26"/>
        <v>-2.3446805555555552</v>
      </c>
      <c r="V104" s="37">
        <f t="shared" si="25"/>
        <v>-1133.3874919419263</v>
      </c>
      <c r="W104" s="39">
        <f>SUM(V$8:V104)/3600000*-1</f>
        <v>2.8556575641757863E-2</v>
      </c>
      <c r="X104" s="38">
        <f t="shared" si="17"/>
        <v>-1.6473655406132908</v>
      </c>
      <c r="Y104" s="38">
        <f t="shared" si="18"/>
        <v>19.256922712411971</v>
      </c>
      <c r="Z104" s="38">
        <f>SUM(Y$8:Y104)/1000</f>
        <v>2.1486334208711906</v>
      </c>
    </row>
    <row r="105" spans="2:26" x14ac:dyDescent="0.3">
      <c r="B105" s="3" t="s">
        <v>25</v>
      </c>
      <c r="C105" s="3">
        <v>97</v>
      </c>
      <c r="D105" s="3">
        <v>97</v>
      </c>
      <c r="E105" s="2">
        <f t="shared" si="19"/>
        <v>1</v>
      </c>
      <c r="F105" s="9">
        <v>3.6</v>
      </c>
      <c r="G105" s="30">
        <f t="shared" si="20"/>
        <v>-0.49999999999999994</v>
      </c>
      <c r="H105" s="30">
        <f t="shared" si="21"/>
        <v>-1.7999999999999998</v>
      </c>
      <c r="I105" s="31">
        <f>SUM(E$8:E105)</f>
        <v>613.44444444444446</v>
      </c>
      <c r="J105" s="31">
        <f t="shared" si="22"/>
        <v>1</v>
      </c>
      <c r="K105" s="32">
        <f t="shared" si="14"/>
        <v>-772.49999999999989</v>
      </c>
      <c r="L105" s="33">
        <v>156.46950000000001</v>
      </c>
      <c r="M105" s="34">
        <f>0.5*2.10945*1.29*0.35*WLTC_class_3!E105^2</f>
        <v>0.47620833749999997</v>
      </c>
      <c r="N105" s="34">
        <f t="shared" si="15"/>
        <v>-615.55429166249985</v>
      </c>
      <c r="O105" s="35">
        <f t="shared" si="16"/>
        <v>-0.61555429166249986</v>
      </c>
      <c r="P105" s="35">
        <f t="shared" si="23"/>
        <v>0</v>
      </c>
      <c r="Q105" s="35">
        <f>(SUM(P$8:P105))/3600000</f>
        <v>7.3330162665603743E-2</v>
      </c>
      <c r="R105" s="34">
        <f t="shared" si="24"/>
        <v>-615.55429166249985</v>
      </c>
      <c r="S105" s="35"/>
      <c r="T105" s="35">
        <f>(SUMIF(R$8:R105,"&lt;0"))/3600000*-1</f>
        <v>4.1677637945329464E-2</v>
      </c>
      <c r="U105" s="37">
        <f t="shared" si="26"/>
        <v>-0.98612962962962925</v>
      </c>
      <c r="V105" s="37">
        <f t="shared" si="25"/>
        <v>-423.50135266379988</v>
      </c>
      <c r="W105" s="39">
        <f>SUM(V$8:V105)/3600000*-1</f>
        <v>2.8674214906386695E-2</v>
      </c>
      <c r="X105" s="38">
        <f t="shared" si="17"/>
        <v>-0.61555429166249986</v>
      </c>
      <c r="Y105" s="38">
        <f t="shared" si="18"/>
        <v>20.288733961362759</v>
      </c>
      <c r="Z105" s="38">
        <f>SUM(Y$8:Y105)/1000</f>
        <v>2.1689221548325532</v>
      </c>
    </row>
    <row r="106" spans="2:26" x14ac:dyDescent="0.3">
      <c r="B106" s="3" t="s">
        <v>25</v>
      </c>
      <c r="C106" s="3">
        <v>98</v>
      </c>
      <c r="D106" s="3">
        <v>98</v>
      </c>
      <c r="E106" s="2">
        <f t="shared" si="19"/>
        <v>0.61111111111111116</v>
      </c>
      <c r="F106" s="9">
        <v>2.2000000000000002</v>
      </c>
      <c r="G106" s="30">
        <f t="shared" si="20"/>
        <v>-0.5</v>
      </c>
      <c r="H106" s="30">
        <f t="shared" si="21"/>
        <v>-1.8</v>
      </c>
      <c r="I106" s="31">
        <f>SUM(E$8:E106)</f>
        <v>614.05555555555554</v>
      </c>
      <c r="J106" s="31">
        <f t="shared" si="22"/>
        <v>0.61111111111108585</v>
      </c>
      <c r="K106" s="32">
        <f t="shared" si="14"/>
        <v>-772.5</v>
      </c>
      <c r="L106" s="33">
        <v>156.46950000000001</v>
      </c>
      <c r="M106" s="34">
        <f>0.5*2.10945*1.29*0.35*WLTC_class_3!E106^2</f>
        <v>0.17784323715277778</v>
      </c>
      <c r="N106" s="34">
        <f t="shared" si="15"/>
        <v>-615.85265676284723</v>
      </c>
      <c r="O106" s="35">
        <f t="shared" si="16"/>
        <v>-0.22999435638364643</v>
      </c>
      <c r="P106" s="35">
        <f t="shared" si="23"/>
        <v>0</v>
      </c>
      <c r="Q106" s="35">
        <f>(SUM(P$8:P106))/3600000</f>
        <v>7.3330162665603743E-2</v>
      </c>
      <c r="R106" s="34">
        <f t="shared" si="24"/>
        <v>-376.35440135505775</v>
      </c>
      <c r="S106" s="35"/>
      <c r="T106" s="35">
        <f>(SUMIF(R$8:R106,"&lt;0"))/3600000*-1</f>
        <v>4.1782180834594757E-2</v>
      </c>
      <c r="U106" s="37">
        <f t="shared" si="26"/>
        <v>-0.38720370370370366</v>
      </c>
      <c r="V106" s="37">
        <f t="shared" si="25"/>
        <v>-258.93182813227969</v>
      </c>
      <c r="W106" s="39">
        <f>SUM(V$8:V106)/3600000*-1</f>
        <v>2.8746140414201218E-2</v>
      </c>
      <c r="X106" s="38">
        <f t="shared" si="17"/>
        <v>-0.37635440135507331</v>
      </c>
      <c r="Y106" s="38">
        <f t="shared" si="18"/>
        <v>20.527933851670188</v>
      </c>
      <c r="Z106" s="38">
        <f>SUM(Y$8:Y106)/1000</f>
        <v>2.1894500886842234</v>
      </c>
    </row>
    <row r="107" spans="2:26" x14ac:dyDescent="0.3">
      <c r="B107" s="3" t="s">
        <v>25</v>
      </c>
      <c r="C107" s="3">
        <v>99</v>
      </c>
      <c r="D107" s="3">
        <v>99</v>
      </c>
      <c r="E107" s="2">
        <f t="shared" si="19"/>
        <v>0</v>
      </c>
      <c r="F107" s="9">
        <v>0</v>
      </c>
      <c r="G107" s="30">
        <f t="shared" si="20"/>
        <v>-0.30555555555555558</v>
      </c>
      <c r="H107" s="30">
        <f t="shared" si="21"/>
        <v>-1.1000000000000001</v>
      </c>
      <c r="I107" s="31">
        <f>SUM(E$8:E107)</f>
        <v>614.05555555555554</v>
      </c>
      <c r="J107" s="31">
        <f t="shared" si="22"/>
        <v>0</v>
      </c>
      <c r="K107" s="32">
        <f t="shared" si="14"/>
        <v>-472.08333333333337</v>
      </c>
      <c r="L107" s="33">
        <v>156.46950000000001</v>
      </c>
      <c r="M107" s="34">
        <f>0.5*2.10945*1.29*0.35*WLTC_class_3!E107^2</f>
        <v>0</v>
      </c>
      <c r="N107" s="34">
        <f t="shared" si="15"/>
        <v>-315.61383333333333</v>
      </c>
      <c r="O107" s="35">
        <f t="shared" si="16"/>
        <v>0</v>
      </c>
      <c r="P107" s="35">
        <f t="shared" si="23"/>
        <v>0</v>
      </c>
      <c r="Q107" s="35">
        <f>(SUM(P$8:P107))/3600000</f>
        <v>7.3330162665603743E-2</v>
      </c>
      <c r="R107" s="35">
        <f t="shared" si="24"/>
        <v>0</v>
      </c>
      <c r="S107" s="35"/>
      <c r="T107" s="35">
        <f>(SUMIF(R$8:R107,"&lt;0"))/3600000*-1</f>
        <v>4.1782180834594757E-2</v>
      </c>
      <c r="U107" s="37">
        <f t="shared" si="26"/>
        <v>-0.2307962962962963</v>
      </c>
      <c r="V107" s="37">
        <f t="shared" si="25"/>
        <v>0</v>
      </c>
      <c r="W107" s="39">
        <f>SUM(V$8:V107)/3600000*-1</f>
        <v>2.8746140414201218E-2</v>
      </c>
      <c r="X107" s="38">
        <f t="shared" si="17"/>
        <v>0</v>
      </c>
      <c r="Y107" s="38">
        <f t="shared" si="18"/>
        <v>20.904288253025261</v>
      </c>
      <c r="Z107" s="38">
        <f>SUM(Y$8:Y107)/1000</f>
        <v>2.2103543769372487</v>
      </c>
    </row>
    <row r="108" spans="2:26" x14ac:dyDescent="0.3">
      <c r="B108" s="3" t="s">
        <v>25</v>
      </c>
      <c r="C108" s="3">
        <v>100</v>
      </c>
      <c r="D108" s="3">
        <v>100</v>
      </c>
      <c r="E108" s="2">
        <f t="shared" si="19"/>
        <v>0</v>
      </c>
      <c r="F108" s="9">
        <v>0</v>
      </c>
      <c r="G108" s="30">
        <f t="shared" si="20"/>
        <v>0</v>
      </c>
      <c r="H108" s="30">
        <f t="shared" si="21"/>
        <v>0</v>
      </c>
      <c r="I108" s="31">
        <f>SUM(E$8:E108)</f>
        <v>614.05555555555554</v>
      </c>
      <c r="J108" s="31">
        <f t="shared" si="22"/>
        <v>0</v>
      </c>
      <c r="K108" s="32">
        <f t="shared" si="14"/>
        <v>0</v>
      </c>
      <c r="L108" s="33">
        <v>156.46950000000001</v>
      </c>
      <c r="M108" s="34">
        <f>0.5*2.10945*1.29*0.35*WLTC_class_3!E108^2</f>
        <v>0</v>
      </c>
      <c r="N108" s="34">
        <f t="shared" si="15"/>
        <v>156.46950000000001</v>
      </c>
      <c r="O108" s="35">
        <f t="shared" si="16"/>
        <v>0</v>
      </c>
      <c r="P108" s="35">
        <f t="shared" si="23"/>
        <v>0</v>
      </c>
      <c r="Q108" s="35">
        <f>(SUM(P$8:P108))/3600000</f>
        <v>7.3330162665603743E-2</v>
      </c>
      <c r="R108" s="35">
        <f t="shared" si="24"/>
        <v>0</v>
      </c>
      <c r="S108" s="35"/>
      <c r="T108" s="35">
        <f>(SUMIF(R$8:R108,"&lt;0"))/3600000*-1</f>
        <v>4.1782180834594757E-2</v>
      </c>
      <c r="U108" s="37">
        <f t="shared" si="26"/>
        <v>0</v>
      </c>
      <c r="V108" s="37">
        <f t="shared" si="25"/>
        <v>0</v>
      </c>
      <c r="W108" s="39">
        <f>SUM(V$8:V108)/3600000*-1</f>
        <v>2.8746140414201218E-2</v>
      </c>
      <c r="X108" s="38">
        <f t="shared" si="17"/>
        <v>0</v>
      </c>
      <c r="Y108" s="38">
        <f t="shared" si="18"/>
        <v>20.904288253025261</v>
      </c>
      <c r="Z108" s="38">
        <f>SUM(Y$8:Y108)/1000</f>
        <v>2.2312586651902739</v>
      </c>
    </row>
    <row r="109" spans="2:26" x14ac:dyDescent="0.3">
      <c r="B109" s="3" t="s">
        <v>25</v>
      </c>
      <c r="C109" s="3">
        <v>101</v>
      </c>
      <c r="D109" s="3">
        <v>101</v>
      </c>
      <c r="E109" s="2">
        <f t="shared" si="19"/>
        <v>0</v>
      </c>
      <c r="F109" s="9">
        <v>0</v>
      </c>
      <c r="G109" s="30">
        <f t="shared" si="20"/>
        <v>0</v>
      </c>
      <c r="H109" s="30">
        <f t="shared" si="21"/>
        <v>0</v>
      </c>
      <c r="I109" s="31">
        <f>SUM(E$8:E109)</f>
        <v>614.05555555555554</v>
      </c>
      <c r="J109" s="31">
        <f t="shared" si="22"/>
        <v>0</v>
      </c>
      <c r="K109" s="32">
        <f t="shared" si="14"/>
        <v>0</v>
      </c>
      <c r="L109" s="33">
        <v>156.46950000000001</v>
      </c>
      <c r="M109" s="34">
        <f>0.5*2.10945*1.29*0.35*WLTC_class_3!E109^2</f>
        <v>0</v>
      </c>
      <c r="N109" s="34">
        <f t="shared" si="15"/>
        <v>156.46950000000001</v>
      </c>
      <c r="O109" s="35">
        <f t="shared" si="16"/>
        <v>0</v>
      </c>
      <c r="P109" s="35">
        <f t="shared" si="23"/>
        <v>0</v>
      </c>
      <c r="Q109" s="35">
        <f>(SUM(P$8:P109))/3600000</f>
        <v>7.3330162665603743E-2</v>
      </c>
      <c r="R109" s="35">
        <f t="shared" si="24"/>
        <v>0</v>
      </c>
      <c r="S109" s="35"/>
      <c r="T109" s="35">
        <f>(SUMIF(R$8:R109,"&lt;0"))/3600000*-1</f>
        <v>4.1782180834594757E-2</v>
      </c>
      <c r="U109" s="37">
        <f t="shared" si="26"/>
        <v>0</v>
      </c>
      <c r="V109" s="37">
        <f t="shared" si="25"/>
        <v>0</v>
      </c>
      <c r="W109" s="39">
        <f>SUM(V$8:V109)/3600000*-1</f>
        <v>2.8746140414201218E-2</v>
      </c>
      <c r="X109" s="38">
        <f t="shared" si="17"/>
        <v>0</v>
      </c>
      <c r="Y109" s="38">
        <f t="shared" si="18"/>
        <v>20.904288253025261</v>
      </c>
      <c r="Z109" s="38">
        <f>SUM(Y$8:Y109)/1000</f>
        <v>2.2521629534432992</v>
      </c>
    </row>
    <row r="110" spans="2:26" x14ac:dyDescent="0.3">
      <c r="B110" s="3" t="s">
        <v>25</v>
      </c>
      <c r="C110" s="3">
        <v>102</v>
      </c>
      <c r="D110" s="3">
        <v>102</v>
      </c>
      <c r="E110" s="2">
        <f t="shared" si="19"/>
        <v>0</v>
      </c>
      <c r="F110" s="9">
        <v>0</v>
      </c>
      <c r="G110" s="30">
        <f t="shared" si="20"/>
        <v>0</v>
      </c>
      <c r="H110" s="30">
        <f t="shared" si="21"/>
        <v>0</v>
      </c>
      <c r="I110" s="31">
        <f>SUM(E$8:E110)</f>
        <v>614.05555555555554</v>
      </c>
      <c r="J110" s="31">
        <f t="shared" si="22"/>
        <v>0</v>
      </c>
      <c r="K110" s="32">
        <f t="shared" si="14"/>
        <v>0</v>
      </c>
      <c r="L110" s="33">
        <v>156.46950000000001</v>
      </c>
      <c r="M110" s="34">
        <f>0.5*2.10945*1.29*0.35*WLTC_class_3!E110^2</f>
        <v>0</v>
      </c>
      <c r="N110" s="34">
        <f t="shared" si="15"/>
        <v>156.46950000000001</v>
      </c>
      <c r="O110" s="35">
        <f t="shared" si="16"/>
        <v>0</v>
      </c>
      <c r="P110" s="35">
        <f t="shared" si="23"/>
        <v>0</v>
      </c>
      <c r="Q110" s="35">
        <f>(SUM(P$8:P110))/3600000</f>
        <v>7.3330162665603743E-2</v>
      </c>
      <c r="R110" s="35">
        <f t="shared" si="24"/>
        <v>0</v>
      </c>
      <c r="S110" s="35"/>
      <c r="T110" s="35">
        <f>(SUMIF(R$8:R110,"&lt;0"))/3600000*-1</f>
        <v>4.1782180834594757E-2</v>
      </c>
      <c r="U110" s="37">
        <f t="shared" si="26"/>
        <v>0</v>
      </c>
      <c r="V110" s="37">
        <f t="shared" si="25"/>
        <v>0</v>
      </c>
      <c r="W110" s="39">
        <f>SUM(V$8:V110)/3600000*-1</f>
        <v>2.8746140414201218E-2</v>
      </c>
      <c r="X110" s="38">
        <f t="shared" si="17"/>
        <v>0</v>
      </c>
      <c r="Y110" s="38">
        <f t="shared" si="18"/>
        <v>20.904288253025261</v>
      </c>
      <c r="Z110" s="38">
        <f>SUM(Y$8:Y110)/1000</f>
        <v>2.2730672416963245</v>
      </c>
    </row>
    <row r="111" spans="2:26" x14ac:dyDescent="0.3">
      <c r="B111" s="3" t="s">
        <v>25</v>
      </c>
      <c r="C111" s="3">
        <v>103</v>
      </c>
      <c r="D111" s="3">
        <v>103</v>
      </c>
      <c r="E111" s="2">
        <f t="shared" si="19"/>
        <v>0</v>
      </c>
      <c r="F111" s="9">
        <v>0</v>
      </c>
      <c r="G111" s="30">
        <f t="shared" si="20"/>
        <v>0</v>
      </c>
      <c r="H111" s="30">
        <f t="shared" si="21"/>
        <v>0</v>
      </c>
      <c r="I111" s="31">
        <f>SUM(E$8:E111)</f>
        <v>614.05555555555554</v>
      </c>
      <c r="J111" s="31">
        <f t="shared" si="22"/>
        <v>0</v>
      </c>
      <c r="K111" s="32">
        <f t="shared" si="14"/>
        <v>0</v>
      </c>
      <c r="L111" s="33">
        <v>156.46950000000001</v>
      </c>
      <c r="M111" s="34">
        <f>0.5*2.10945*1.29*0.35*WLTC_class_3!E111^2</f>
        <v>0</v>
      </c>
      <c r="N111" s="34">
        <f t="shared" si="15"/>
        <v>156.46950000000001</v>
      </c>
      <c r="O111" s="35">
        <f t="shared" si="16"/>
        <v>0</v>
      </c>
      <c r="P111" s="35">
        <f t="shared" si="23"/>
        <v>0</v>
      </c>
      <c r="Q111" s="35">
        <f>(SUM(P$8:P111))/3600000</f>
        <v>7.3330162665603743E-2</v>
      </c>
      <c r="R111" s="35">
        <f t="shared" si="24"/>
        <v>0</v>
      </c>
      <c r="S111" s="35"/>
      <c r="T111" s="35">
        <f>(SUMIF(R$8:R111,"&lt;0"))/3600000*-1</f>
        <v>4.1782180834594757E-2</v>
      </c>
      <c r="U111" s="37">
        <f t="shared" si="26"/>
        <v>0</v>
      </c>
      <c r="V111" s="37">
        <f t="shared" si="25"/>
        <v>0</v>
      </c>
      <c r="W111" s="39">
        <f>SUM(V$8:V111)/3600000*-1</f>
        <v>2.8746140414201218E-2</v>
      </c>
      <c r="X111" s="38">
        <f t="shared" si="17"/>
        <v>0</v>
      </c>
      <c r="Y111" s="38">
        <f t="shared" si="18"/>
        <v>20.904288253025261</v>
      </c>
      <c r="Z111" s="38">
        <f>SUM(Y$8:Y111)/1000</f>
        <v>2.2939715299493497</v>
      </c>
    </row>
    <row r="112" spans="2:26" x14ac:dyDescent="0.3">
      <c r="B112" s="3" t="s">
        <v>25</v>
      </c>
      <c r="C112" s="3">
        <v>104</v>
      </c>
      <c r="D112" s="3">
        <v>104</v>
      </c>
      <c r="E112" s="2">
        <f t="shared" si="19"/>
        <v>0</v>
      </c>
      <c r="F112" s="9">
        <v>0</v>
      </c>
      <c r="G112" s="30">
        <f t="shared" si="20"/>
        <v>0</v>
      </c>
      <c r="H112" s="30">
        <f t="shared" si="21"/>
        <v>0</v>
      </c>
      <c r="I112" s="31">
        <f>SUM(E$8:E112)</f>
        <v>614.05555555555554</v>
      </c>
      <c r="J112" s="31">
        <f t="shared" si="22"/>
        <v>0</v>
      </c>
      <c r="K112" s="32">
        <f t="shared" si="14"/>
        <v>0</v>
      </c>
      <c r="L112" s="33">
        <v>156.46950000000001</v>
      </c>
      <c r="M112" s="34">
        <f>0.5*2.10945*1.29*0.35*WLTC_class_3!E112^2</f>
        <v>0</v>
      </c>
      <c r="N112" s="34">
        <f t="shared" si="15"/>
        <v>156.46950000000001</v>
      </c>
      <c r="O112" s="35">
        <f t="shared" si="16"/>
        <v>0</v>
      </c>
      <c r="P112" s="35">
        <f t="shared" si="23"/>
        <v>0</v>
      </c>
      <c r="Q112" s="35">
        <f>(SUM(P$8:P112))/3600000</f>
        <v>7.3330162665603743E-2</v>
      </c>
      <c r="R112" s="35">
        <f t="shared" si="24"/>
        <v>0</v>
      </c>
      <c r="S112" s="35"/>
      <c r="T112" s="35">
        <f>(SUMIF(R$8:R112,"&lt;0"))/3600000*-1</f>
        <v>4.1782180834594757E-2</v>
      </c>
      <c r="U112" s="37">
        <f t="shared" si="26"/>
        <v>0</v>
      </c>
      <c r="V112" s="37">
        <f t="shared" si="25"/>
        <v>0</v>
      </c>
      <c r="W112" s="39">
        <f>SUM(V$8:V112)/3600000*-1</f>
        <v>2.8746140414201218E-2</v>
      </c>
      <c r="X112" s="38">
        <f t="shared" si="17"/>
        <v>0</v>
      </c>
      <c r="Y112" s="38">
        <f t="shared" si="18"/>
        <v>20.904288253025261</v>
      </c>
      <c r="Z112" s="38">
        <f>SUM(Y$8:Y112)/1000</f>
        <v>2.314875818202375</v>
      </c>
    </row>
    <row r="113" spans="2:26" x14ac:dyDescent="0.3">
      <c r="B113" s="3" t="s">
        <v>25</v>
      </c>
      <c r="C113" s="3">
        <v>105</v>
      </c>
      <c r="D113" s="3">
        <v>105</v>
      </c>
      <c r="E113" s="2">
        <f t="shared" si="19"/>
        <v>0</v>
      </c>
      <c r="F113" s="9">
        <v>0</v>
      </c>
      <c r="G113" s="30">
        <f t="shared" si="20"/>
        <v>0</v>
      </c>
      <c r="H113" s="30">
        <f t="shared" si="21"/>
        <v>0</v>
      </c>
      <c r="I113" s="31">
        <f>SUM(E$8:E113)</f>
        <v>614.05555555555554</v>
      </c>
      <c r="J113" s="31">
        <f t="shared" si="22"/>
        <v>0</v>
      </c>
      <c r="K113" s="32">
        <f t="shared" si="14"/>
        <v>0</v>
      </c>
      <c r="L113" s="33">
        <v>156.46950000000001</v>
      </c>
      <c r="M113" s="34">
        <f>0.5*2.10945*1.29*0.35*WLTC_class_3!E113^2</f>
        <v>0</v>
      </c>
      <c r="N113" s="34">
        <f t="shared" si="15"/>
        <v>156.46950000000001</v>
      </c>
      <c r="O113" s="35">
        <f t="shared" si="16"/>
        <v>0</v>
      </c>
      <c r="P113" s="35">
        <f t="shared" si="23"/>
        <v>0</v>
      </c>
      <c r="Q113" s="35">
        <f>(SUM(P$8:P113))/3600000</f>
        <v>7.3330162665603743E-2</v>
      </c>
      <c r="R113" s="35">
        <f t="shared" si="24"/>
        <v>0</v>
      </c>
      <c r="S113" s="35"/>
      <c r="T113" s="35">
        <f>(SUMIF(R$8:R113,"&lt;0"))/3600000*-1</f>
        <v>4.1782180834594757E-2</v>
      </c>
      <c r="U113" s="37">
        <f t="shared" si="26"/>
        <v>0</v>
      </c>
      <c r="V113" s="37">
        <f t="shared" si="25"/>
        <v>0</v>
      </c>
      <c r="W113" s="39">
        <f>SUM(V$8:V113)/3600000*-1</f>
        <v>2.8746140414201218E-2</v>
      </c>
      <c r="X113" s="38">
        <f t="shared" si="17"/>
        <v>0</v>
      </c>
      <c r="Y113" s="38">
        <f t="shared" si="18"/>
        <v>20.904288253025261</v>
      </c>
      <c r="Z113" s="38">
        <f>SUM(Y$8:Y113)/1000</f>
        <v>2.3357801064554002</v>
      </c>
    </row>
    <row r="114" spans="2:26" x14ac:dyDescent="0.3">
      <c r="B114" s="3" t="s">
        <v>25</v>
      </c>
      <c r="C114" s="3">
        <v>106</v>
      </c>
      <c r="D114" s="3">
        <v>106</v>
      </c>
      <c r="E114" s="2">
        <f t="shared" si="19"/>
        <v>0</v>
      </c>
      <c r="F114" s="9">
        <v>0</v>
      </c>
      <c r="G114" s="30">
        <f t="shared" si="20"/>
        <v>0</v>
      </c>
      <c r="H114" s="30">
        <f t="shared" si="21"/>
        <v>0</v>
      </c>
      <c r="I114" s="31">
        <f>SUM(E$8:E114)</f>
        <v>614.05555555555554</v>
      </c>
      <c r="J114" s="31">
        <f t="shared" si="22"/>
        <v>0</v>
      </c>
      <c r="K114" s="32">
        <f t="shared" si="14"/>
        <v>0</v>
      </c>
      <c r="L114" s="33">
        <v>156.46950000000001</v>
      </c>
      <c r="M114" s="34">
        <f>0.5*2.10945*1.29*0.35*WLTC_class_3!E114^2</f>
        <v>0</v>
      </c>
      <c r="N114" s="34">
        <f t="shared" si="15"/>
        <v>156.46950000000001</v>
      </c>
      <c r="O114" s="35">
        <f t="shared" si="16"/>
        <v>0</v>
      </c>
      <c r="P114" s="35">
        <f t="shared" si="23"/>
        <v>0</v>
      </c>
      <c r="Q114" s="35">
        <f>(SUM(P$8:P114))/3600000</f>
        <v>7.3330162665603743E-2</v>
      </c>
      <c r="R114" s="35">
        <f t="shared" si="24"/>
        <v>0</v>
      </c>
      <c r="S114" s="35"/>
      <c r="T114" s="35">
        <f>(SUMIF(R$8:R114,"&lt;0"))/3600000*-1</f>
        <v>4.1782180834594757E-2</v>
      </c>
      <c r="U114" s="37">
        <f t="shared" si="26"/>
        <v>0</v>
      </c>
      <c r="V114" s="37">
        <f t="shared" si="25"/>
        <v>0</v>
      </c>
      <c r="W114" s="39">
        <f>SUM(V$8:V114)/3600000*-1</f>
        <v>2.8746140414201218E-2</v>
      </c>
      <c r="X114" s="38">
        <f t="shared" si="17"/>
        <v>0</v>
      </c>
      <c r="Y114" s="38">
        <f t="shared" si="18"/>
        <v>20.904288253025261</v>
      </c>
      <c r="Z114" s="38">
        <f>SUM(Y$8:Y114)/1000</f>
        <v>2.3566843947084255</v>
      </c>
    </row>
    <row r="115" spans="2:26" x14ac:dyDescent="0.3">
      <c r="B115" s="3" t="s">
        <v>25</v>
      </c>
      <c r="C115" s="3">
        <v>107</v>
      </c>
      <c r="D115" s="3">
        <v>107</v>
      </c>
      <c r="E115" s="2">
        <f t="shared" si="19"/>
        <v>0</v>
      </c>
      <c r="F115" s="9">
        <v>0</v>
      </c>
      <c r="G115" s="30">
        <f t="shared" si="20"/>
        <v>0</v>
      </c>
      <c r="H115" s="30">
        <f t="shared" si="21"/>
        <v>0</v>
      </c>
      <c r="I115" s="31">
        <f>SUM(E$8:E115)</f>
        <v>614.05555555555554</v>
      </c>
      <c r="J115" s="31">
        <f t="shared" si="22"/>
        <v>0</v>
      </c>
      <c r="K115" s="32">
        <f t="shared" si="14"/>
        <v>0</v>
      </c>
      <c r="L115" s="33">
        <v>156.46950000000001</v>
      </c>
      <c r="M115" s="34">
        <f>0.5*2.10945*1.29*0.35*WLTC_class_3!E115^2</f>
        <v>0</v>
      </c>
      <c r="N115" s="34">
        <f t="shared" si="15"/>
        <v>156.46950000000001</v>
      </c>
      <c r="O115" s="35">
        <f t="shared" si="16"/>
        <v>0</v>
      </c>
      <c r="P115" s="35">
        <f t="shared" si="23"/>
        <v>0</v>
      </c>
      <c r="Q115" s="35">
        <f>(SUM(P$8:P115))/3600000</f>
        <v>7.3330162665603743E-2</v>
      </c>
      <c r="R115" s="35">
        <f t="shared" si="24"/>
        <v>0</v>
      </c>
      <c r="S115" s="35"/>
      <c r="T115" s="35">
        <f>(SUMIF(R$8:R115,"&lt;0"))/3600000*-1</f>
        <v>4.1782180834594757E-2</v>
      </c>
      <c r="U115" s="37">
        <f t="shared" si="26"/>
        <v>0</v>
      </c>
      <c r="V115" s="37">
        <f t="shared" si="25"/>
        <v>0</v>
      </c>
      <c r="W115" s="39">
        <f>SUM(V$8:V115)/3600000*-1</f>
        <v>2.8746140414201218E-2</v>
      </c>
      <c r="X115" s="38">
        <f t="shared" si="17"/>
        <v>0</v>
      </c>
      <c r="Y115" s="38">
        <f t="shared" si="18"/>
        <v>20.904288253025261</v>
      </c>
      <c r="Z115" s="38">
        <f>SUM(Y$8:Y115)/1000</f>
        <v>2.3775886829614508</v>
      </c>
    </row>
    <row r="116" spans="2:26" x14ac:dyDescent="0.3">
      <c r="B116" s="3" t="s">
        <v>25</v>
      </c>
      <c r="C116" s="3">
        <v>108</v>
      </c>
      <c r="D116" s="3">
        <v>108</v>
      </c>
      <c r="E116" s="2">
        <f t="shared" si="19"/>
        <v>0</v>
      </c>
      <c r="F116" s="9">
        <v>0</v>
      </c>
      <c r="G116" s="30">
        <f t="shared" si="20"/>
        <v>0</v>
      </c>
      <c r="H116" s="30">
        <f t="shared" si="21"/>
        <v>0</v>
      </c>
      <c r="I116" s="31">
        <f>SUM(E$8:E116)</f>
        <v>614.05555555555554</v>
      </c>
      <c r="J116" s="31">
        <f t="shared" si="22"/>
        <v>0</v>
      </c>
      <c r="K116" s="32">
        <f t="shared" si="14"/>
        <v>0</v>
      </c>
      <c r="L116" s="33">
        <v>156.46950000000001</v>
      </c>
      <c r="M116" s="34">
        <f>0.5*2.10945*1.29*0.35*WLTC_class_3!E116^2</f>
        <v>0</v>
      </c>
      <c r="N116" s="34">
        <f t="shared" si="15"/>
        <v>156.46950000000001</v>
      </c>
      <c r="O116" s="35">
        <f t="shared" si="16"/>
        <v>0</v>
      </c>
      <c r="P116" s="35">
        <f t="shared" si="23"/>
        <v>0</v>
      </c>
      <c r="Q116" s="35">
        <f>(SUM(P$8:P116))/3600000</f>
        <v>7.3330162665603743E-2</v>
      </c>
      <c r="R116" s="35">
        <f t="shared" si="24"/>
        <v>0</v>
      </c>
      <c r="S116" s="35"/>
      <c r="T116" s="35">
        <f>(SUMIF(R$8:R116,"&lt;0"))/3600000*-1</f>
        <v>4.1782180834594757E-2</v>
      </c>
      <c r="U116" s="37">
        <f t="shared" si="26"/>
        <v>0</v>
      </c>
      <c r="V116" s="37">
        <f t="shared" si="25"/>
        <v>0</v>
      </c>
      <c r="W116" s="39">
        <f>SUM(V$8:V116)/3600000*-1</f>
        <v>2.8746140414201218E-2</v>
      </c>
      <c r="X116" s="38">
        <f t="shared" si="17"/>
        <v>0</v>
      </c>
      <c r="Y116" s="38">
        <f t="shared" si="18"/>
        <v>20.904288253025261</v>
      </c>
      <c r="Z116" s="38">
        <f>SUM(Y$8:Y116)/1000</f>
        <v>2.398492971214476</v>
      </c>
    </row>
    <row r="117" spans="2:26" x14ac:dyDescent="0.3">
      <c r="B117" s="3" t="s">
        <v>25</v>
      </c>
      <c r="C117" s="3">
        <v>109</v>
      </c>
      <c r="D117" s="3">
        <v>109</v>
      </c>
      <c r="E117" s="2">
        <f t="shared" si="19"/>
        <v>0</v>
      </c>
      <c r="F117" s="9">
        <v>0</v>
      </c>
      <c r="G117" s="30">
        <f t="shared" si="20"/>
        <v>0</v>
      </c>
      <c r="H117" s="30">
        <f t="shared" si="21"/>
        <v>0</v>
      </c>
      <c r="I117" s="31">
        <f>SUM(E$8:E117)</f>
        <v>614.05555555555554</v>
      </c>
      <c r="J117" s="31">
        <f t="shared" si="22"/>
        <v>0</v>
      </c>
      <c r="K117" s="32">
        <f t="shared" si="14"/>
        <v>0</v>
      </c>
      <c r="L117" s="33">
        <v>156.46950000000001</v>
      </c>
      <c r="M117" s="34">
        <f>0.5*2.10945*1.29*0.35*WLTC_class_3!E117^2</f>
        <v>0</v>
      </c>
      <c r="N117" s="34">
        <f t="shared" si="15"/>
        <v>156.46950000000001</v>
      </c>
      <c r="O117" s="35">
        <f t="shared" si="16"/>
        <v>0</v>
      </c>
      <c r="P117" s="35">
        <f t="shared" si="23"/>
        <v>0</v>
      </c>
      <c r="Q117" s="35">
        <f>(SUM(P$8:P117))/3600000</f>
        <v>7.3330162665603743E-2</v>
      </c>
      <c r="R117" s="35">
        <f t="shared" si="24"/>
        <v>0</v>
      </c>
      <c r="S117" s="35"/>
      <c r="T117" s="35">
        <f>(SUMIF(R$8:R117,"&lt;0"))/3600000*-1</f>
        <v>4.1782180834594757E-2</v>
      </c>
      <c r="U117" s="37">
        <f t="shared" si="26"/>
        <v>0</v>
      </c>
      <c r="V117" s="37">
        <f t="shared" si="25"/>
        <v>0</v>
      </c>
      <c r="W117" s="39">
        <f>SUM(V$8:V117)/3600000*-1</f>
        <v>2.8746140414201218E-2</v>
      </c>
      <c r="X117" s="38">
        <f t="shared" si="17"/>
        <v>0</v>
      </c>
      <c r="Y117" s="38">
        <f t="shared" si="18"/>
        <v>20.904288253025261</v>
      </c>
      <c r="Z117" s="38">
        <f>SUM(Y$8:Y117)/1000</f>
        <v>2.4193972594675008</v>
      </c>
    </row>
    <row r="118" spans="2:26" x14ac:dyDescent="0.3">
      <c r="B118" s="3" t="s">
        <v>25</v>
      </c>
      <c r="C118" s="3">
        <v>110</v>
      </c>
      <c r="D118" s="3">
        <v>110</v>
      </c>
      <c r="E118" s="2">
        <f t="shared" si="19"/>
        <v>0</v>
      </c>
      <c r="F118" s="9">
        <v>0</v>
      </c>
      <c r="G118" s="30">
        <f t="shared" si="20"/>
        <v>0</v>
      </c>
      <c r="H118" s="30">
        <f t="shared" si="21"/>
        <v>0</v>
      </c>
      <c r="I118" s="31">
        <f>SUM(E$8:E118)</f>
        <v>614.05555555555554</v>
      </c>
      <c r="J118" s="31">
        <f t="shared" si="22"/>
        <v>0</v>
      </c>
      <c r="K118" s="32">
        <f t="shared" si="14"/>
        <v>0</v>
      </c>
      <c r="L118" s="33">
        <v>156.46950000000001</v>
      </c>
      <c r="M118" s="34">
        <f>0.5*2.10945*1.29*0.35*WLTC_class_3!E118^2</f>
        <v>0</v>
      </c>
      <c r="N118" s="34">
        <f t="shared" si="15"/>
        <v>156.46950000000001</v>
      </c>
      <c r="O118" s="35">
        <f t="shared" si="16"/>
        <v>0</v>
      </c>
      <c r="P118" s="35">
        <f t="shared" si="23"/>
        <v>0</v>
      </c>
      <c r="Q118" s="35">
        <f>(SUM(P$8:P118))/3600000</f>
        <v>7.3330162665603743E-2</v>
      </c>
      <c r="R118" s="35">
        <f t="shared" si="24"/>
        <v>0</v>
      </c>
      <c r="S118" s="35"/>
      <c r="T118" s="35">
        <f>(SUMIF(R$8:R118,"&lt;0"))/3600000*-1</f>
        <v>4.1782180834594757E-2</v>
      </c>
      <c r="U118" s="37">
        <f t="shared" si="26"/>
        <v>0</v>
      </c>
      <c r="V118" s="37">
        <f t="shared" si="25"/>
        <v>0</v>
      </c>
      <c r="W118" s="39">
        <f>SUM(V$8:V118)/3600000*-1</f>
        <v>2.8746140414201218E-2</v>
      </c>
      <c r="X118" s="38">
        <f t="shared" si="17"/>
        <v>0</v>
      </c>
      <c r="Y118" s="38">
        <f t="shared" si="18"/>
        <v>20.904288253025261</v>
      </c>
      <c r="Z118" s="38">
        <f>SUM(Y$8:Y118)/1000</f>
        <v>2.4403015477205261</v>
      </c>
    </row>
    <row r="119" spans="2:26" x14ac:dyDescent="0.3">
      <c r="B119" s="3" t="s">
        <v>25</v>
      </c>
      <c r="C119" s="3">
        <v>111</v>
      </c>
      <c r="D119" s="3">
        <v>111</v>
      </c>
      <c r="E119" s="2">
        <f t="shared" si="19"/>
        <v>0</v>
      </c>
      <c r="F119" s="9">
        <v>0</v>
      </c>
      <c r="G119" s="30">
        <f t="shared" si="20"/>
        <v>0</v>
      </c>
      <c r="H119" s="30">
        <f t="shared" si="21"/>
        <v>0</v>
      </c>
      <c r="I119" s="31">
        <f>SUM(E$8:E119)</f>
        <v>614.05555555555554</v>
      </c>
      <c r="J119" s="31">
        <f t="shared" si="22"/>
        <v>0</v>
      </c>
      <c r="K119" s="32">
        <f t="shared" si="14"/>
        <v>0</v>
      </c>
      <c r="L119" s="33">
        <v>156.46950000000001</v>
      </c>
      <c r="M119" s="34">
        <f>0.5*2.10945*1.29*0.35*WLTC_class_3!E119^2</f>
        <v>0</v>
      </c>
      <c r="N119" s="34">
        <f t="shared" si="15"/>
        <v>156.46950000000001</v>
      </c>
      <c r="O119" s="35">
        <f t="shared" si="16"/>
        <v>0</v>
      </c>
      <c r="P119" s="35">
        <f t="shared" si="23"/>
        <v>0</v>
      </c>
      <c r="Q119" s="35">
        <f>(SUM(P$8:P119))/3600000</f>
        <v>7.3330162665603743E-2</v>
      </c>
      <c r="R119" s="35">
        <f t="shared" si="24"/>
        <v>0</v>
      </c>
      <c r="S119" s="35"/>
      <c r="T119" s="35">
        <f>(SUMIF(R$8:R119,"&lt;0"))/3600000*-1</f>
        <v>4.1782180834594757E-2</v>
      </c>
      <c r="U119" s="37">
        <f t="shared" si="26"/>
        <v>0</v>
      </c>
      <c r="V119" s="37">
        <f t="shared" si="25"/>
        <v>0</v>
      </c>
      <c r="W119" s="39">
        <f>SUM(V$8:V119)/3600000*-1</f>
        <v>2.8746140414201218E-2</v>
      </c>
      <c r="X119" s="38">
        <f t="shared" si="17"/>
        <v>0</v>
      </c>
      <c r="Y119" s="38">
        <f t="shared" si="18"/>
        <v>20.904288253025261</v>
      </c>
      <c r="Z119" s="38">
        <f>SUM(Y$8:Y119)/1000</f>
        <v>2.4612058359735514</v>
      </c>
    </row>
    <row r="120" spans="2:26" x14ac:dyDescent="0.3">
      <c r="B120" s="3" t="s">
        <v>25</v>
      </c>
      <c r="C120" s="3">
        <v>112</v>
      </c>
      <c r="D120" s="3">
        <v>112</v>
      </c>
      <c r="E120" s="2">
        <f t="shared" si="19"/>
        <v>0</v>
      </c>
      <c r="F120" s="9">
        <v>0</v>
      </c>
      <c r="G120" s="30">
        <f t="shared" si="20"/>
        <v>0</v>
      </c>
      <c r="H120" s="30">
        <f t="shared" si="21"/>
        <v>0</v>
      </c>
      <c r="I120" s="31">
        <f>SUM(E$8:E120)</f>
        <v>614.05555555555554</v>
      </c>
      <c r="J120" s="31">
        <f t="shared" si="22"/>
        <v>0</v>
      </c>
      <c r="K120" s="32">
        <f t="shared" si="14"/>
        <v>0</v>
      </c>
      <c r="L120" s="33">
        <v>156.46950000000001</v>
      </c>
      <c r="M120" s="34">
        <f>0.5*2.10945*1.29*0.35*WLTC_class_3!E120^2</f>
        <v>0</v>
      </c>
      <c r="N120" s="34">
        <f t="shared" si="15"/>
        <v>156.46950000000001</v>
      </c>
      <c r="O120" s="35">
        <f t="shared" si="16"/>
        <v>0</v>
      </c>
      <c r="P120" s="35">
        <f t="shared" si="23"/>
        <v>0</v>
      </c>
      <c r="Q120" s="35">
        <f>(SUM(P$8:P120))/3600000</f>
        <v>7.3330162665603743E-2</v>
      </c>
      <c r="R120" s="35">
        <f t="shared" si="24"/>
        <v>0</v>
      </c>
      <c r="S120" s="35"/>
      <c r="T120" s="35">
        <f>(SUMIF(R$8:R120,"&lt;0"))/3600000*-1</f>
        <v>4.1782180834594757E-2</v>
      </c>
      <c r="U120" s="37">
        <f t="shared" si="26"/>
        <v>0</v>
      </c>
      <c r="V120" s="37">
        <f t="shared" si="25"/>
        <v>0</v>
      </c>
      <c r="W120" s="39">
        <f>SUM(V$8:V120)/3600000*-1</f>
        <v>2.8746140414201218E-2</v>
      </c>
      <c r="X120" s="38">
        <f t="shared" si="17"/>
        <v>0</v>
      </c>
      <c r="Y120" s="38">
        <f t="shared" si="18"/>
        <v>20.904288253025261</v>
      </c>
      <c r="Z120" s="38">
        <f>SUM(Y$8:Y120)/1000</f>
        <v>2.4821101242265766</v>
      </c>
    </row>
    <row r="121" spans="2:26" x14ac:dyDescent="0.3">
      <c r="B121" s="3" t="s">
        <v>25</v>
      </c>
      <c r="C121" s="3">
        <v>113</v>
      </c>
      <c r="D121" s="3">
        <v>113</v>
      </c>
      <c r="E121" s="2">
        <f t="shared" si="19"/>
        <v>0</v>
      </c>
      <c r="F121" s="9">
        <v>0</v>
      </c>
      <c r="G121" s="30">
        <f t="shared" si="20"/>
        <v>0</v>
      </c>
      <c r="H121" s="30">
        <f t="shared" si="21"/>
        <v>0</v>
      </c>
      <c r="I121" s="31">
        <f>SUM(E$8:E121)</f>
        <v>614.05555555555554</v>
      </c>
      <c r="J121" s="31">
        <f t="shared" si="22"/>
        <v>0</v>
      </c>
      <c r="K121" s="32">
        <f t="shared" si="14"/>
        <v>0</v>
      </c>
      <c r="L121" s="33">
        <v>156.46950000000001</v>
      </c>
      <c r="M121" s="34">
        <f>0.5*2.10945*1.29*0.35*WLTC_class_3!E121^2</f>
        <v>0</v>
      </c>
      <c r="N121" s="34">
        <f t="shared" si="15"/>
        <v>156.46950000000001</v>
      </c>
      <c r="O121" s="35">
        <f t="shared" si="16"/>
        <v>0</v>
      </c>
      <c r="P121" s="35">
        <f t="shared" si="23"/>
        <v>0</v>
      </c>
      <c r="Q121" s="35">
        <f>(SUM(P$8:P121))/3600000</f>
        <v>7.3330162665603743E-2</v>
      </c>
      <c r="R121" s="35">
        <f t="shared" si="24"/>
        <v>0</v>
      </c>
      <c r="S121" s="35"/>
      <c r="T121" s="35">
        <f>(SUMIF(R$8:R121,"&lt;0"))/3600000*-1</f>
        <v>4.1782180834594757E-2</v>
      </c>
      <c r="U121" s="37">
        <f t="shared" si="26"/>
        <v>0</v>
      </c>
      <c r="V121" s="37">
        <f t="shared" si="25"/>
        <v>0</v>
      </c>
      <c r="W121" s="39">
        <f>SUM(V$8:V121)/3600000*-1</f>
        <v>2.8746140414201218E-2</v>
      </c>
      <c r="X121" s="38">
        <f t="shared" si="17"/>
        <v>0</v>
      </c>
      <c r="Y121" s="38">
        <f t="shared" si="18"/>
        <v>20.904288253025261</v>
      </c>
      <c r="Z121" s="38">
        <f>SUM(Y$8:Y121)/1000</f>
        <v>2.5030144124796019</v>
      </c>
    </row>
    <row r="122" spans="2:26" x14ac:dyDescent="0.3">
      <c r="B122" s="3" t="s">
        <v>25</v>
      </c>
      <c r="C122" s="3">
        <v>114</v>
      </c>
      <c r="D122" s="3">
        <v>114</v>
      </c>
      <c r="E122" s="2">
        <f t="shared" si="19"/>
        <v>0</v>
      </c>
      <c r="F122" s="9">
        <v>0</v>
      </c>
      <c r="G122" s="30">
        <f t="shared" si="20"/>
        <v>0</v>
      </c>
      <c r="H122" s="30">
        <f t="shared" si="21"/>
        <v>0</v>
      </c>
      <c r="I122" s="31">
        <f>SUM(E$8:E122)</f>
        <v>614.05555555555554</v>
      </c>
      <c r="J122" s="31">
        <f t="shared" si="22"/>
        <v>0</v>
      </c>
      <c r="K122" s="32">
        <f t="shared" si="14"/>
        <v>0</v>
      </c>
      <c r="L122" s="33">
        <v>156.46950000000001</v>
      </c>
      <c r="M122" s="34">
        <f>0.5*2.10945*1.29*0.35*WLTC_class_3!E122^2</f>
        <v>0</v>
      </c>
      <c r="N122" s="34">
        <f t="shared" si="15"/>
        <v>156.46950000000001</v>
      </c>
      <c r="O122" s="35">
        <f t="shared" si="16"/>
        <v>0</v>
      </c>
      <c r="P122" s="35">
        <f t="shared" si="23"/>
        <v>0</v>
      </c>
      <c r="Q122" s="35">
        <f>(SUM(P$8:P122))/3600000</f>
        <v>7.3330162665603743E-2</v>
      </c>
      <c r="R122" s="35">
        <f t="shared" si="24"/>
        <v>0</v>
      </c>
      <c r="S122" s="35"/>
      <c r="T122" s="35">
        <f>(SUMIF(R$8:R122,"&lt;0"))/3600000*-1</f>
        <v>4.1782180834594757E-2</v>
      </c>
      <c r="U122" s="37">
        <f t="shared" si="26"/>
        <v>0</v>
      </c>
      <c r="V122" s="37">
        <f t="shared" si="25"/>
        <v>0</v>
      </c>
      <c r="W122" s="39">
        <f>SUM(V$8:V122)/3600000*-1</f>
        <v>2.8746140414201218E-2</v>
      </c>
      <c r="X122" s="38">
        <f t="shared" si="17"/>
        <v>0</v>
      </c>
      <c r="Y122" s="38">
        <f t="shared" si="18"/>
        <v>20.904288253025261</v>
      </c>
      <c r="Z122" s="38">
        <f>SUM(Y$8:Y122)/1000</f>
        <v>2.5239187007326271</v>
      </c>
    </row>
    <row r="123" spans="2:26" x14ac:dyDescent="0.3">
      <c r="B123" s="3" t="s">
        <v>25</v>
      </c>
      <c r="C123" s="3">
        <v>115</v>
      </c>
      <c r="D123" s="3">
        <v>115</v>
      </c>
      <c r="E123" s="2">
        <f t="shared" si="19"/>
        <v>0</v>
      </c>
      <c r="F123" s="9">
        <v>0</v>
      </c>
      <c r="G123" s="30">
        <f t="shared" si="20"/>
        <v>0</v>
      </c>
      <c r="H123" s="30">
        <f t="shared" si="21"/>
        <v>0</v>
      </c>
      <c r="I123" s="31">
        <f>SUM(E$8:E123)</f>
        <v>614.05555555555554</v>
      </c>
      <c r="J123" s="31">
        <f t="shared" si="22"/>
        <v>0</v>
      </c>
      <c r="K123" s="32">
        <f t="shared" si="14"/>
        <v>0</v>
      </c>
      <c r="L123" s="33">
        <v>156.46950000000001</v>
      </c>
      <c r="M123" s="34">
        <f>0.5*2.10945*1.29*0.35*WLTC_class_3!E123^2</f>
        <v>0</v>
      </c>
      <c r="N123" s="34">
        <f t="shared" si="15"/>
        <v>156.46950000000001</v>
      </c>
      <c r="O123" s="35">
        <f t="shared" si="16"/>
        <v>0</v>
      </c>
      <c r="P123" s="35">
        <f t="shared" si="23"/>
        <v>0</v>
      </c>
      <c r="Q123" s="35">
        <f>(SUM(P$8:P123))/3600000</f>
        <v>7.3330162665603743E-2</v>
      </c>
      <c r="R123" s="35">
        <f t="shared" si="24"/>
        <v>0</v>
      </c>
      <c r="S123" s="35"/>
      <c r="T123" s="35">
        <f>(SUMIF(R$8:R123,"&lt;0"))/3600000*-1</f>
        <v>4.1782180834594757E-2</v>
      </c>
      <c r="U123" s="37">
        <f t="shared" si="26"/>
        <v>0</v>
      </c>
      <c r="V123" s="37">
        <f t="shared" si="25"/>
        <v>0</v>
      </c>
      <c r="W123" s="39">
        <f>SUM(V$8:V123)/3600000*-1</f>
        <v>2.8746140414201218E-2</v>
      </c>
      <c r="X123" s="38">
        <f t="shared" si="17"/>
        <v>0</v>
      </c>
      <c r="Y123" s="38">
        <f t="shared" si="18"/>
        <v>20.904288253025261</v>
      </c>
      <c r="Z123" s="38">
        <f>SUM(Y$8:Y123)/1000</f>
        <v>2.5448229889856524</v>
      </c>
    </row>
    <row r="124" spans="2:26" x14ac:dyDescent="0.3">
      <c r="B124" s="3" t="s">
        <v>25</v>
      </c>
      <c r="C124" s="3">
        <v>116</v>
      </c>
      <c r="D124" s="3">
        <v>116</v>
      </c>
      <c r="E124" s="2">
        <f t="shared" si="19"/>
        <v>0</v>
      </c>
      <c r="F124" s="9">
        <v>0</v>
      </c>
      <c r="G124" s="30">
        <f t="shared" si="20"/>
        <v>0</v>
      </c>
      <c r="H124" s="30">
        <f t="shared" si="21"/>
        <v>0</v>
      </c>
      <c r="I124" s="31">
        <f>SUM(E$8:E124)</f>
        <v>614.05555555555554</v>
      </c>
      <c r="J124" s="31">
        <f t="shared" si="22"/>
        <v>0</v>
      </c>
      <c r="K124" s="32">
        <f t="shared" si="14"/>
        <v>0</v>
      </c>
      <c r="L124" s="33">
        <v>156.46950000000001</v>
      </c>
      <c r="M124" s="34">
        <f>0.5*2.10945*1.29*0.35*WLTC_class_3!E124^2</f>
        <v>0</v>
      </c>
      <c r="N124" s="34">
        <f t="shared" si="15"/>
        <v>156.46950000000001</v>
      </c>
      <c r="O124" s="35">
        <f t="shared" si="16"/>
        <v>0</v>
      </c>
      <c r="P124" s="35">
        <f t="shared" si="23"/>
        <v>0</v>
      </c>
      <c r="Q124" s="35">
        <f>(SUM(P$8:P124))/3600000</f>
        <v>7.3330162665603743E-2</v>
      </c>
      <c r="R124" s="35">
        <f t="shared" si="24"/>
        <v>0</v>
      </c>
      <c r="S124" s="35"/>
      <c r="T124" s="35">
        <f>(SUMIF(R$8:R124,"&lt;0"))/3600000*-1</f>
        <v>4.1782180834594757E-2</v>
      </c>
      <c r="U124" s="37">
        <f t="shared" si="26"/>
        <v>0</v>
      </c>
      <c r="V124" s="37">
        <f t="shared" si="25"/>
        <v>0</v>
      </c>
      <c r="W124" s="39">
        <f>SUM(V$8:V124)/3600000*-1</f>
        <v>2.8746140414201218E-2</v>
      </c>
      <c r="X124" s="38">
        <f t="shared" si="17"/>
        <v>0</v>
      </c>
      <c r="Y124" s="38">
        <f t="shared" si="18"/>
        <v>20.904288253025261</v>
      </c>
      <c r="Z124" s="38">
        <f>SUM(Y$8:Y124)/1000</f>
        <v>2.5657272772386777</v>
      </c>
    </row>
    <row r="125" spans="2:26" x14ac:dyDescent="0.3">
      <c r="B125" s="3" t="s">
        <v>25</v>
      </c>
      <c r="C125" s="3">
        <v>117</v>
      </c>
      <c r="D125" s="3">
        <v>117</v>
      </c>
      <c r="E125" s="2">
        <f t="shared" si="19"/>
        <v>0</v>
      </c>
      <c r="F125" s="9">
        <v>0</v>
      </c>
      <c r="G125" s="30">
        <f t="shared" si="20"/>
        <v>0</v>
      </c>
      <c r="H125" s="30">
        <f t="shared" si="21"/>
        <v>0</v>
      </c>
      <c r="I125" s="31">
        <f>SUM(E$8:E125)</f>
        <v>614.05555555555554</v>
      </c>
      <c r="J125" s="31">
        <f t="shared" si="22"/>
        <v>0</v>
      </c>
      <c r="K125" s="32">
        <f t="shared" si="14"/>
        <v>0</v>
      </c>
      <c r="L125" s="33">
        <v>156.46950000000001</v>
      </c>
      <c r="M125" s="34">
        <f>0.5*2.10945*1.29*0.35*WLTC_class_3!E125^2</f>
        <v>0</v>
      </c>
      <c r="N125" s="34">
        <f t="shared" si="15"/>
        <v>156.46950000000001</v>
      </c>
      <c r="O125" s="35">
        <f t="shared" si="16"/>
        <v>0</v>
      </c>
      <c r="P125" s="35">
        <f t="shared" si="23"/>
        <v>0</v>
      </c>
      <c r="Q125" s="35">
        <f>(SUM(P$8:P125))/3600000</f>
        <v>7.3330162665603743E-2</v>
      </c>
      <c r="R125" s="35">
        <f t="shared" si="24"/>
        <v>0</v>
      </c>
      <c r="S125" s="35"/>
      <c r="T125" s="35">
        <f>(SUMIF(R$8:R125,"&lt;0"))/3600000*-1</f>
        <v>4.1782180834594757E-2</v>
      </c>
      <c r="U125" s="37">
        <f t="shared" si="26"/>
        <v>0</v>
      </c>
      <c r="V125" s="37">
        <f t="shared" si="25"/>
        <v>0</v>
      </c>
      <c r="W125" s="39">
        <f>SUM(V$8:V125)/3600000*-1</f>
        <v>2.8746140414201218E-2</v>
      </c>
      <c r="X125" s="38">
        <f t="shared" si="17"/>
        <v>0</v>
      </c>
      <c r="Y125" s="38">
        <f t="shared" si="18"/>
        <v>20.904288253025261</v>
      </c>
      <c r="Z125" s="38">
        <f>SUM(Y$8:Y125)/1000</f>
        <v>2.5866315654917029</v>
      </c>
    </row>
    <row r="126" spans="2:26" x14ac:dyDescent="0.3">
      <c r="B126" s="3" t="s">
        <v>25</v>
      </c>
      <c r="C126" s="3">
        <v>118</v>
      </c>
      <c r="D126" s="3">
        <v>118</v>
      </c>
      <c r="E126" s="2">
        <f t="shared" si="19"/>
        <v>0</v>
      </c>
      <c r="F126" s="9">
        <v>0</v>
      </c>
      <c r="G126" s="30">
        <f t="shared" si="20"/>
        <v>0</v>
      </c>
      <c r="H126" s="30">
        <f t="shared" si="21"/>
        <v>0</v>
      </c>
      <c r="I126" s="31">
        <f>SUM(E$8:E126)</f>
        <v>614.05555555555554</v>
      </c>
      <c r="J126" s="31">
        <f t="shared" si="22"/>
        <v>0</v>
      </c>
      <c r="K126" s="32">
        <f t="shared" si="14"/>
        <v>0</v>
      </c>
      <c r="L126" s="33">
        <v>156.46950000000001</v>
      </c>
      <c r="M126" s="34">
        <f>0.5*2.10945*1.29*0.35*WLTC_class_3!E126^2</f>
        <v>0</v>
      </c>
      <c r="N126" s="34">
        <f t="shared" si="15"/>
        <v>156.46950000000001</v>
      </c>
      <c r="O126" s="35">
        <f t="shared" si="16"/>
        <v>0</v>
      </c>
      <c r="P126" s="35">
        <f t="shared" si="23"/>
        <v>0</v>
      </c>
      <c r="Q126" s="35">
        <f>(SUM(P$8:P126))/3600000</f>
        <v>7.3330162665603743E-2</v>
      </c>
      <c r="R126" s="35">
        <f t="shared" si="24"/>
        <v>0</v>
      </c>
      <c r="S126" s="35"/>
      <c r="T126" s="35">
        <f>(SUMIF(R$8:R126,"&lt;0"))/3600000*-1</f>
        <v>4.1782180834594757E-2</v>
      </c>
      <c r="U126" s="37">
        <f t="shared" si="26"/>
        <v>0</v>
      </c>
      <c r="V126" s="37">
        <f t="shared" si="25"/>
        <v>0</v>
      </c>
      <c r="W126" s="39">
        <f>SUM(V$8:V126)/3600000*-1</f>
        <v>2.8746140414201218E-2</v>
      </c>
      <c r="X126" s="38">
        <f t="shared" si="17"/>
        <v>0</v>
      </c>
      <c r="Y126" s="38">
        <f t="shared" si="18"/>
        <v>20.904288253025261</v>
      </c>
      <c r="Z126" s="38">
        <f>SUM(Y$8:Y126)/1000</f>
        <v>2.6075358537447282</v>
      </c>
    </row>
    <row r="127" spans="2:26" x14ac:dyDescent="0.3">
      <c r="B127" s="3" t="s">
        <v>25</v>
      </c>
      <c r="C127" s="3">
        <v>119</v>
      </c>
      <c r="D127" s="3">
        <v>119</v>
      </c>
      <c r="E127" s="2">
        <f t="shared" si="19"/>
        <v>0</v>
      </c>
      <c r="F127" s="9">
        <v>0</v>
      </c>
      <c r="G127" s="30">
        <f t="shared" si="20"/>
        <v>0</v>
      </c>
      <c r="H127" s="30">
        <f t="shared" si="21"/>
        <v>0</v>
      </c>
      <c r="I127" s="31">
        <f>SUM(E$8:E127)</f>
        <v>614.05555555555554</v>
      </c>
      <c r="J127" s="31">
        <f t="shared" si="22"/>
        <v>0</v>
      </c>
      <c r="K127" s="32">
        <f t="shared" si="14"/>
        <v>0</v>
      </c>
      <c r="L127" s="33">
        <v>156.46950000000001</v>
      </c>
      <c r="M127" s="34">
        <f>0.5*2.10945*1.29*0.35*WLTC_class_3!E127^2</f>
        <v>0</v>
      </c>
      <c r="N127" s="34">
        <f t="shared" si="15"/>
        <v>156.46950000000001</v>
      </c>
      <c r="O127" s="35">
        <f t="shared" si="16"/>
        <v>0</v>
      </c>
      <c r="P127" s="35">
        <f t="shared" si="23"/>
        <v>0</v>
      </c>
      <c r="Q127" s="35">
        <f>(SUM(P$8:P127))/3600000</f>
        <v>7.3330162665603743E-2</v>
      </c>
      <c r="R127" s="35">
        <f t="shared" si="24"/>
        <v>0</v>
      </c>
      <c r="S127" s="35"/>
      <c r="T127" s="35">
        <f>(SUMIF(R$8:R127,"&lt;0"))/3600000*-1</f>
        <v>4.1782180834594757E-2</v>
      </c>
      <c r="U127" s="37">
        <f t="shared" si="26"/>
        <v>0</v>
      </c>
      <c r="V127" s="37">
        <f t="shared" si="25"/>
        <v>0</v>
      </c>
      <c r="W127" s="39">
        <f>SUM(V$8:V127)/3600000*-1</f>
        <v>2.8746140414201218E-2</v>
      </c>
      <c r="X127" s="38">
        <f t="shared" si="17"/>
        <v>0</v>
      </c>
      <c r="Y127" s="38">
        <f t="shared" si="18"/>
        <v>20.904288253025261</v>
      </c>
      <c r="Z127" s="38">
        <f>SUM(Y$8:Y127)/1000</f>
        <v>2.6284401419977534</v>
      </c>
    </row>
    <row r="128" spans="2:26" x14ac:dyDescent="0.3">
      <c r="B128" s="3" t="s">
        <v>25</v>
      </c>
      <c r="C128" s="3">
        <v>120</v>
      </c>
      <c r="D128" s="3">
        <v>120</v>
      </c>
      <c r="E128" s="2">
        <f t="shared" si="19"/>
        <v>0</v>
      </c>
      <c r="F128" s="9">
        <v>0</v>
      </c>
      <c r="G128" s="30">
        <f t="shared" si="20"/>
        <v>0</v>
      </c>
      <c r="H128" s="30">
        <f t="shared" si="21"/>
        <v>0</v>
      </c>
      <c r="I128" s="31">
        <f>SUM(E$8:E128)</f>
        <v>614.05555555555554</v>
      </c>
      <c r="J128" s="31">
        <f t="shared" si="22"/>
        <v>0</v>
      </c>
      <c r="K128" s="32">
        <f t="shared" si="14"/>
        <v>0</v>
      </c>
      <c r="L128" s="33">
        <v>156.46950000000001</v>
      </c>
      <c r="M128" s="34">
        <f>0.5*2.10945*1.29*0.35*WLTC_class_3!E128^2</f>
        <v>0</v>
      </c>
      <c r="N128" s="34">
        <f t="shared" si="15"/>
        <v>156.46950000000001</v>
      </c>
      <c r="O128" s="35">
        <f t="shared" si="16"/>
        <v>0</v>
      </c>
      <c r="P128" s="35">
        <f t="shared" si="23"/>
        <v>0</v>
      </c>
      <c r="Q128" s="35">
        <f>(SUM(P$8:P128))/3600000</f>
        <v>7.3330162665603743E-2</v>
      </c>
      <c r="R128" s="35">
        <f t="shared" si="24"/>
        <v>0</v>
      </c>
      <c r="S128" s="35"/>
      <c r="T128" s="35">
        <f>(SUMIF(R$8:R128,"&lt;0"))/3600000*-1</f>
        <v>4.1782180834594757E-2</v>
      </c>
      <c r="U128" s="37">
        <f t="shared" si="26"/>
        <v>0</v>
      </c>
      <c r="V128" s="37">
        <f t="shared" si="25"/>
        <v>0</v>
      </c>
      <c r="W128" s="39">
        <f>SUM(V$8:V128)/3600000*-1</f>
        <v>2.8746140414201218E-2</v>
      </c>
      <c r="X128" s="38">
        <f t="shared" si="17"/>
        <v>0</v>
      </c>
      <c r="Y128" s="38">
        <f t="shared" si="18"/>
        <v>20.904288253025261</v>
      </c>
      <c r="Z128" s="38">
        <f>SUM(Y$8:Y128)/1000</f>
        <v>2.6493444302507787</v>
      </c>
    </row>
    <row r="129" spans="2:26" x14ac:dyDescent="0.3">
      <c r="B129" s="3" t="s">
        <v>25</v>
      </c>
      <c r="C129" s="3">
        <v>121</v>
      </c>
      <c r="D129" s="3">
        <v>121</v>
      </c>
      <c r="E129" s="2">
        <f t="shared" si="19"/>
        <v>0</v>
      </c>
      <c r="F129" s="9">
        <v>0</v>
      </c>
      <c r="G129" s="30">
        <f t="shared" si="20"/>
        <v>0</v>
      </c>
      <c r="H129" s="30">
        <f t="shared" si="21"/>
        <v>0</v>
      </c>
      <c r="I129" s="31">
        <f>SUM(E$8:E129)</f>
        <v>614.05555555555554</v>
      </c>
      <c r="J129" s="31">
        <f t="shared" si="22"/>
        <v>0</v>
      </c>
      <c r="K129" s="32">
        <f t="shared" si="14"/>
        <v>0</v>
      </c>
      <c r="L129" s="33">
        <v>156.46950000000001</v>
      </c>
      <c r="M129" s="34">
        <f>0.5*2.10945*1.29*0.35*WLTC_class_3!E129^2</f>
        <v>0</v>
      </c>
      <c r="N129" s="34">
        <f t="shared" si="15"/>
        <v>156.46950000000001</v>
      </c>
      <c r="O129" s="35">
        <f t="shared" si="16"/>
        <v>0</v>
      </c>
      <c r="P129" s="35">
        <f t="shared" si="23"/>
        <v>0</v>
      </c>
      <c r="Q129" s="35">
        <f>(SUM(P$8:P129))/3600000</f>
        <v>7.3330162665603743E-2</v>
      </c>
      <c r="R129" s="35">
        <f t="shared" si="24"/>
        <v>0</v>
      </c>
      <c r="S129" s="35"/>
      <c r="T129" s="35">
        <f>(SUMIF(R$8:R129,"&lt;0"))/3600000*-1</f>
        <v>4.1782180834594757E-2</v>
      </c>
      <c r="U129" s="37">
        <f t="shared" si="26"/>
        <v>0</v>
      </c>
      <c r="V129" s="37">
        <f t="shared" si="25"/>
        <v>0</v>
      </c>
      <c r="W129" s="39">
        <f>SUM(V$8:V129)/3600000*-1</f>
        <v>2.8746140414201218E-2</v>
      </c>
      <c r="X129" s="38">
        <f t="shared" si="17"/>
        <v>0</v>
      </c>
      <c r="Y129" s="38">
        <f t="shared" si="18"/>
        <v>20.904288253025261</v>
      </c>
      <c r="Z129" s="38">
        <f>SUM(Y$8:Y129)/1000</f>
        <v>2.670248718503804</v>
      </c>
    </row>
    <row r="130" spans="2:26" x14ac:dyDescent="0.3">
      <c r="B130" s="3" t="s">
        <v>25</v>
      </c>
      <c r="C130" s="3">
        <v>122</v>
      </c>
      <c r="D130" s="3">
        <v>122</v>
      </c>
      <c r="E130" s="2">
        <f t="shared" si="19"/>
        <v>0</v>
      </c>
      <c r="F130" s="9">
        <v>0</v>
      </c>
      <c r="G130" s="30">
        <f t="shared" si="20"/>
        <v>0</v>
      </c>
      <c r="H130" s="30">
        <f t="shared" si="21"/>
        <v>0</v>
      </c>
      <c r="I130" s="31">
        <f>SUM(E$8:E130)</f>
        <v>614.05555555555554</v>
      </c>
      <c r="J130" s="31">
        <f t="shared" si="22"/>
        <v>0</v>
      </c>
      <c r="K130" s="32">
        <f t="shared" si="14"/>
        <v>0</v>
      </c>
      <c r="L130" s="33">
        <v>156.46950000000001</v>
      </c>
      <c r="M130" s="34">
        <f>0.5*2.10945*1.29*0.35*WLTC_class_3!E130^2</f>
        <v>0</v>
      </c>
      <c r="N130" s="34">
        <f t="shared" si="15"/>
        <v>156.46950000000001</v>
      </c>
      <c r="O130" s="35">
        <f t="shared" si="16"/>
        <v>0</v>
      </c>
      <c r="P130" s="35">
        <f t="shared" si="23"/>
        <v>0</v>
      </c>
      <c r="Q130" s="35">
        <f>(SUM(P$8:P130))/3600000</f>
        <v>7.3330162665603743E-2</v>
      </c>
      <c r="R130" s="35">
        <f t="shared" si="24"/>
        <v>0</v>
      </c>
      <c r="S130" s="35"/>
      <c r="T130" s="35">
        <f>(SUMIF(R$8:R130,"&lt;0"))/3600000*-1</f>
        <v>4.1782180834594757E-2</v>
      </c>
      <c r="U130" s="37">
        <f t="shared" si="26"/>
        <v>0</v>
      </c>
      <c r="V130" s="37">
        <f t="shared" si="25"/>
        <v>0</v>
      </c>
      <c r="W130" s="39">
        <f>SUM(V$8:V130)/3600000*-1</f>
        <v>2.8746140414201218E-2</v>
      </c>
      <c r="X130" s="38">
        <f t="shared" si="17"/>
        <v>0</v>
      </c>
      <c r="Y130" s="38">
        <f t="shared" si="18"/>
        <v>20.904288253025261</v>
      </c>
      <c r="Z130" s="38">
        <f>SUM(Y$8:Y130)/1000</f>
        <v>2.6911530067568292</v>
      </c>
    </row>
    <row r="131" spans="2:26" x14ac:dyDescent="0.3">
      <c r="B131" s="3" t="s">
        <v>25</v>
      </c>
      <c r="C131" s="3">
        <v>123</v>
      </c>
      <c r="D131" s="3">
        <v>123</v>
      </c>
      <c r="E131" s="2">
        <f t="shared" si="19"/>
        <v>0</v>
      </c>
      <c r="F131" s="9">
        <v>0</v>
      </c>
      <c r="G131" s="30">
        <f t="shared" si="20"/>
        <v>0</v>
      </c>
      <c r="H131" s="30">
        <f t="shared" si="21"/>
        <v>0</v>
      </c>
      <c r="I131" s="31">
        <f>SUM(E$8:E131)</f>
        <v>614.05555555555554</v>
      </c>
      <c r="J131" s="31">
        <f t="shared" si="22"/>
        <v>0</v>
      </c>
      <c r="K131" s="32">
        <f t="shared" si="14"/>
        <v>0</v>
      </c>
      <c r="L131" s="33">
        <v>156.46950000000001</v>
      </c>
      <c r="M131" s="34">
        <f>0.5*2.10945*1.29*0.35*WLTC_class_3!E131^2</f>
        <v>0</v>
      </c>
      <c r="N131" s="34">
        <f t="shared" si="15"/>
        <v>156.46950000000001</v>
      </c>
      <c r="O131" s="35">
        <f t="shared" si="16"/>
        <v>0</v>
      </c>
      <c r="P131" s="35">
        <f t="shared" si="23"/>
        <v>0</v>
      </c>
      <c r="Q131" s="35">
        <f>(SUM(P$8:P131))/3600000</f>
        <v>7.3330162665603743E-2</v>
      </c>
      <c r="R131" s="35">
        <f t="shared" si="24"/>
        <v>0</v>
      </c>
      <c r="S131" s="35"/>
      <c r="T131" s="35">
        <f>(SUMIF(R$8:R131,"&lt;0"))/3600000*-1</f>
        <v>4.1782180834594757E-2</v>
      </c>
      <c r="U131" s="37">
        <f t="shared" si="26"/>
        <v>0</v>
      </c>
      <c r="V131" s="37">
        <f t="shared" si="25"/>
        <v>0</v>
      </c>
      <c r="W131" s="39">
        <f>SUM(V$8:V131)/3600000*-1</f>
        <v>2.8746140414201218E-2</v>
      </c>
      <c r="X131" s="38">
        <f t="shared" si="17"/>
        <v>0</v>
      </c>
      <c r="Y131" s="38">
        <f t="shared" si="18"/>
        <v>20.904288253025261</v>
      </c>
      <c r="Z131" s="38">
        <f>SUM(Y$8:Y131)/1000</f>
        <v>2.7120572950098545</v>
      </c>
    </row>
    <row r="132" spans="2:26" x14ac:dyDescent="0.3">
      <c r="B132" s="3" t="s">
        <v>25</v>
      </c>
      <c r="C132" s="3">
        <v>124</v>
      </c>
      <c r="D132" s="3">
        <v>124</v>
      </c>
      <c r="E132" s="2">
        <f t="shared" si="19"/>
        <v>0</v>
      </c>
      <c r="F132" s="9">
        <v>0</v>
      </c>
      <c r="G132" s="30">
        <f t="shared" si="20"/>
        <v>0</v>
      </c>
      <c r="H132" s="30">
        <f t="shared" si="21"/>
        <v>0</v>
      </c>
      <c r="I132" s="31">
        <f>SUM(E$8:E132)</f>
        <v>614.05555555555554</v>
      </c>
      <c r="J132" s="31">
        <f t="shared" si="22"/>
        <v>0</v>
      </c>
      <c r="K132" s="32">
        <f t="shared" si="14"/>
        <v>0</v>
      </c>
      <c r="L132" s="33">
        <v>156.46950000000001</v>
      </c>
      <c r="M132" s="34">
        <f>0.5*2.10945*1.29*0.35*WLTC_class_3!E132^2</f>
        <v>0</v>
      </c>
      <c r="N132" s="34">
        <f t="shared" si="15"/>
        <v>156.46950000000001</v>
      </c>
      <c r="O132" s="35">
        <f t="shared" si="16"/>
        <v>0</v>
      </c>
      <c r="P132" s="35">
        <f t="shared" si="23"/>
        <v>0</v>
      </c>
      <c r="Q132" s="35">
        <f>(SUM(P$8:P132))/3600000</f>
        <v>7.3330162665603743E-2</v>
      </c>
      <c r="R132" s="35">
        <f t="shared" si="24"/>
        <v>0</v>
      </c>
      <c r="S132" s="35"/>
      <c r="T132" s="35">
        <f>(SUMIF(R$8:R132,"&lt;0"))/3600000*-1</f>
        <v>4.1782180834594757E-2</v>
      </c>
      <c r="U132" s="37">
        <f t="shared" si="26"/>
        <v>0</v>
      </c>
      <c r="V132" s="37">
        <f t="shared" si="25"/>
        <v>0</v>
      </c>
      <c r="W132" s="39">
        <f>SUM(V$8:V132)/3600000*-1</f>
        <v>2.8746140414201218E-2</v>
      </c>
      <c r="X132" s="38">
        <f t="shared" si="17"/>
        <v>0</v>
      </c>
      <c r="Y132" s="38">
        <f t="shared" si="18"/>
        <v>20.904288253025261</v>
      </c>
      <c r="Z132" s="38">
        <f>SUM(Y$8:Y132)/1000</f>
        <v>2.7329615832628797</v>
      </c>
    </row>
    <row r="133" spans="2:26" x14ac:dyDescent="0.3">
      <c r="B133" s="3" t="s">
        <v>25</v>
      </c>
      <c r="C133" s="3">
        <v>125</v>
      </c>
      <c r="D133" s="3">
        <v>125</v>
      </c>
      <c r="E133" s="2">
        <f t="shared" si="19"/>
        <v>0</v>
      </c>
      <c r="F133" s="9">
        <v>0</v>
      </c>
      <c r="G133" s="30">
        <f t="shared" si="20"/>
        <v>0</v>
      </c>
      <c r="H133" s="30">
        <f t="shared" si="21"/>
        <v>0</v>
      </c>
      <c r="I133" s="31">
        <f>SUM(E$8:E133)</f>
        <v>614.05555555555554</v>
      </c>
      <c r="J133" s="31">
        <f t="shared" si="22"/>
        <v>0</v>
      </c>
      <c r="K133" s="32">
        <f t="shared" si="14"/>
        <v>0</v>
      </c>
      <c r="L133" s="33">
        <v>156.46950000000001</v>
      </c>
      <c r="M133" s="34">
        <f>0.5*2.10945*1.29*0.35*WLTC_class_3!E133^2</f>
        <v>0</v>
      </c>
      <c r="N133" s="34">
        <f t="shared" si="15"/>
        <v>156.46950000000001</v>
      </c>
      <c r="O133" s="35">
        <f t="shared" si="16"/>
        <v>0</v>
      </c>
      <c r="P133" s="35">
        <f t="shared" si="23"/>
        <v>0</v>
      </c>
      <c r="Q133" s="35">
        <f>(SUM(P$8:P133))/3600000</f>
        <v>7.3330162665603743E-2</v>
      </c>
      <c r="R133" s="35">
        <f t="shared" si="24"/>
        <v>0</v>
      </c>
      <c r="S133" s="35"/>
      <c r="T133" s="35">
        <f>(SUMIF(R$8:R133,"&lt;0"))/3600000*-1</f>
        <v>4.1782180834594757E-2</v>
      </c>
      <c r="U133" s="37">
        <f t="shared" si="26"/>
        <v>0</v>
      </c>
      <c r="V133" s="37">
        <f t="shared" si="25"/>
        <v>0</v>
      </c>
      <c r="W133" s="39">
        <f>SUM(V$8:V133)/3600000*-1</f>
        <v>2.8746140414201218E-2</v>
      </c>
      <c r="X133" s="38">
        <f t="shared" si="17"/>
        <v>0</v>
      </c>
      <c r="Y133" s="38">
        <f t="shared" si="18"/>
        <v>20.904288253025261</v>
      </c>
      <c r="Z133" s="38">
        <f>SUM(Y$8:Y133)/1000</f>
        <v>2.753865871515905</v>
      </c>
    </row>
    <row r="134" spans="2:26" x14ac:dyDescent="0.3">
      <c r="B134" s="3" t="s">
        <v>25</v>
      </c>
      <c r="C134" s="3">
        <v>126</v>
      </c>
      <c r="D134" s="3">
        <v>126</v>
      </c>
      <c r="E134" s="2">
        <f t="shared" si="19"/>
        <v>0</v>
      </c>
      <c r="F134" s="9">
        <v>0</v>
      </c>
      <c r="G134" s="30">
        <f t="shared" si="20"/>
        <v>0</v>
      </c>
      <c r="H134" s="30">
        <f t="shared" si="21"/>
        <v>0</v>
      </c>
      <c r="I134" s="31">
        <f>SUM(E$8:E134)</f>
        <v>614.05555555555554</v>
      </c>
      <c r="J134" s="31">
        <f t="shared" si="22"/>
        <v>0</v>
      </c>
      <c r="K134" s="32">
        <f t="shared" si="14"/>
        <v>0</v>
      </c>
      <c r="L134" s="33">
        <v>156.46950000000001</v>
      </c>
      <c r="M134" s="34">
        <f>0.5*2.10945*1.29*0.35*WLTC_class_3!E134^2</f>
        <v>0</v>
      </c>
      <c r="N134" s="34">
        <f t="shared" si="15"/>
        <v>156.46950000000001</v>
      </c>
      <c r="O134" s="35">
        <f t="shared" si="16"/>
        <v>0</v>
      </c>
      <c r="P134" s="35">
        <f t="shared" si="23"/>
        <v>0</v>
      </c>
      <c r="Q134" s="35">
        <f>(SUM(P$8:P134))/3600000</f>
        <v>7.3330162665603743E-2</v>
      </c>
      <c r="R134" s="35">
        <f t="shared" si="24"/>
        <v>0</v>
      </c>
      <c r="S134" s="35"/>
      <c r="T134" s="35">
        <f>(SUMIF(R$8:R134,"&lt;0"))/3600000*-1</f>
        <v>4.1782180834594757E-2</v>
      </c>
      <c r="U134" s="37">
        <f t="shared" si="26"/>
        <v>0</v>
      </c>
      <c r="V134" s="37">
        <f t="shared" si="25"/>
        <v>0</v>
      </c>
      <c r="W134" s="39">
        <f>SUM(V$8:V134)/3600000*-1</f>
        <v>2.8746140414201218E-2</v>
      </c>
      <c r="X134" s="38">
        <f t="shared" si="17"/>
        <v>0</v>
      </c>
      <c r="Y134" s="38">
        <f t="shared" si="18"/>
        <v>20.904288253025261</v>
      </c>
      <c r="Z134" s="38">
        <f>SUM(Y$8:Y134)/1000</f>
        <v>2.7747701597689303</v>
      </c>
    </row>
    <row r="135" spans="2:26" x14ac:dyDescent="0.3">
      <c r="B135" s="3" t="s">
        <v>25</v>
      </c>
      <c r="C135" s="3">
        <v>127</v>
      </c>
      <c r="D135" s="3">
        <v>127</v>
      </c>
      <c r="E135" s="2">
        <f t="shared" si="19"/>
        <v>0</v>
      </c>
      <c r="F135" s="9">
        <v>0</v>
      </c>
      <c r="G135" s="30">
        <f t="shared" si="20"/>
        <v>0</v>
      </c>
      <c r="H135" s="30">
        <f t="shared" si="21"/>
        <v>0</v>
      </c>
      <c r="I135" s="31">
        <f>SUM(E$8:E135)</f>
        <v>614.05555555555554</v>
      </c>
      <c r="J135" s="31">
        <f t="shared" si="22"/>
        <v>0</v>
      </c>
      <c r="K135" s="32">
        <f t="shared" si="14"/>
        <v>0</v>
      </c>
      <c r="L135" s="33">
        <v>156.46950000000001</v>
      </c>
      <c r="M135" s="34">
        <f>0.5*2.10945*1.29*0.35*WLTC_class_3!E135^2</f>
        <v>0</v>
      </c>
      <c r="N135" s="34">
        <f t="shared" si="15"/>
        <v>156.46950000000001</v>
      </c>
      <c r="O135" s="35">
        <f t="shared" si="16"/>
        <v>0</v>
      </c>
      <c r="P135" s="35">
        <f t="shared" si="23"/>
        <v>0</v>
      </c>
      <c r="Q135" s="35">
        <f>(SUM(P$8:P135))/3600000</f>
        <v>7.3330162665603743E-2</v>
      </c>
      <c r="R135" s="35">
        <f t="shared" si="24"/>
        <v>0</v>
      </c>
      <c r="S135" s="35"/>
      <c r="T135" s="35">
        <f>(SUMIF(R$8:R135,"&lt;0"))/3600000*-1</f>
        <v>4.1782180834594757E-2</v>
      </c>
      <c r="U135" s="37">
        <f t="shared" si="26"/>
        <v>0</v>
      </c>
      <c r="V135" s="37">
        <f t="shared" si="25"/>
        <v>0</v>
      </c>
      <c r="W135" s="39">
        <f>SUM(V$8:V135)/3600000*-1</f>
        <v>2.8746140414201218E-2</v>
      </c>
      <c r="X135" s="38">
        <f t="shared" si="17"/>
        <v>0</v>
      </c>
      <c r="Y135" s="38">
        <f t="shared" si="18"/>
        <v>20.904288253025261</v>
      </c>
      <c r="Z135" s="38">
        <f>SUM(Y$8:Y135)/1000</f>
        <v>2.7956744480219555</v>
      </c>
    </row>
    <row r="136" spans="2:26" x14ac:dyDescent="0.3">
      <c r="B136" s="3" t="s">
        <v>25</v>
      </c>
      <c r="C136" s="3">
        <v>128</v>
      </c>
      <c r="D136" s="3">
        <v>128</v>
      </c>
      <c r="E136" s="2">
        <f t="shared" si="19"/>
        <v>0</v>
      </c>
      <c r="F136" s="9">
        <v>0</v>
      </c>
      <c r="G136" s="30">
        <f t="shared" si="20"/>
        <v>0</v>
      </c>
      <c r="H136" s="30">
        <f t="shared" si="21"/>
        <v>0</v>
      </c>
      <c r="I136" s="31">
        <f>SUM(E$8:E136)</f>
        <v>614.05555555555554</v>
      </c>
      <c r="J136" s="31">
        <f t="shared" si="22"/>
        <v>0</v>
      </c>
      <c r="K136" s="32">
        <f t="shared" ref="K136:K199" si="27">G136*1545</f>
        <v>0</v>
      </c>
      <c r="L136" s="33">
        <v>156.46950000000001</v>
      </c>
      <c r="M136" s="34">
        <f>0.5*2.10945*1.29*0.35*WLTC_class_3!E136^2</f>
        <v>0</v>
      </c>
      <c r="N136" s="34">
        <f t="shared" si="15"/>
        <v>156.46950000000001</v>
      </c>
      <c r="O136" s="35">
        <f t="shared" si="16"/>
        <v>0</v>
      </c>
      <c r="P136" s="35">
        <f t="shared" si="23"/>
        <v>0</v>
      </c>
      <c r="Q136" s="35">
        <f>(SUM(P$8:P136))/3600000</f>
        <v>7.3330162665603743E-2</v>
      </c>
      <c r="R136" s="35">
        <f t="shared" si="24"/>
        <v>0</v>
      </c>
      <c r="S136" s="35"/>
      <c r="T136" s="35">
        <f>(SUMIF(R$8:R136,"&lt;0"))/3600000*-1</f>
        <v>4.1782180834594757E-2</v>
      </c>
      <c r="U136" s="37">
        <f t="shared" si="26"/>
        <v>0</v>
      </c>
      <c r="V136" s="37">
        <f t="shared" si="25"/>
        <v>0</v>
      </c>
      <c r="W136" s="39">
        <f>SUM(V$8:V136)/3600000*-1</f>
        <v>2.8746140414201218E-2</v>
      </c>
      <c r="X136" s="38">
        <f t="shared" si="17"/>
        <v>0</v>
      </c>
      <c r="Y136" s="38">
        <f t="shared" si="18"/>
        <v>20.904288253025261</v>
      </c>
      <c r="Z136" s="38">
        <f>SUM(Y$8:Y136)/1000</f>
        <v>2.8165787362749808</v>
      </c>
    </row>
    <row r="137" spans="2:26" x14ac:dyDescent="0.3">
      <c r="B137" s="3" t="s">
        <v>25</v>
      </c>
      <c r="C137" s="3">
        <v>129</v>
      </c>
      <c r="D137" s="3">
        <v>129</v>
      </c>
      <c r="E137" s="2">
        <f t="shared" si="19"/>
        <v>0</v>
      </c>
      <c r="F137" s="9">
        <v>0</v>
      </c>
      <c r="G137" s="30">
        <f t="shared" si="20"/>
        <v>0</v>
      </c>
      <c r="H137" s="30">
        <f t="shared" si="21"/>
        <v>0</v>
      </c>
      <c r="I137" s="31">
        <f>SUM(E$8:E137)</f>
        <v>614.05555555555554</v>
      </c>
      <c r="J137" s="31">
        <f t="shared" si="22"/>
        <v>0</v>
      </c>
      <c r="K137" s="32">
        <f t="shared" si="27"/>
        <v>0</v>
      </c>
      <c r="L137" s="33">
        <v>156.46950000000001</v>
      </c>
      <c r="M137" s="34">
        <f>0.5*2.10945*1.29*0.35*WLTC_class_3!E137^2</f>
        <v>0</v>
      </c>
      <c r="N137" s="34">
        <f t="shared" ref="N137:N200" si="28">M137+L137+K137</f>
        <v>156.46950000000001</v>
      </c>
      <c r="O137" s="35">
        <f t="shared" ref="O137:O200" si="29">((IF(P137&gt;0,P137,R137))*E137)/1000</f>
        <v>0</v>
      </c>
      <c r="P137" s="35">
        <f t="shared" si="23"/>
        <v>0</v>
      </c>
      <c r="Q137" s="35">
        <f>(SUM(P$8:P137))/3600000</f>
        <v>7.3330162665603743E-2</v>
      </c>
      <c r="R137" s="35">
        <f t="shared" si="24"/>
        <v>0</v>
      </c>
      <c r="S137" s="35"/>
      <c r="T137" s="35">
        <f>(SUMIF(R$8:R137,"&lt;0"))/3600000*-1</f>
        <v>4.1782180834594757E-2</v>
      </c>
      <c r="U137" s="37">
        <f t="shared" si="26"/>
        <v>0</v>
      </c>
      <c r="V137" s="37">
        <f t="shared" si="25"/>
        <v>0</v>
      </c>
      <c r="W137" s="39">
        <f>SUM(V$8:V137)/3600000*-1</f>
        <v>2.8746140414201218E-2</v>
      </c>
      <c r="X137" s="38">
        <f t="shared" ref="X137:X200" si="30">(N137*E137)/1000</f>
        <v>0</v>
      </c>
      <c r="Y137" s="38">
        <f t="shared" ref="Y137:Y200" si="31">X137+$M$1810</f>
        <v>20.904288253025261</v>
      </c>
      <c r="Z137" s="38">
        <f>SUM(Y$8:Y137)/1000</f>
        <v>2.837483024528006</v>
      </c>
    </row>
    <row r="138" spans="2:26" x14ac:dyDescent="0.3">
      <c r="B138" s="3" t="s">
        <v>25</v>
      </c>
      <c r="C138" s="3">
        <v>130</v>
      </c>
      <c r="D138" s="3">
        <v>130</v>
      </c>
      <c r="E138" s="2">
        <f t="shared" ref="E138:E201" si="32">F138/3.6</f>
        <v>0</v>
      </c>
      <c r="F138" s="9">
        <v>0</v>
      </c>
      <c r="G138" s="30">
        <f t="shared" ref="G138:G201" si="33">($F139-$F137)/2/3.6</f>
        <v>0</v>
      </c>
      <c r="H138" s="30">
        <f t="shared" ref="H138:H201" si="34">($F139-$F137)/2</f>
        <v>0</v>
      </c>
      <c r="I138" s="31">
        <f>SUM(E$8:E138)</f>
        <v>614.05555555555554</v>
      </c>
      <c r="J138" s="31">
        <f t="shared" ref="J138:J201" si="35">I138-I137</f>
        <v>0</v>
      </c>
      <c r="K138" s="32">
        <f t="shared" si="27"/>
        <v>0</v>
      </c>
      <c r="L138" s="33">
        <v>156.46950000000001</v>
      </c>
      <c r="M138" s="34">
        <f>0.5*2.10945*1.29*0.35*WLTC_class_3!E138^2</f>
        <v>0</v>
      </c>
      <c r="N138" s="34">
        <f t="shared" si="28"/>
        <v>156.46950000000001</v>
      </c>
      <c r="O138" s="35">
        <f t="shared" si="29"/>
        <v>0</v>
      </c>
      <c r="P138" s="35">
        <f t="shared" ref="P138:P201" si="36">IF(G138&gt;0,N138*J138,0)</f>
        <v>0</v>
      </c>
      <c r="Q138" s="35">
        <f>(SUM(P$8:P138))/3600000</f>
        <v>7.3330162665603743E-2</v>
      </c>
      <c r="R138" s="35">
        <f t="shared" ref="R138:R201" si="37">IF(N138&lt;0,J138*N138,0)</f>
        <v>0</v>
      </c>
      <c r="S138" s="35"/>
      <c r="T138" s="35">
        <f>(SUMIF(R$8:R138,"&lt;0"))/3600000*-1</f>
        <v>4.1782180834594757E-2</v>
      </c>
      <c r="U138" s="37">
        <f t="shared" si="26"/>
        <v>0</v>
      </c>
      <c r="V138" s="37">
        <f t="shared" ref="V138:V201" si="38">R138*0.688</f>
        <v>0</v>
      </c>
      <c r="W138" s="39">
        <f>SUM(V$8:V138)/3600000*-1</f>
        <v>2.8746140414201218E-2</v>
      </c>
      <c r="X138" s="38">
        <f t="shared" si="30"/>
        <v>0</v>
      </c>
      <c r="Y138" s="38">
        <f t="shared" si="31"/>
        <v>20.904288253025261</v>
      </c>
      <c r="Z138" s="38">
        <f>SUM(Y$8:Y138)/1000</f>
        <v>2.8583873127810313</v>
      </c>
    </row>
    <row r="139" spans="2:26" x14ac:dyDescent="0.3">
      <c r="B139" s="3" t="s">
        <v>25</v>
      </c>
      <c r="C139" s="3">
        <v>131</v>
      </c>
      <c r="D139" s="3">
        <v>131</v>
      </c>
      <c r="E139" s="2">
        <f t="shared" si="32"/>
        <v>0</v>
      </c>
      <c r="F139" s="9">
        <v>0</v>
      </c>
      <c r="G139" s="30">
        <f t="shared" si="33"/>
        <v>0</v>
      </c>
      <c r="H139" s="30">
        <f t="shared" si="34"/>
        <v>0</v>
      </c>
      <c r="I139" s="31">
        <f>SUM(E$8:E139)</f>
        <v>614.05555555555554</v>
      </c>
      <c r="J139" s="31">
        <f t="shared" si="35"/>
        <v>0</v>
      </c>
      <c r="K139" s="32">
        <f t="shared" si="27"/>
        <v>0</v>
      </c>
      <c r="L139" s="33">
        <v>156.46950000000001</v>
      </c>
      <c r="M139" s="34">
        <f>0.5*2.10945*1.29*0.35*WLTC_class_3!E139^2</f>
        <v>0</v>
      </c>
      <c r="N139" s="34">
        <f t="shared" si="28"/>
        <v>156.46950000000001</v>
      </c>
      <c r="O139" s="35">
        <f t="shared" si="29"/>
        <v>0</v>
      </c>
      <c r="P139" s="35">
        <f t="shared" si="36"/>
        <v>0</v>
      </c>
      <c r="Q139" s="35">
        <f>(SUM(P$8:P139))/3600000</f>
        <v>7.3330162665603743E-2</v>
      </c>
      <c r="R139" s="35">
        <f t="shared" si="37"/>
        <v>0</v>
      </c>
      <c r="S139" s="35"/>
      <c r="T139" s="35">
        <f>(SUMIF(R$8:R139,"&lt;0"))/3600000*-1</f>
        <v>4.1782180834594757E-2</v>
      </c>
      <c r="U139" s="37">
        <f t="shared" ref="U139:U202" si="39">((0.5*1545*(E139^2-E138^2))/1000)*0.8</f>
        <v>0</v>
      </c>
      <c r="V139" s="37">
        <f t="shared" si="38"/>
        <v>0</v>
      </c>
      <c r="W139" s="39">
        <f>SUM(V$8:V139)/3600000*-1</f>
        <v>2.8746140414201218E-2</v>
      </c>
      <c r="X139" s="38">
        <f t="shared" si="30"/>
        <v>0</v>
      </c>
      <c r="Y139" s="38">
        <f t="shared" si="31"/>
        <v>20.904288253025261</v>
      </c>
      <c r="Z139" s="38">
        <f>SUM(Y$8:Y139)/1000</f>
        <v>2.8792916010340566</v>
      </c>
    </row>
    <row r="140" spans="2:26" x14ac:dyDescent="0.3">
      <c r="B140" s="3" t="s">
        <v>25</v>
      </c>
      <c r="C140" s="3">
        <v>132</v>
      </c>
      <c r="D140" s="3">
        <v>132</v>
      </c>
      <c r="E140" s="2">
        <f t="shared" si="32"/>
        <v>0</v>
      </c>
      <c r="F140" s="9">
        <v>0</v>
      </c>
      <c r="G140" s="30">
        <f t="shared" si="33"/>
        <v>0</v>
      </c>
      <c r="H140" s="30">
        <f t="shared" si="34"/>
        <v>0</v>
      </c>
      <c r="I140" s="31">
        <f>SUM(E$8:E140)</f>
        <v>614.05555555555554</v>
      </c>
      <c r="J140" s="31">
        <f t="shared" si="35"/>
        <v>0</v>
      </c>
      <c r="K140" s="32">
        <f t="shared" si="27"/>
        <v>0</v>
      </c>
      <c r="L140" s="33">
        <v>156.46950000000001</v>
      </c>
      <c r="M140" s="34">
        <f>0.5*2.10945*1.29*0.35*WLTC_class_3!E140^2</f>
        <v>0</v>
      </c>
      <c r="N140" s="34">
        <f t="shared" si="28"/>
        <v>156.46950000000001</v>
      </c>
      <c r="O140" s="35">
        <f t="shared" si="29"/>
        <v>0</v>
      </c>
      <c r="P140" s="35">
        <f t="shared" si="36"/>
        <v>0</v>
      </c>
      <c r="Q140" s="35">
        <f>(SUM(P$8:P140))/3600000</f>
        <v>7.3330162665603743E-2</v>
      </c>
      <c r="R140" s="35">
        <f t="shared" si="37"/>
        <v>0</v>
      </c>
      <c r="S140" s="35"/>
      <c r="T140" s="35">
        <f>(SUMIF(R$8:R140,"&lt;0"))/3600000*-1</f>
        <v>4.1782180834594757E-2</v>
      </c>
      <c r="U140" s="37">
        <f t="shared" si="39"/>
        <v>0</v>
      </c>
      <c r="V140" s="37">
        <f t="shared" si="38"/>
        <v>0</v>
      </c>
      <c r="W140" s="39">
        <f>SUM(V$8:V140)/3600000*-1</f>
        <v>2.8746140414201218E-2</v>
      </c>
      <c r="X140" s="38">
        <f t="shared" si="30"/>
        <v>0</v>
      </c>
      <c r="Y140" s="38">
        <f t="shared" si="31"/>
        <v>20.904288253025261</v>
      </c>
      <c r="Z140" s="38">
        <f>SUM(Y$8:Y140)/1000</f>
        <v>2.9001958892870818</v>
      </c>
    </row>
    <row r="141" spans="2:26" x14ac:dyDescent="0.3">
      <c r="B141" s="3" t="s">
        <v>25</v>
      </c>
      <c r="C141" s="3">
        <v>133</v>
      </c>
      <c r="D141" s="3">
        <v>133</v>
      </c>
      <c r="E141" s="2">
        <f t="shared" si="32"/>
        <v>0</v>
      </c>
      <c r="F141" s="9">
        <v>0</v>
      </c>
      <c r="G141" s="30">
        <f t="shared" si="33"/>
        <v>0</v>
      </c>
      <c r="H141" s="30">
        <f t="shared" si="34"/>
        <v>0</v>
      </c>
      <c r="I141" s="31">
        <f>SUM(E$8:E141)</f>
        <v>614.05555555555554</v>
      </c>
      <c r="J141" s="31">
        <f t="shared" si="35"/>
        <v>0</v>
      </c>
      <c r="K141" s="32">
        <f t="shared" si="27"/>
        <v>0</v>
      </c>
      <c r="L141" s="33">
        <v>156.46950000000001</v>
      </c>
      <c r="M141" s="34">
        <f>0.5*2.10945*1.29*0.35*WLTC_class_3!E141^2</f>
        <v>0</v>
      </c>
      <c r="N141" s="34">
        <f t="shared" si="28"/>
        <v>156.46950000000001</v>
      </c>
      <c r="O141" s="35">
        <f t="shared" si="29"/>
        <v>0</v>
      </c>
      <c r="P141" s="35">
        <f t="shared" si="36"/>
        <v>0</v>
      </c>
      <c r="Q141" s="35">
        <f>(SUM(P$8:P141))/3600000</f>
        <v>7.3330162665603743E-2</v>
      </c>
      <c r="R141" s="35">
        <f t="shared" si="37"/>
        <v>0</v>
      </c>
      <c r="S141" s="35"/>
      <c r="T141" s="35">
        <f>(SUMIF(R$8:R141,"&lt;0"))/3600000*-1</f>
        <v>4.1782180834594757E-2</v>
      </c>
      <c r="U141" s="37">
        <f t="shared" si="39"/>
        <v>0</v>
      </c>
      <c r="V141" s="37">
        <f t="shared" si="38"/>
        <v>0</v>
      </c>
      <c r="W141" s="39">
        <f>SUM(V$8:V141)/3600000*-1</f>
        <v>2.8746140414201218E-2</v>
      </c>
      <c r="X141" s="38">
        <f t="shared" si="30"/>
        <v>0</v>
      </c>
      <c r="Y141" s="38">
        <f t="shared" si="31"/>
        <v>20.904288253025261</v>
      </c>
      <c r="Z141" s="38">
        <f>SUM(Y$8:Y141)/1000</f>
        <v>2.9211001775401071</v>
      </c>
    </row>
    <row r="142" spans="2:26" x14ac:dyDescent="0.3">
      <c r="B142" s="3" t="s">
        <v>25</v>
      </c>
      <c r="C142" s="3">
        <v>134</v>
      </c>
      <c r="D142" s="3">
        <v>134</v>
      </c>
      <c r="E142" s="2">
        <f t="shared" si="32"/>
        <v>0</v>
      </c>
      <c r="F142" s="9">
        <v>0</v>
      </c>
      <c r="G142" s="30">
        <f t="shared" si="33"/>
        <v>0</v>
      </c>
      <c r="H142" s="30">
        <f t="shared" si="34"/>
        <v>0</v>
      </c>
      <c r="I142" s="31">
        <f>SUM(E$8:E142)</f>
        <v>614.05555555555554</v>
      </c>
      <c r="J142" s="31">
        <f t="shared" si="35"/>
        <v>0</v>
      </c>
      <c r="K142" s="32">
        <f t="shared" si="27"/>
        <v>0</v>
      </c>
      <c r="L142" s="33">
        <v>156.46950000000001</v>
      </c>
      <c r="M142" s="34">
        <f>0.5*2.10945*1.29*0.35*WLTC_class_3!E142^2</f>
        <v>0</v>
      </c>
      <c r="N142" s="34">
        <f t="shared" si="28"/>
        <v>156.46950000000001</v>
      </c>
      <c r="O142" s="35">
        <f t="shared" si="29"/>
        <v>0</v>
      </c>
      <c r="P142" s="35">
        <f t="shared" si="36"/>
        <v>0</v>
      </c>
      <c r="Q142" s="35">
        <f>(SUM(P$8:P142))/3600000</f>
        <v>7.3330162665603743E-2</v>
      </c>
      <c r="R142" s="35">
        <f t="shared" si="37"/>
        <v>0</v>
      </c>
      <c r="S142" s="35"/>
      <c r="T142" s="35">
        <f>(SUMIF(R$8:R142,"&lt;0"))/3600000*-1</f>
        <v>4.1782180834594757E-2</v>
      </c>
      <c r="U142" s="37">
        <f t="shared" si="39"/>
        <v>0</v>
      </c>
      <c r="V142" s="37">
        <f t="shared" si="38"/>
        <v>0</v>
      </c>
      <c r="W142" s="39">
        <f>SUM(V$8:V142)/3600000*-1</f>
        <v>2.8746140414201218E-2</v>
      </c>
      <c r="X142" s="38">
        <f t="shared" si="30"/>
        <v>0</v>
      </c>
      <c r="Y142" s="38">
        <f t="shared" si="31"/>
        <v>20.904288253025261</v>
      </c>
      <c r="Z142" s="38">
        <f>SUM(Y$8:Y142)/1000</f>
        <v>2.9420044657931319</v>
      </c>
    </row>
    <row r="143" spans="2:26" x14ac:dyDescent="0.3">
      <c r="B143" s="3" t="s">
        <v>25</v>
      </c>
      <c r="C143" s="3">
        <v>135</v>
      </c>
      <c r="D143" s="3">
        <v>135</v>
      </c>
      <c r="E143" s="2">
        <f t="shared" si="32"/>
        <v>0</v>
      </c>
      <c r="F143" s="9">
        <v>0</v>
      </c>
      <c r="G143" s="30">
        <f t="shared" si="33"/>
        <v>0</v>
      </c>
      <c r="H143" s="30">
        <f t="shared" si="34"/>
        <v>0</v>
      </c>
      <c r="I143" s="31">
        <f>SUM(E$8:E143)</f>
        <v>614.05555555555554</v>
      </c>
      <c r="J143" s="31">
        <f t="shared" si="35"/>
        <v>0</v>
      </c>
      <c r="K143" s="32">
        <f t="shared" si="27"/>
        <v>0</v>
      </c>
      <c r="L143" s="33">
        <v>156.46950000000001</v>
      </c>
      <c r="M143" s="34">
        <f>0.5*2.10945*1.29*0.35*WLTC_class_3!E143^2</f>
        <v>0</v>
      </c>
      <c r="N143" s="34">
        <f t="shared" si="28"/>
        <v>156.46950000000001</v>
      </c>
      <c r="O143" s="35">
        <f t="shared" si="29"/>
        <v>0</v>
      </c>
      <c r="P143" s="35">
        <f t="shared" si="36"/>
        <v>0</v>
      </c>
      <c r="Q143" s="35">
        <f>(SUM(P$8:P143))/3600000</f>
        <v>7.3330162665603743E-2</v>
      </c>
      <c r="R143" s="35">
        <f t="shared" si="37"/>
        <v>0</v>
      </c>
      <c r="S143" s="35"/>
      <c r="T143" s="35">
        <f>(SUMIF(R$8:R143,"&lt;0"))/3600000*-1</f>
        <v>4.1782180834594757E-2</v>
      </c>
      <c r="U143" s="37">
        <f t="shared" si="39"/>
        <v>0</v>
      </c>
      <c r="V143" s="37">
        <f t="shared" si="38"/>
        <v>0</v>
      </c>
      <c r="W143" s="39">
        <f>SUM(V$8:V143)/3600000*-1</f>
        <v>2.8746140414201218E-2</v>
      </c>
      <c r="X143" s="38">
        <f t="shared" si="30"/>
        <v>0</v>
      </c>
      <c r="Y143" s="38">
        <f t="shared" si="31"/>
        <v>20.904288253025261</v>
      </c>
      <c r="Z143" s="38">
        <f>SUM(Y$8:Y143)/1000</f>
        <v>2.9629087540461572</v>
      </c>
    </row>
    <row r="144" spans="2:26" x14ac:dyDescent="0.3">
      <c r="B144" s="3" t="s">
        <v>25</v>
      </c>
      <c r="C144" s="3">
        <v>136</v>
      </c>
      <c r="D144" s="3">
        <v>136</v>
      </c>
      <c r="E144" s="2">
        <f t="shared" si="32"/>
        <v>0</v>
      </c>
      <c r="F144" s="9">
        <v>0</v>
      </c>
      <c r="G144" s="30">
        <f t="shared" si="33"/>
        <v>0</v>
      </c>
      <c r="H144" s="30">
        <f t="shared" si="34"/>
        <v>0</v>
      </c>
      <c r="I144" s="31">
        <f>SUM(E$8:E144)</f>
        <v>614.05555555555554</v>
      </c>
      <c r="J144" s="31">
        <f t="shared" si="35"/>
        <v>0</v>
      </c>
      <c r="K144" s="32">
        <f t="shared" si="27"/>
        <v>0</v>
      </c>
      <c r="L144" s="33">
        <v>156.46950000000001</v>
      </c>
      <c r="M144" s="34">
        <f>0.5*2.10945*1.29*0.35*WLTC_class_3!E144^2</f>
        <v>0</v>
      </c>
      <c r="N144" s="34">
        <f t="shared" si="28"/>
        <v>156.46950000000001</v>
      </c>
      <c r="O144" s="35">
        <f t="shared" si="29"/>
        <v>0</v>
      </c>
      <c r="P144" s="35">
        <f t="shared" si="36"/>
        <v>0</v>
      </c>
      <c r="Q144" s="35">
        <f>(SUM(P$8:P144))/3600000</f>
        <v>7.3330162665603743E-2</v>
      </c>
      <c r="R144" s="35">
        <f t="shared" si="37"/>
        <v>0</v>
      </c>
      <c r="S144" s="35"/>
      <c r="T144" s="35">
        <f>(SUMIF(R$8:R144,"&lt;0"))/3600000*-1</f>
        <v>4.1782180834594757E-2</v>
      </c>
      <c r="U144" s="37">
        <f t="shared" si="39"/>
        <v>0</v>
      </c>
      <c r="V144" s="37">
        <f t="shared" si="38"/>
        <v>0</v>
      </c>
      <c r="W144" s="39">
        <f>SUM(V$8:V144)/3600000*-1</f>
        <v>2.8746140414201218E-2</v>
      </c>
      <c r="X144" s="38">
        <f t="shared" si="30"/>
        <v>0</v>
      </c>
      <c r="Y144" s="38">
        <f t="shared" si="31"/>
        <v>20.904288253025261</v>
      </c>
      <c r="Z144" s="38">
        <f>SUM(Y$8:Y144)/1000</f>
        <v>2.9838130422991824</v>
      </c>
    </row>
    <row r="145" spans="2:26" x14ac:dyDescent="0.3">
      <c r="B145" s="3" t="s">
        <v>25</v>
      </c>
      <c r="C145" s="3">
        <v>137</v>
      </c>
      <c r="D145" s="3">
        <v>137</v>
      </c>
      <c r="E145" s="2">
        <f t="shared" si="32"/>
        <v>0</v>
      </c>
      <c r="F145" s="9">
        <v>0</v>
      </c>
      <c r="G145" s="30">
        <f t="shared" si="33"/>
        <v>2.777777777777778E-2</v>
      </c>
      <c r="H145" s="30">
        <f t="shared" si="34"/>
        <v>0.1</v>
      </c>
      <c r="I145" s="31">
        <f>SUM(E$8:E145)</f>
        <v>614.05555555555554</v>
      </c>
      <c r="J145" s="31">
        <f t="shared" si="35"/>
        <v>0</v>
      </c>
      <c r="K145" s="32">
        <f t="shared" si="27"/>
        <v>42.916666666666671</v>
      </c>
      <c r="L145" s="33">
        <v>156.46950000000001</v>
      </c>
      <c r="M145" s="34">
        <f>0.5*2.10945*1.29*0.35*WLTC_class_3!E145^2</f>
        <v>0</v>
      </c>
      <c r="N145" s="34">
        <f t="shared" si="28"/>
        <v>199.38616666666667</v>
      </c>
      <c r="O145" s="35">
        <f t="shared" si="29"/>
        <v>0</v>
      </c>
      <c r="P145" s="35">
        <f t="shared" si="36"/>
        <v>0</v>
      </c>
      <c r="Q145" s="35">
        <f>(SUM(P$8:P145))/3600000</f>
        <v>7.3330162665603743E-2</v>
      </c>
      <c r="R145" s="35">
        <f t="shared" si="37"/>
        <v>0</v>
      </c>
      <c r="S145" s="35"/>
      <c r="T145" s="35">
        <f>(SUMIF(R$8:R145,"&lt;0"))/3600000*-1</f>
        <v>4.1782180834594757E-2</v>
      </c>
      <c r="U145" s="37">
        <f t="shared" si="39"/>
        <v>0</v>
      </c>
      <c r="V145" s="37">
        <f t="shared" si="38"/>
        <v>0</v>
      </c>
      <c r="W145" s="39">
        <f>SUM(V$8:V145)/3600000*-1</f>
        <v>2.8746140414201218E-2</v>
      </c>
      <c r="X145" s="38">
        <f t="shared" si="30"/>
        <v>0</v>
      </c>
      <c r="Y145" s="38">
        <f t="shared" si="31"/>
        <v>20.904288253025261</v>
      </c>
      <c r="Z145" s="38">
        <f>SUM(Y$8:Y145)/1000</f>
        <v>3.0047173305522077</v>
      </c>
    </row>
    <row r="146" spans="2:26" x14ac:dyDescent="0.3">
      <c r="B146" s="3" t="s">
        <v>25</v>
      </c>
      <c r="C146" s="3">
        <v>138</v>
      </c>
      <c r="D146" s="3">
        <v>138</v>
      </c>
      <c r="E146" s="2">
        <f t="shared" si="32"/>
        <v>5.5555555555555559E-2</v>
      </c>
      <c r="F146" s="9">
        <v>0.2</v>
      </c>
      <c r="G146" s="30">
        <f t="shared" si="33"/>
        <v>0.2638888888888889</v>
      </c>
      <c r="H146" s="30">
        <f t="shared" si="34"/>
        <v>0.95</v>
      </c>
      <c r="I146" s="31">
        <f>SUM(E$8:E146)</f>
        <v>614.11111111111109</v>
      </c>
      <c r="J146" s="31">
        <f t="shared" si="35"/>
        <v>5.5555555555542924E-2</v>
      </c>
      <c r="K146" s="32">
        <f t="shared" si="27"/>
        <v>407.70833333333337</v>
      </c>
      <c r="L146" s="33">
        <v>156.46950000000001</v>
      </c>
      <c r="M146" s="34">
        <f>0.5*2.10945*1.29*0.35*WLTC_class_3!E146^2</f>
        <v>1.4697788194444445E-3</v>
      </c>
      <c r="N146" s="34">
        <f t="shared" si="28"/>
        <v>564.17930311215287</v>
      </c>
      <c r="O146" s="35">
        <f t="shared" si="29"/>
        <v>1.7412941454074836E-3</v>
      </c>
      <c r="P146" s="35">
        <f t="shared" si="36"/>
        <v>31.343294617334699</v>
      </c>
      <c r="Q146" s="35">
        <f>(SUM(P$8:P146))/3600000</f>
        <v>7.3338869136330781E-2</v>
      </c>
      <c r="R146" s="35">
        <f t="shared" si="37"/>
        <v>0</v>
      </c>
      <c r="S146" s="35"/>
      <c r="T146" s="35">
        <f>(SUMIF(R$8:R146,"&lt;0"))/3600000*-1</f>
        <v>4.1782180834594757E-2</v>
      </c>
      <c r="U146" s="37">
        <f t="shared" si="39"/>
        <v>1.9074074074074078E-3</v>
      </c>
      <c r="V146" s="37">
        <f t="shared" si="38"/>
        <v>0</v>
      </c>
      <c r="W146" s="39">
        <f>SUM(V$8:V146)/3600000*-1</f>
        <v>2.8746140414201218E-2</v>
      </c>
      <c r="X146" s="38">
        <f t="shared" si="30"/>
        <v>3.1343294617341831E-2</v>
      </c>
      <c r="Y146" s="38">
        <f t="shared" si="31"/>
        <v>20.935631547642604</v>
      </c>
      <c r="Z146" s="38">
        <f>SUM(Y$8:Y146)/1000</f>
        <v>3.0256529620998505</v>
      </c>
    </row>
    <row r="147" spans="2:26" x14ac:dyDescent="0.3">
      <c r="B147" s="3" t="s">
        <v>25</v>
      </c>
      <c r="C147" s="3">
        <v>139</v>
      </c>
      <c r="D147" s="3">
        <v>139</v>
      </c>
      <c r="E147" s="2">
        <f t="shared" si="32"/>
        <v>0.52777777777777779</v>
      </c>
      <c r="F147" s="9">
        <v>1.9</v>
      </c>
      <c r="G147" s="30">
        <f t="shared" si="33"/>
        <v>0.81944444444444431</v>
      </c>
      <c r="H147" s="30">
        <f t="shared" si="34"/>
        <v>2.9499999999999997</v>
      </c>
      <c r="I147" s="31">
        <f>SUM(E$8:E147)</f>
        <v>614.63888888888891</v>
      </c>
      <c r="J147" s="31">
        <f t="shared" si="35"/>
        <v>0.52777777777782831</v>
      </c>
      <c r="K147" s="32">
        <f t="shared" si="27"/>
        <v>1266.0416666666665</v>
      </c>
      <c r="L147" s="33">
        <v>156.46950000000001</v>
      </c>
      <c r="M147" s="34">
        <f>0.5*2.10945*1.29*0.35*WLTC_class_3!E147^2</f>
        <v>0.1326475384548611</v>
      </c>
      <c r="N147" s="34">
        <f t="shared" si="28"/>
        <v>1422.6438142051213</v>
      </c>
      <c r="O147" s="35">
        <f t="shared" si="29"/>
        <v>0.39627655627168051</v>
      </c>
      <c r="P147" s="35">
        <f t="shared" si="36"/>
        <v>750.8397908305526</v>
      </c>
      <c r="Q147" s="35">
        <f>(SUM(P$8:P147))/3600000</f>
        <v>7.3547435744894821E-2</v>
      </c>
      <c r="R147" s="35">
        <f t="shared" si="37"/>
        <v>0</v>
      </c>
      <c r="S147" s="35"/>
      <c r="T147" s="35">
        <f>(SUMIF(R$8:R147,"&lt;0"))/3600000*-1</f>
        <v>4.1782180834594757E-2</v>
      </c>
      <c r="U147" s="37">
        <f t="shared" si="39"/>
        <v>0.17023611111111112</v>
      </c>
      <c r="V147" s="37">
        <f t="shared" si="38"/>
        <v>0</v>
      </c>
      <c r="W147" s="39">
        <f>SUM(V$8:V147)/3600000*-1</f>
        <v>2.8746140414201218E-2</v>
      </c>
      <c r="X147" s="38">
        <f t="shared" si="30"/>
        <v>0.7508397908304808</v>
      </c>
      <c r="Y147" s="38">
        <f t="shared" si="31"/>
        <v>21.65512804385574</v>
      </c>
      <c r="Z147" s="38">
        <f>SUM(Y$8:Y147)/1000</f>
        <v>3.047308090143706</v>
      </c>
    </row>
    <row r="148" spans="2:26" x14ac:dyDescent="0.3">
      <c r="B148" s="3" t="s">
        <v>25</v>
      </c>
      <c r="C148" s="3">
        <v>140</v>
      </c>
      <c r="D148" s="3">
        <v>140</v>
      </c>
      <c r="E148" s="2">
        <f t="shared" si="32"/>
        <v>1.6944444444444442</v>
      </c>
      <c r="F148" s="9">
        <v>6.1</v>
      </c>
      <c r="G148" s="30">
        <f t="shared" si="33"/>
        <v>1.3611111111111109</v>
      </c>
      <c r="H148" s="30">
        <f t="shared" si="34"/>
        <v>4.8999999999999995</v>
      </c>
      <c r="I148" s="31">
        <f>SUM(E$8:E148)</f>
        <v>616.33333333333337</v>
      </c>
      <c r="J148" s="31">
        <f t="shared" si="35"/>
        <v>1.6944444444444571</v>
      </c>
      <c r="K148" s="32">
        <f t="shared" si="27"/>
        <v>2102.9166666666665</v>
      </c>
      <c r="L148" s="33">
        <v>156.46950000000001</v>
      </c>
      <c r="M148" s="34">
        <f>0.5*2.10945*1.29*0.35*WLTC_class_3!E148^2</f>
        <v>1.367261746788194</v>
      </c>
      <c r="N148" s="34">
        <f t="shared" si="28"/>
        <v>2260.7534284134549</v>
      </c>
      <c r="O148" s="35">
        <f t="shared" si="29"/>
        <v>6.4909440641408391</v>
      </c>
      <c r="P148" s="35">
        <f t="shared" si="36"/>
        <v>3830.7210870339381</v>
      </c>
      <c r="Q148" s="35">
        <f>(SUM(P$8:P148))/3600000</f>
        <v>7.4611524935737569E-2</v>
      </c>
      <c r="R148" s="35">
        <f t="shared" si="37"/>
        <v>0</v>
      </c>
      <c r="S148" s="35"/>
      <c r="T148" s="35">
        <f>(SUMIF(R$8:R148,"&lt;0"))/3600000*-1</f>
        <v>4.1782180834594757E-2</v>
      </c>
      <c r="U148" s="37">
        <f t="shared" si="39"/>
        <v>1.602222222222222</v>
      </c>
      <c r="V148" s="37">
        <f t="shared" si="38"/>
        <v>0</v>
      </c>
      <c r="W148" s="39">
        <f>SUM(V$8:V148)/3600000*-1</f>
        <v>2.8746140414201218E-2</v>
      </c>
      <c r="X148" s="38">
        <f t="shared" si="30"/>
        <v>3.830721087033909</v>
      </c>
      <c r="Y148" s="38">
        <f t="shared" si="31"/>
        <v>24.735009340059168</v>
      </c>
      <c r="Z148" s="38">
        <f>SUM(Y$8:Y148)/1000</f>
        <v>3.0720430994837651</v>
      </c>
    </row>
    <row r="149" spans="2:26" x14ac:dyDescent="0.3">
      <c r="B149" s="3" t="s">
        <v>25</v>
      </c>
      <c r="C149" s="3">
        <v>141</v>
      </c>
      <c r="D149" s="3">
        <v>141</v>
      </c>
      <c r="E149" s="2">
        <f t="shared" si="32"/>
        <v>3.2499999999999996</v>
      </c>
      <c r="F149" s="9">
        <v>11.7</v>
      </c>
      <c r="G149" s="30">
        <f t="shared" si="33"/>
        <v>1.4305555555555554</v>
      </c>
      <c r="H149" s="30">
        <f t="shared" si="34"/>
        <v>5.1499999999999995</v>
      </c>
      <c r="I149" s="31">
        <f>SUM(E$8:E149)</f>
        <v>619.58333333333337</v>
      </c>
      <c r="J149" s="31">
        <f t="shared" si="35"/>
        <v>3.25</v>
      </c>
      <c r="K149" s="32">
        <f t="shared" si="27"/>
        <v>2210.208333333333</v>
      </c>
      <c r="L149" s="33">
        <v>156.46950000000001</v>
      </c>
      <c r="M149" s="34">
        <f>0.5*2.10945*1.29*0.35*WLTC_class_3!E149^2</f>
        <v>5.0299505648437481</v>
      </c>
      <c r="N149" s="34">
        <f t="shared" si="28"/>
        <v>2371.7077838981768</v>
      </c>
      <c r="O149" s="35">
        <f t="shared" si="29"/>
        <v>25.051163467424487</v>
      </c>
      <c r="P149" s="35">
        <f t="shared" si="36"/>
        <v>7708.050297669075</v>
      </c>
      <c r="Q149" s="35">
        <f>(SUM(P$8:P149))/3600000</f>
        <v>7.6752650018423435E-2</v>
      </c>
      <c r="R149" s="35">
        <f t="shared" si="37"/>
        <v>0</v>
      </c>
      <c r="S149" s="35"/>
      <c r="T149" s="35">
        <f>(SUMIF(R$8:R149,"&lt;0"))/3600000*-1</f>
        <v>4.1782180834594757E-2</v>
      </c>
      <c r="U149" s="37">
        <f t="shared" si="39"/>
        <v>4.7532592592592584</v>
      </c>
      <c r="V149" s="37">
        <f t="shared" si="38"/>
        <v>0</v>
      </c>
      <c r="W149" s="39">
        <f>SUM(V$8:V149)/3600000*-1</f>
        <v>2.8746140414201218E-2</v>
      </c>
      <c r="X149" s="38">
        <f t="shared" si="30"/>
        <v>7.7080502976690735</v>
      </c>
      <c r="Y149" s="38">
        <f t="shared" si="31"/>
        <v>28.612338550694332</v>
      </c>
      <c r="Z149" s="38">
        <f>SUM(Y$8:Y149)/1000</f>
        <v>3.1006554380344595</v>
      </c>
    </row>
    <row r="150" spans="2:26" x14ac:dyDescent="0.3">
      <c r="B150" s="3" t="s">
        <v>25</v>
      </c>
      <c r="C150" s="3">
        <v>142</v>
      </c>
      <c r="D150" s="3">
        <v>142</v>
      </c>
      <c r="E150" s="2">
        <f t="shared" si="32"/>
        <v>4.5555555555555554</v>
      </c>
      <c r="F150" s="9">
        <v>16.399999999999999</v>
      </c>
      <c r="G150" s="30">
        <f t="shared" si="33"/>
        <v>0.99999999999999989</v>
      </c>
      <c r="H150" s="30">
        <f t="shared" si="34"/>
        <v>3.5999999999999996</v>
      </c>
      <c r="I150" s="31">
        <f>SUM(E$8:E150)</f>
        <v>624.13888888888891</v>
      </c>
      <c r="J150" s="31">
        <f t="shared" si="35"/>
        <v>4.5555555555555429</v>
      </c>
      <c r="K150" s="32">
        <f t="shared" si="27"/>
        <v>1544.9999999999998</v>
      </c>
      <c r="L150" s="33">
        <v>156.46950000000001</v>
      </c>
      <c r="M150" s="34">
        <f>0.5*2.10945*1.29*0.35*WLTC_class_3!E150^2</f>
        <v>9.8827927819444437</v>
      </c>
      <c r="N150" s="34">
        <f t="shared" si="28"/>
        <v>1711.3522927819442</v>
      </c>
      <c r="O150" s="35">
        <f t="shared" si="29"/>
        <v>35.515842026746178</v>
      </c>
      <c r="P150" s="35">
        <f t="shared" si="36"/>
        <v>7796.1604448955022</v>
      </c>
      <c r="Q150" s="35">
        <f>(SUM(P$8:P150))/3600000</f>
        <v>7.8918250142005514E-2</v>
      </c>
      <c r="R150" s="35">
        <f t="shared" si="37"/>
        <v>0</v>
      </c>
      <c r="S150" s="35"/>
      <c r="T150" s="35">
        <f>(SUMIF(R$8:R150,"&lt;0"))/3600000*-1</f>
        <v>4.1782180834594757E-2</v>
      </c>
      <c r="U150" s="37">
        <f t="shared" si="39"/>
        <v>6.2977824074074089</v>
      </c>
      <c r="V150" s="37">
        <f t="shared" si="38"/>
        <v>0</v>
      </c>
      <c r="W150" s="39">
        <f>SUM(V$8:V150)/3600000*-1</f>
        <v>2.8746140414201218E-2</v>
      </c>
      <c r="X150" s="38">
        <f t="shared" si="30"/>
        <v>7.7961604448955235</v>
      </c>
      <c r="Y150" s="38">
        <f t="shared" si="31"/>
        <v>28.700448697920784</v>
      </c>
      <c r="Z150" s="38">
        <f>SUM(Y$8:Y150)/1000</f>
        <v>3.1293558867323803</v>
      </c>
    </row>
    <row r="151" spans="2:26" x14ac:dyDescent="0.3">
      <c r="B151" s="3" t="s">
        <v>25</v>
      </c>
      <c r="C151" s="3">
        <v>143</v>
      </c>
      <c r="D151" s="3">
        <v>143</v>
      </c>
      <c r="E151" s="2">
        <f t="shared" si="32"/>
        <v>5.2499999999999991</v>
      </c>
      <c r="F151" s="9">
        <v>18.899999999999999</v>
      </c>
      <c r="G151" s="30">
        <f t="shared" si="33"/>
        <v>0.4861111111111111</v>
      </c>
      <c r="H151" s="30">
        <f t="shared" si="34"/>
        <v>1.75</v>
      </c>
      <c r="I151" s="31">
        <f>SUM(E$8:E151)</f>
        <v>629.38888888888891</v>
      </c>
      <c r="J151" s="31">
        <f t="shared" si="35"/>
        <v>5.25</v>
      </c>
      <c r="K151" s="32">
        <f t="shared" si="27"/>
        <v>751.04166666666663</v>
      </c>
      <c r="L151" s="33">
        <v>156.46950000000001</v>
      </c>
      <c r="M151" s="34">
        <f>0.5*2.10945*1.29*0.35*WLTC_class_3!E151^2</f>
        <v>13.125492302343744</v>
      </c>
      <c r="N151" s="34">
        <f t="shared" si="28"/>
        <v>920.63665896901034</v>
      </c>
      <c r="O151" s="35">
        <f t="shared" si="29"/>
        <v>25.375047912833342</v>
      </c>
      <c r="P151" s="35">
        <f t="shared" si="36"/>
        <v>4833.3424595873039</v>
      </c>
      <c r="Q151" s="35">
        <f>(SUM(P$8:P151))/3600000</f>
        <v>8.026084526966866E-2</v>
      </c>
      <c r="R151" s="35">
        <f t="shared" si="37"/>
        <v>0</v>
      </c>
      <c r="S151" s="35"/>
      <c r="T151" s="35">
        <f>(SUMIF(R$8:R151,"&lt;0"))/3600000*-1</f>
        <v>4.1782180834594757E-2</v>
      </c>
      <c r="U151" s="37">
        <f t="shared" si="39"/>
        <v>4.2082175925925869</v>
      </c>
      <c r="V151" s="37">
        <f t="shared" si="38"/>
        <v>0</v>
      </c>
      <c r="W151" s="39">
        <f>SUM(V$8:V151)/3600000*-1</f>
        <v>2.8746140414201218E-2</v>
      </c>
      <c r="X151" s="38">
        <f t="shared" si="30"/>
        <v>4.8333424595873042</v>
      </c>
      <c r="Y151" s="38">
        <f t="shared" si="31"/>
        <v>25.737630712612564</v>
      </c>
      <c r="Z151" s="38">
        <f>SUM(Y$8:Y151)/1000</f>
        <v>3.155093517444993</v>
      </c>
    </row>
    <row r="152" spans="2:26" x14ac:dyDescent="0.3">
      <c r="B152" s="3" t="s">
        <v>25</v>
      </c>
      <c r="C152" s="3">
        <v>144</v>
      </c>
      <c r="D152" s="3">
        <v>144</v>
      </c>
      <c r="E152" s="2">
        <f t="shared" si="32"/>
        <v>5.5277777777777777</v>
      </c>
      <c r="F152" s="9">
        <v>19.899999999999999</v>
      </c>
      <c r="G152" s="30">
        <f t="shared" si="33"/>
        <v>0.26388888888888917</v>
      </c>
      <c r="H152" s="30">
        <f t="shared" si="34"/>
        <v>0.95000000000000107</v>
      </c>
      <c r="I152" s="31">
        <f>SUM(E$8:E152)</f>
        <v>634.91666666666674</v>
      </c>
      <c r="J152" s="31">
        <f t="shared" si="35"/>
        <v>5.5277777777778283</v>
      </c>
      <c r="K152" s="32">
        <f t="shared" si="27"/>
        <v>407.70833333333377</v>
      </c>
      <c r="L152" s="33">
        <v>156.46950000000001</v>
      </c>
      <c r="M152" s="34">
        <f>0.5*2.10945*1.29*0.35*WLTC_class_3!E152^2</f>
        <v>14.55117775720486</v>
      </c>
      <c r="N152" s="34">
        <f t="shared" si="28"/>
        <v>578.72901109053862</v>
      </c>
      <c r="O152" s="35">
        <f t="shared" si="29"/>
        <v>17.683833000151722</v>
      </c>
      <c r="P152" s="35">
        <f t="shared" si="36"/>
        <v>3199.0853668616178</v>
      </c>
      <c r="Q152" s="35">
        <f>(SUM(P$8:P152))/3600000</f>
        <v>8.1149480093796883E-2</v>
      </c>
      <c r="R152" s="35">
        <f t="shared" si="37"/>
        <v>0</v>
      </c>
      <c r="S152" s="35"/>
      <c r="T152" s="35">
        <f>(SUMIF(R$8:R152,"&lt;0"))/3600000*-1</f>
        <v>4.1782180834594757E-2</v>
      </c>
      <c r="U152" s="37">
        <f t="shared" si="39"/>
        <v>1.8501851851851912</v>
      </c>
      <c r="V152" s="37">
        <f t="shared" si="38"/>
        <v>0</v>
      </c>
      <c r="W152" s="39">
        <f>SUM(V$8:V152)/3600000*-1</f>
        <v>2.8746140414201218E-2</v>
      </c>
      <c r="X152" s="38">
        <f t="shared" si="30"/>
        <v>3.1990853668615884</v>
      </c>
      <c r="Y152" s="38">
        <f t="shared" si="31"/>
        <v>24.103373619886849</v>
      </c>
      <c r="Z152" s="38">
        <f>SUM(Y$8:Y152)/1000</f>
        <v>3.1791968910648798</v>
      </c>
    </row>
    <row r="153" spans="2:26" x14ac:dyDescent="0.3">
      <c r="B153" s="3" t="s">
        <v>25</v>
      </c>
      <c r="C153" s="3">
        <v>145</v>
      </c>
      <c r="D153" s="3">
        <v>145</v>
      </c>
      <c r="E153" s="2">
        <f t="shared" si="32"/>
        <v>5.7777777777777777</v>
      </c>
      <c r="F153" s="9">
        <v>20.8</v>
      </c>
      <c r="G153" s="30">
        <f t="shared" si="33"/>
        <v>0.40277777777777807</v>
      </c>
      <c r="H153" s="30">
        <f t="shared" si="34"/>
        <v>1.4500000000000011</v>
      </c>
      <c r="I153" s="31">
        <f>SUM(E$8:E153)</f>
        <v>640.69444444444457</v>
      </c>
      <c r="J153" s="31">
        <f t="shared" si="35"/>
        <v>5.7777777777778283</v>
      </c>
      <c r="K153" s="32">
        <f t="shared" si="27"/>
        <v>622.29166666666708</v>
      </c>
      <c r="L153" s="33">
        <v>156.46950000000001</v>
      </c>
      <c r="M153" s="34">
        <f>0.5*2.10945*1.29*0.35*WLTC_class_3!E153^2</f>
        <v>15.897127711111109</v>
      </c>
      <c r="N153" s="34">
        <f t="shared" si="28"/>
        <v>794.65829437777825</v>
      </c>
      <c r="O153" s="35">
        <f t="shared" si="29"/>
        <v>26.527852197500383</v>
      </c>
      <c r="P153" s="35">
        <f t="shared" si="36"/>
        <v>4591.3590341827585</v>
      </c>
      <c r="Q153" s="35">
        <f>(SUM(P$8:P153))/3600000</f>
        <v>8.2424857603292087E-2</v>
      </c>
      <c r="R153" s="35">
        <f t="shared" si="37"/>
        <v>0</v>
      </c>
      <c r="S153" s="35"/>
      <c r="T153" s="35">
        <f>(SUMIF(R$8:R153,"&lt;0"))/3600000*-1</f>
        <v>4.1782180834594757E-2</v>
      </c>
      <c r="U153" s="37">
        <f t="shared" si="39"/>
        <v>1.7467083333333335</v>
      </c>
      <c r="V153" s="37">
        <f t="shared" si="38"/>
        <v>0</v>
      </c>
      <c r="W153" s="39">
        <f>SUM(V$8:V153)/3600000*-1</f>
        <v>2.8746140414201218E-2</v>
      </c>
      <c r="X153" s="38">
        <f t="shared" si="30"/>
        <v>4.5913590341827186</v>
      </c>
      <c r="Y153" s="38">
        <f t="shared" si="31"/>
        <v>25.49564728720798</v>
      </c>
      <c r="Z153" s="38">
        <f>SUM(Y$8:Y153)/1000</f>
        <v>3.2046925383520879</v>
      </c>
    </row>
    <row r="154" spans="2:26" x14ac:dyDescent="0.3">
      <c r="B154" s="3" t="s">
        <v>25</v>
      </c>
      <c r="C154" s="3">
        <v>146</v>
      </c>
      <c r="D154" s="3">
        <v>146</v>
      </c>
      <c r="E154" s="2">
        <f t="shared" si="32"/>
        <v>6.333333333333333</v>
      </c>
      <c r="F154" s="9">
        <v>22.8</v>
      </c>
      <c r="G154" s="30">
        <f t="shared" si="33"/>
        <v>0.63888888888888862</v>
      </c>
      <c r="H154" s="30">
        <f t="shared" si="34"/>
        <v>2.2999999999999989</v>
      </c>
      <c r="I154" s="31">
        <f>SUM(E$8:E154)</f>
        <v>647.02777777777794</v>
      </c>
      <c r="J154" s="31">
        <f t="shared" si="35"/>
        <v>6.3333333333333712</v>
      </c>
      <c r="K154" s="32">
        <f t="shared" si="27"/>
        <v>987.08333333333292</v>
      </c>
      <c r="L154" s="33">
        <v>156.46950000000001</v>
      </c>
      <c r="M154" s="34">
        <f>0.5*2.10945*1.29*0.35*WLTC_class_3!E154^2</f>
        <v>19.101245537499995</v>
      </c>
      <c r="N154" s="34">
        <f t="shared" si="28"/>
        <v>1162.654078870833</v>
      </c>
      <c r="O154" s="35">
        <f t="shared" si="29"/>
        <v>46.635346941374806</v>
      </c>
      <c r="P154" s="35">
        <f t="shared" si="36"/>
        <v>7363.4758328486532</v>
      </c>
      <c r="Q154" s="35">
        <f>(SUM(P$8:P154))/3600000</f>
        <v>8.4470267556861156E-2</v>
      </c>
      <c r="R154" s="35">
        <f t="shared" si="37"/>
        <v>0</v>
      </c>
      <c r="S154" s="35"/>
      <c r="T154" s="35">
        <f>(SUMIF(R$8:R154,"&lt;0"))/3600000*-1</f>
        <v>4.1782180834594757E-2</v>
      </c>
      <c r="U154" s="37">
        <f t="shared" si="39"/>
        <v>4.1581481481481459</v>
      </c>
      <c r="V154" s="37">
        <f t="shared" si="38"/>
        <v>0</v>
      </c>
      <c r="W154" s="39">
        <f>SUM(V$8:V154)/3600000*-1</f>
        <v>2.8746140414201218E-2</v>
      </c>
      <c r="X154" s="38">
        <f t="shared" si="30"/>
        <v>7.363475832848609</v>
      </c>
      <c r="Y154" s="38">
        <f t="shared" si="31"/>
        <v>28.267764085873871</v>
      </c>
      <c r="Z154" s="38">
        <f>SUM(Y$8:Y154)/1000</f>
        <v>3.2329603024379616</v>
      </c>
    </row>
    <row r="155" spans="2:26" x14ac:dyDescent="0.3">
      <c r="B155" s="3" t="s">
        <v>25</v>
      </c>
      <c r="C155" s="3">
        <v>147</v>
      </c>
      <c r="D155" s="3">
        <v>147</v>
      </c>
      <c r="E155" s="2">
        <f t="shared" si="32"/>
        <v>7.0555555555555554</v>
      </c>
      <c r="F155" s="9">
        <v>25.4</v>
      </c>
      <c r="G155" s="30">
        <f t="shared" si="33"/>
        <v>0.68055555555555536</v>
      </c>
      <c r="H155" s="30">
        <f t="shared" si="34"/>
        <v>2.4499999999999993</v>
      </c>
      <c r="I155" s="31">
        <f>SUM(E$8:E155)</f>
        <v>654.08333333333348</v>
      </c>
      <c r="J155" s="31">
        <f t="shared" si="35"/>
        <v>7.0555555555555429</v>
      </c>
      <c r="K155" s="32">
        <f t="shared" si="27"/>
        <v>1051.458333333333</v>
      </c>
      <c r="L155" s="33">
        <v>156.46950000000001</v>
      </c>
      <c r="M155" s="34">
        <f>0.5*2.10945*1.29*0.35*WLTC_class_3!E155^2</f>
        <v>23.706062578819441</v>
      </c>
      <c r="N155" s="34">
        <f t="shared" si="28"/>
        <v>1231.6338959121524</v>
      </c>
      <c r="O155" s="35">
        <f t="shared" si="29"/>
        <v>61.311799713478614</v>
      </c>
      <c r="P155" s="35">
        <f t="shared" si="36"/>
        <v>8689.8613767135048</v>
      </c>
      <c r="Q155" s="35">
        <f>(SUM(P$8:P155))/3600000</f>
        <v>8.6884117939281566E-2</v>
      </c>
      <c r="R155" s="35">
        <f t="shared" si="37"/>
        <v>0</v>
      </c>
      <c r="S155" s="35"/>
      <c r="T155" s="35">
        <f>(SUMIF(R$8:R155,"&lt;0"))/3600000*-1</f>
        <v>4.1782180834594757E-2</v>
      </c>
      <c r="U155" s="37">
        <f t="shared" si="39"/>
        <v>5.9759074074074077</v>
      </c>
      <c r="V155" s="37">
        <f t="shared" si="38"/>
        <v>0</v>
      </c>
      <c r="W155" s="39">
        <f>SUM(V$8:V155)/3600000*-1</f>
        <v>2.8746140414201218E-2</v>
      </c>
      <c r="X155" s="38">
        <f t="shared" si="30"/>
        <v>8.6898613767135195</v>
      </c>
      <c r="Y155" s="38">
        <f t="shared" si="31"/>
        <v>29.59414962973878</v>
      </c>
      <c r="Z155" s="38">
        <f>SUM(Y$8:Y155)/1000</f>
        <v>3.2625544520677003</v>
      </c>
    </row>
    <row r="156" spans="2:26" x14ac:dyDescent="0.3">
      <c r="B156" s="3" t="s">
        <v>25</v>
      </c>
      <c r="C156" s="3">
        <v>148</v>
      </c>
      <c r="D156" s="3">
        <v>148</v>
      </c>
      <c r="E156" s="2">
        <f t="shared" si="32"/>
        <v>7.6944444444444438</v>
      </c>
      <c r="F156" s="9">
        <v>27.7</v>
      </c>
      <c r="G156" s="30">
        <f t="shared" si="33"/>
        <v>0.5277777777777779</v>
      </c>
      <c r="H156" s="30">
        <f t="shared" si="34"/>
        <v>1.9000000000000004</v>
      </c>
      <c r="I156" s="31">
        <f>SUM(E$8:E156)</f>
        <v>661.77777777777794</v>
      </c>
      <c r="J156" s="31">
        <f t="shared" si="35"/>
        <v>7.6944444444444571</v>
      </c>
      <c r="K156" s="32">
        <f t="shared" si="27"/>
        <v>815.41666666666686</v>
      </c>
      <c r="L156" s="33">
        <v>156.46950000000001</v>
      </c>
      <c r="M156" s="34">
        <f>0.5*2.10945*1.29*0.35*WLTC_class_3!E156^2</f>
        <v>28.19366475928819</v>
      </c>
      <c r="N156" s="34">
        <f t="shared" si="28"/>
        <v>1000.079831425955</v>
      </c>
      <c r="O156" s="35">
        <f t="shared" si="29"/>
        <v>59.209201686328875</v>
      </c>
      <c r="P156" s="35">
        <f t="shared" si="36"/>
        <v>7695.0587029163889</v>
      </c>
      <c r="Q156" s="35">
        <f>(SUM(P$8:P156))/3600000</f>
        <v>8.9021634245647227E-2</v>
      </c>
      <c r="R156" s="35">
        <f t="shared" si="37"/>
        <v>0</v>
      </c>
      <c r="S156" s="35"/>
      <c r="T156" s="35">
        <f>(SUMIF(R$8:R156,"&lt;0"))/3600000*-1</f>
        <v>4.1782180834594757E-2</v>
      </c>
      <c r="U156" s="37">
        <f t="shared" si="39"/>
        <v>5.8237916666666649</v>
      </c>
      <c r="V156" s="37">
        <f t="shared" si="38"/>
        <v>0</v>
      </c>
      <c r="W156" s="39">
        <f>SUM(V$8:V156)/3600000*-1</f>
        <v>2.8746140414201218E-2</v>
      </c>
      <c r="X156" s="38">
        <f t="shared" si="30"/>
        <v>7.6950587029163753</v>
      </c>
      <c r="Y156" s="38">
        <f t="shared" si="31"/>
        <v>28.599346955941634</v>
      </c>
      <c r="Z156" s="38">
        <f>SUM(Y$8:Y156)/1000</f>
        <v>3.2911537990236419</v>
      </c>
    </row>
    <row r="157" spans="2:26" x14ac:dyDescent="0.3">
      <c r="B157" s="3" t="s">
        <v>25</v>
      </c>
      <c r="C157" s="3">
        <v>149</v>
      </c>
      <c r="D157" s="3">
        <v>149</v>
      </c>
      <c r="E157" s="2">
        <f t="shared" si="32"/>
        <v>8.1111111111111107</v>
      </c>
      <c r="F157" s="9">
        <v>29.2</v>
      </c>
      <c r="G157" s="30">
        <f t="shared" si="33"/>
        <v>0.29166666666666685</v>
      </c>
      <c r="H157" s="30">
        <f t="shared" si="34"/>
        <v>1.0500000000000007</v>
      </c>
      <c r="I157" s="31">
        <f>SUM(E$8:E157)</f>
        <v>669.88888888888903</v>
      </c>
      <c r="J157" s="31">
        <f t="shared" si="35"/>
        <v>8.1111111111110858</v>
      </c>
      <c r="K157" s="32">
        <f t="shared" si="27"/>
        <v>450.62500000000028</v>
      </c>
      <c r="L157" s="33">
        <v>156.46950000000001</v>
      </c>
      <c r="M157" s="34">
        <f>0.5*2.10945*1.29*0.35*WLTC_class_3!E157^2</f>
        <v>31.32980531527777</v>
      </c>
      <c r="N157" s="34">
        <f t="shared" si="28"/>
        <v>638.42430531527805</v>
      </c>
      <c r="O157" s="35">
        <f t="shared" si="29"/>
        <v>42.002013864507482</v>
      </c>
      <c r="P157" s="35">
        <f t="shared" si="36"/>
        <v>5178.3304764461282</v>
      </c>
      <c r="Q157" s="35">
        <f>(SUM(P$8:P157))/3600000</f>
        <v>9.0460059377993382E-2</v>
      </c>
      <c r="R157" s="35">
        <f t="shared" si="37"/>
        <v>0</v>
      </c>
      <c r="S157" s="35"/>
      <c r="T157" s="35">
        <f>(SUMIF(R$8:R157,"&lt;0"))/3600000*-1</f>
        <v>4.1782180834594757E-2</v>
      </c>
      <c r="U157" s="37">
        <f t="shared" si="39"/>
        <v>4.0699305555555538</v>
      </c>
      <c r="V157" s="37">
        <f t="shared" si="38"/>
        <v>0</v>
      </c>
      <c r="W157" s="39">
        <f>SUM(V$8:V157)/3600000*-1</f>
        <v>2.8746140414201218E-2</v>
      </c>
      <c r="X157" s="38">
        <f t="shared" si="30"/>
        <v>5.1783304764461437</v>
      </c>
      <c r="Y157" s="38">
        <f t="shared" si="31"/>
        <v>26.082618729471406</v>
      </c>
      <c r="Z157" s="38">
        <f>SUM(Y$8:Y157)/1000</f>
        <v>3.3172364177531137</v>
      </c>
    </row>
    <row r="158" spans="2:26" x14ac:dyDescent="0.3">
      <c r="B158" s="3" t="s">
        <v>25</v>
      </c>
      <c r="C158" s="3">
        <v>150</v>
      </c>
      <c r="D158" s="3">
        <v>150</v>
      </c>
      <c r="E158" s="2">
        <f t="shared" si="32"/>
        <v>8.2777777777777786</v>
      </c>
      <c r="F158" s="9">
        <v>29.8</v>
      </c>
      <c r="G158" s="30">
        <f t="shared" si="33"/>
        <v>2.7777777777777679E-2</v>
      </c>
      <c r="H158" s="30">
        <f t="shared" si="34"/>
        <v>9.9999999999999645E-2</v>
      </c>
      <c r="I158" s="31">
        <f>SUM(E$8:E158)</f>
        <v>678.16666666666686</v>
      </c>
      <c r="J158" s="31">
        <f t="shared" si="35"/>
        <v>8.2777777777778283</v>
      </c>
      <c r="K158" s="32">
        <f t="shared" si="27"/>
        <v>42.916666666666515</v>
      </c>
      <c r="L158" s="33">
        <v>156.46950000000001</v>
      </c>
      <c r="M158" s="34">
        <f>0.5*2.10945*1.29*0.35*WLTC_class_3!E158^2</f>
        <v>32.63055957048612</v>
      </c>
      <c r="N158" s="34">
        <f t="shared" si="28"/>
        <v>232.01672623715265</v>
      </c>
      <c r="O158" s="35">
        <f t="shared" si="29"/>
        <v>15.898158454293389</v>
      </c>
      <c r="P158" s="35">
        <f t="shared" si="36"/>
        <v>1920.5829005186642</v>
      </c>
      <c r="Q158" s="35">
        <f>(SUM(P$8:P158))/3600000</f>
        <v>9.0993554628137449E-2</v>
      </c>
      <c r="R158" s="35">
        <f t="shared" si="37"/>
        <v>0</v>
      </c>
      <c r="S158" s="35"/>
      <c r="T158" s="35">
        <f>(SUMIF(R$8:R158,"&lt;0"))/3600000*-1</f>
        <v>4.1782180834594757E-2</v>
      </c>
      <c r="U158" s="37">
        <f t="shared" si="39"/>
        <v>1.6880555555555732</v>
      </c>
      <c r="V158" s="37">
        <f t="shared" si="38"/>
        <v>0</v>
      </c>
      <c r="W158" s="39">
        <f>SUM(V$8:V158)/3600000*-1</f>
        <v>2.8746140414201218E-2</v>
      </c>
      <c r="X158" s="38">
        <f t="shared" si="30"/>
        <v>1.9205829005186525</v>
      </c>
      <c r="Y158" s="38">
        <f t="shared" si="31"/>
        <v>22.824871153543913</v>
      </c>
      <c r="Z158" s="38">
        <f>SUM(Y$8:Y158)/1000</f>
        <v>3.3400612889066572</v>
      </c>
    </row>
    <row r="159" spans="2:26" x14ac:dyDescent="0.3">
      <c r="B159" s="3" t="s">
        <v>25</v>
      </c>
      <c r="C159" s="3">
        <v>151</v>
      </c>
      <c r="D159" s="3">
        <v>151</v>
      </c>
      <c r="E159" s="2">
        <f t="shared" si="32"/>
        <v>8.1666666666666661</v>
      </c>
      <c r="F159" s="9">
        <v>29.4</v>
      </c>
      <c r="G159" s="30">
        <f t="shared" si="33"/>
        <v>-0.36111111111111133</v>
      </c>
      <c r="H159" s="30">
        <f t="shared" si="34"/>
        <v>-1.3000000000000007</v>
      </c>
      <c r="I159" s="31">
        <f>SUM(E$8:E159)</f>
        <v>686.33333333333348</v>
      </c>
      <c r="J159" s="31">
        <f t="shared" si="35"/>
        <v>8.1666666666666288</v>
      </c>
      <c r="K159" s="32">
        <f t="shared" si="27"/>
        <v>-557.91666666666697</v>
      </c>
      <c r="L159" s="33">
        <v>156.46950000000001</v>
      </c>
      <c r="M159" s="34">
        <f>0.5*2.10945*1.29*0.35*WLTC_class_3!E159^2</f>
        <v>31.760450509374991</v>
      </c>
      <c r="N159" s="34">
        <f t="shared" si="28"/>
        <v>-369.68671615729198</v>
      </c>
      <c r="O159" s="35">
        <f t="shared" si="29"/>
        <v>-24.656050152601495</v>
      </c>
      <c r="P159" s="35">
        <f t="shared" si="36"/>
        <v>0</v>
      </c>
      <c r="Q159" s="35">
        <f>(SUM(P$8:P159))/3600000</f>
        <v>9.0993554628137449E-2</v>
      </c>
      <c r="R159" s="34">
        <f t="shared" si="37"/>
        <v>-3019.1081819512037</v>
      </c>
      <c r="S159" s="35">
        <f>SUM(R159:R163)</f>
        <v>-37277.461695795762</v>
      </c>
      <c r="T159" s="35">
        <f>(SUMIF(R$8:R159,"&lt;0"))/3600000*-1</f>
        <v>4.2620821996247865E-2</v>
      </c>
      <c r="U159" s="37">
        <f t="shared" si="39"/>
        <v>-1.1291851851852057</v>
      </c>
      <c r="V159" s="37">
        <f t="shared" si="38"/>
        <v>-2077.1464291824282</v>
      </c>
      <c r="W159" s="39">
        <f>SUM(V$8:V159)/3600000*-1</f>
        <v>2.9323125533418558E-2</v>
      </c>
      <c r="X159" s="38">
        <f t="shared" si="30"/>
        <v>-3.0191081819512178</v>
      </c>
      <c r="Y159" s="38">
        <f t="shared" si="31"/>
        <v>17.885180071074043</v>
      </c>
      <c r="Z159" s="38">
        <f>SUM(Y$8:Y159)/1000</f>
        <v>3.3579464689777314</v>
      </c>
    </row>
    <row r="160" spans="2:26" x14ac:dyDescent="0.3">
      <c r="B160" s="3" t="s">
        <v>25</v>
      </c>
      <c r="C160" s="3">
        <v>152</v>
      </c>
      <c r="D160" s="3">
        <v>152</v>
      </c>
      <c r="E160" s="2">
        <f t="shared" si="32"/>
        <v>7.5555555555555554</v>
      </c>
      <c r="F160" s="9">
        <v>27.2</v>
      </c>
      <c r="G160" s="30">
        <f t="shared" si="33"/>
        <v>-0.94444444444444398</v>
      </c>
      <c r="H160" s="30">
        <f t="shared" si="34"/>
        <v>-3.3999999999999986</v>
      </c>
      <c r="I160" s="31">
        <f>SUM(E$8:E160)</f>
        <v>693.88888888888903</v>
      </c>
      <c r="J160" s="31">
        <f t="shared" si="35"/>
        <v>7.5555555555555429</v>
      </c>
      <c r="K160" s="32">
        <f t="shared" si="27"/>
        <v>-1459.1666666666658</v>
      </c>
      <c r="L160" s="33">
        <v>156.46950000000001</v>
      </c>
      <c r="M160" s="34">
        <f>0.5*2.10945*1.29*0.35*WLTC_class_3!E160^2</f>
        <v>27.185029044444441</v>
      </c>
      <c r="N160" s="34">
        <f t="shared" si="28"/>
        <v>-1275.5121376222214</v>
      </c>
      <c r="O160" s="35">
        <f t="shared" si="29"/>
        <v>-72.814421288458547</v>
      </c>
      <c r="P160" s="35">
        <f t="shared" si="36"/>
        <v>0</v>
      </c>
      <c r="Q160" s="35">
        <f>(SUM(P$8:P160))/3600000</f>
        <v>9.0993554628137449E-2</v>
      </c>
      <c r="R160" s="34">
        <f t="shared" si="37"/>
        <v>-9637.2028175901014</v>
      </c>
      <c r="S160" s="35"/>
      <c r="T160" s="35">
        <f>(SUMIF(R$8:R160,"&lt;0"))/3600000*-1</f>
        <v>4.5297822778911777E-2</v>
      </c>
      <c r="U160" s="37">
        <f t="shared" si="39"/>
        <v>-5.9377592592592521</v>
      </c>
      <c r="V160" s="37">
        <f t="shared" si="38"/>
        <v>-6630.395538501989</v>
      </c>
      <c r="W160" s="39">
        <f>SUM(V$8:V160)/3600000*-1</f>
        <v>3.1164902071891334E-2</v>
      </c>
      <c r="X160" s="38">
        <f t="shared" si="30"/>
        <v>-9.6372028175901185</v>
      </c>
      <c r="Y160" s="38">
        <f t="shared" si="31"/>
        <v>11.267085435435142</v>
      </c>
      <c r="Z160" s="38">
        <f>SUM(Y$8:Y160)/1000</f>
        <v>3.3692135544131667</v>
      </c>
    </row>
    <row r="161" spans="2:26" x14ac:dyDescent="0.3">
      <c r="B161" s="3" t="s">
        <v>25</v>
      </c>
      <c r="C161" s="3">
        <v>153</v>
      </c>
      <c r="D161" s="3">
        <v>153</v>
      </c>
      <c r="E161" s="2">
        <f t="shared" si="32"/>
        <v>6.2777777777777777</v>
      </c>
      <c r="F161" s="9">
        <v>22.6</v>
      </c>
      <c r="G161" s="30">
        <f t="shared" si="33"/>
        <v>-1.3749999999999998</v>
      </c>
      <c r="H161" s="30">
        <f t="shared" si="34"/>
        <v>-4.9499999999999993</v>
      </c>
      <c r="I161" s="31">
        <f>SUM(E$8:E161)</f>
        <v>700.16666666666686</v>
      </c>
      <c r="J161" s="31">
        <f t="shared" si="35"/>
        <v>6.2777777777778283</v>
      </c>
      <c r="K161" s="32">
        <f t="shared" si="27"/>
        <v>-2124.3749999999995</v>
      </c>
      <c r="L161" s="33">
        <v>156.46950000000001</v>
      </c>
      <c r="M161" s="34">
        <f>0.5*2.10945*1.29*0.35*WLTC_class_3!E161^2</f>
        <v>18.767605745486108</v>
      </c>
      <c r="N161" s="34">
        <f t="shared" si="28"/>
        <v>-1949.1378942545134</v>
      </c>
      <c r="O161" s="35">
        <f t="shared" si="29"/>
        <v>-76.816486949802723</v>
      </c>
      <c r="P161" s="35">
        <f t="shared" si="36"/>
        <v>0</v>
      </c>
      <c r="Q161" s="35">
        <f>(SUM(P$8:P161))/3600000</f>
        <v>9.0993554628137449E-2</v>
      </c>
      <c r="R161" s="34">
        <f t="shared" si="37"/>
        <v>-12236.254558375655</v>
      </c>
      <c r="S161" s="35"/>
      <c r="T161" s="35">
        <f>(SUMIF(R$8:R161,"&lt;0"))/3600000*-1</f>
        <v>4.8696782378460576E-2</v>
      </c>
      <c r="U161" s="37">
        <f t="shared" si="39"/>
        <v>-10.923722222222221</v>
      </c>
      <c r="V161" s="37">
        <f t="shared" si="38"/>
        <v>-8418.5431361624505</v>
      </c>
      <c r="W161" s="39">
        <f>SUM(V$8:V161)/3600000*-1</f>
        <v>3.35033862763809E-2</v>
      </c>
      <c r="X161" s="38">
        <f t="shared" si="30"/>
        <v>-12.236254558375556</v>
      </c>
      <c r="Y161" s="38">
        <f t="shared" si="31"/>
        <v>8.6680336946497043</v>
      </c>
      <c r="Z161" s="38">
        <f>SUM(Y$8:Y161)/1000</f>
        <v>3.3778815881078161</v>
      </c>
    </row>
    <row r="162" spans="2:26" x14ac:dyDescent="0.3">
      <c r="B162" s="3" t="s">
        <v>25</v>
      </c>
      <c r="C162" s="3">
        <v>154</v>
      </c>
      <c r="D162" s="3">
        <v>154</v>
      </c>
      <c r="E162" s="2">
        <f t="shared" si="32"/>
        <v>4.8055555555555554</v>
      </c>
      <c r="F162" s="9">
        <v>17.3</v>
      </c>
      <c r="G162" s="30">
        <f t="shared" si="33"/>
        <v>-1.2916666666666667</v>
      </c>
      <c r="H162" s="30">
        <f t="shared" si="34"/>
        <v>-4.6500000000000004</v>
      </c>
      <c r="I162" s="31">
        <f>SUM(E$8:E162)</f>
        <v>704.9722222222224</v>
      </c>
      <c r="J162" s="31">
        <f t="shared" si="35"/>
        <v>4.8055555555555429</v>
      </c>
      <c r="K162" s="32">
        <f t="shared" si="27"/>
        <v>-1995.6250000000002</v>
      </c>
      <c r="L162" s="33">
        <v>156.46950000000001</v>
      </c>
      <c r="M162" s="34">
        <f>0.5*2.10945*1.29*0.35*WLTC_class_3!E162^2</f>
        <v>10.997252571788193</v>
      </c>
      <c r="N162" s="34">
        <f t="shared" si="28"/>
        <v>-1828.158247428212</v>
      </c>
      <c r="O162" s="35">
        <f t="shared" si="29"/>
        <v>-42.218324218579333</v>
      </c>
      <c r="P162" s="35">
        <f t="shared" si="36"/>
        <v>0</v>
      </c>
      <c r="Q162" s="35">
        <f>(SUM(P$8:P162))/3600000</f>
        <v>9.0993554628137449E-2</v>
      </c>
      <c r="R162" s="34">
        <f t="shared" si="37"/>
        <v>-8785.3160223633295</v>
      </c>
      <c r="S162" s="35"/>
      <c r="T162" s="35">
        <f>(SUMIF(R$8:R162,"&lt;0"))/3600000*-1</f>
        <v>5.113714794022816E-2</v>
      </c>
      <c r="U162" s="37">
        <f t="shared" si="39"/>
        <v>-10.083986111111111</v>
      </c>
      <c r="V162" s="37">
        <f t="shared" si="38"/>
        <v>-6044.2974233859704</v>
      </c>
      <c r="W162" s="39">
        <f>SUM(V$8:V162)/3600000*-1</f>
        <v>3.5182357782877004E-2</v>
      </c>
      <c r="X162" s="38">
        <f t="shared" si="30"/>
        <v>-8.785316022363352</v>
      </c>
      <c r="Y162" s="38">
        <f t="shared" si="31"/>
        <v>12.118972230661909</v>
      </c>
      <c r="Z162" s="38">
        <f>SUM(Y$8:Y162)/1000</f>
        <v>3.390000560338478</v>
      </c>
    </row>
    <row r="163" spans="2:26" x14ac:dyDescent="0.3">
      <c r="B163" s="3" t="s">
        <v>25</v>
      </c>
      <c r="C163" s="3">
        <v>155</v>
      </c>
      <c r="D163" s="3">
        <v>155</v>
      </c>
      <c r="E163" s="2">
        <f t="shared" si="32"/>
        <v>3.6944444444444446</v>
      </c>
      <c r="F163" s="9">
        <v>13.3</v>
      </c>
      <c r="G163" s="30">
        <f t="shared" si="33"/>
        <v>-0.73611111111111116</v>
      </c>
      <c r="H163" s="30">
        <f t="shared" si="34"/>
        <v>-2.6500000000000004</v>
      </c>
      <c r="I163" s="31">
        <f>SUM(E$8:E163)</f>
        <v>708.66666666666686</v>
      </c>
      <c r="J163" s="31">
        <f t="shared" si="35"/>
        <v>3.6944444444444571</v>
      </c>
      <c r="K163" s="32">
        <f t="shared" si="27"/>
        <v>-1137.2916666666667</v>
      </c>
      <c r="L163" s="33">
        <v>156.46950000000001</v>
      </c>
      <c r="M163" s="34">
        <f>0.5*2.10945*1.29*0.35*WLTC_class_3!E163^2</f>
        <v>6.4997293842881945</v>
      </c>
      <c r="N163" s="34">
        <f t="shared" si="28"/>
        <v>-974.32243728237859</v>
      </c>
      <c r="O163" s="35">
        <f t="shared" si="29"/>
        <v>-13.298448760098807</v>
      </c>
      <c r="P163" s="35">
        <f t="shared" si="36"/>
        <v>0</v>
      </c>
      <c r="Q163" s="35">
        <f>(SUM(P$8:P163))/3600000</f>
        <v>9.0993554628137449E-2</v>
      </c>
      <c r="R163" s="34">
        <f t="shared" si="37"/>
        <v>-3599.5801155154663</v>
      </c>
      <c r="S163" s="35"/>
      <c r="T163" s="35">
        <f>(SUMIF(R$8:R163,"&lt;0"))/3600000*-1</f>
        <v>5.2137031305649124E-2</v>
      </c>
      <c r="U163" s="37">
        <f t="shared" si="39"/>
        <v>-5.836666666666666</v>
      </c>
      <c r="V163" s="37">
        <f t="shared" si="38"/>
        <v>-2476.5111194746405</v>
      </c>
      <c r="W163" s="39">
        <f>SUM(V$8:V163)/3600000*-1</f>
        <v>3.587027753828663E-2</v>
      </c>
      <c r="X163" s="38">
        <f t="shared" si="30"/>
        <v>-3.5995801155154545</v>
      </c>
      <c r="Y163" s="38">
        <f t="shared" si="31"/>
        <v>17.304708137509806</v>
      </c>
      <c r="Z163" s="38">
        <f>SUM(Y$8:Y163)/1000</f>
        <v>3.4073052684759877</v>
      </c>
    </row>
    <row r="164" spans="2:26" x14ac:dyDescent="0.3">
      <c r="B164" s="3" t="s">
        <v>25</v>
      </c>
      <c r="C164" s="3">
        <v>156</v>
      </c>
      <c r="D164" s="3">
        <v>156</v>
      </c>
      <c r="E164" s="2">
        <f t="shared" si="32"/>
        <v>3.333333333333333</v>
      </c>
      <c r="F164" s="9">
        <v>12</v>
      </c>
      <c r="G164" s="30">
        <f t="shared" si="33"/>
        <v>-9.7222222222222363E-2</v>
      </c>
      <c r="H164" s="30">
        <f t="shared" si="34"/>
        <v>-0.35000000000000053</v>
      </c>
      <c r="I164" s="31">
        <f>SUM(E$8:E164)</f>
        <v>712.00000000000023</v>
      </c>
      <c r="J164" s="31">
        <f t="shared" si="35"/>
        <v>3.3333333333333712</v>
      </c>
      <c r="K164" s="32">
        <f t="shared" si="27"/>
        <v>-150.20833333333354</v>
      </c>
      <c r="L164" s="33">
        <v>156.46950000000001</v>
      </c>
      <c r="M164" s="34">
        <f>0.5*2.10945*1.29*0.35*WLTC_class_3!E164^2</f>
        <v>5.2912037499999984</v>
      </c>
      <c r="N164" s="34">
        <f t="shared" si="28"/>
        <v>11.552370416666463</v>
      </c>
      <c r="O164" s="35">
        <f t="shared" si="29"/>
        <v>0</v>
      </c>
      <c r="P164" s="35">
        <f t="shared" si="36"/>
        <v>0</v>
      </c>
      <c r="Q164" s="35">
        <f>(SUM(P$8:P164))/3600000</f>
        <v>9.0993554628137449E-2</v>
      </c>
      <c r="R164" s="35">
        <f t="shared" si="37"/>
        <v>0</v>
      </c>
      <c r="S164" s="35"/>
      <c r="T164" s="35">
        <f>(SUMIF(R$8:R164,"&lt;0"))/3600000*-1</f>
        <v>5.2137031305649124E-2</v>
      </c>
      <c r="U164" s="37">
        <f t="shared" si="39"/>
        <v>-1.568365740740743</v>
      </c>
      <c r="V164" s="37">
        <f t="shared" si="38"/>
        <v>0</v>
      </c>
      <c r="W164" s="39">
        <f>SUM(V$8:V164)/3600000*-1</f>
        <v>3.587027753828663E-2</v>
      </c>
      <c r="X164" s="38">
        <f t="shared" si="30"/>
        <v>3.850790138888821E-2</v>
      </c>
      <c r="Y164" s="38">
        <f t="shared" si="31"/>
        <v>20.94279615441415</v>
      </c>
      <c r="Z164" s="38">
        <f>SUM(Y$8:Y164)/1000</f>
        <v>3.4282480646304019</v>
      </c>
    </row>
    <row r="165" spans="2:26" x14ac:dyDescent="0.3">
      <c r="B165" s="3" t="s">
        <v>25</v>
      </c>
      <c r="C165" s="3">
        <v>157</v>
      </c>
      <c r="D165" s="3">
        <v>157</v>
      </c>
      <c r="E165" s="2">
        <f t="shared" si="32"/>
        <v>3.5</v>
      </c>
      <c r="F165" s="9">
        <v>12.6</v>
      </c>
      <c r="G165" s="30">
        <f t="shared" si="33"/>
        <v>0.29166666666666663</v>
      </c>
      <c r="H165" s="30">
        <f t="shared" si="34"/>
        <v>1.0499999999999998</v>
      </c>
      <c r="I165" s="31">
        <f>SUM(E$8:E165)</f>
        <v>715.50000000000023</v>
      </c>
      <c r="J165" s="31">
        <f t="shared" si="35"/>
        <v>3.5</v>
      </c>
      <c r="K165" s="32">
        <f t="shared" si="27"/>
        <v>450.62499999999994</v>
      </c>
      <c r="L165" s="33">
        <v>156.46950000000001</v>
      </c>
      <c r="M165" s="34">
        <f>0.5*2.10945*1.29*0.35*WLTC_class_3!E165^2</f>
        <v>5.8335521343749992</v>
      </c>
      <c r="N165" s="34">
        <f t="shared" si="28"/>
        <v>612.92805213437498</v>
      </c>
      <c r="O165" s="35">
        <f t="shared" si="29"/>
        <v>7.5083686386460933</v>
      </c>
      <c r="P165" s="35">
        <f t="shared" si="36"/>
        <v>2145.2481824703123</v>
      </c>
      <c r="Q165" s="35">
        <f>(SUM(P$8:P165))/3600000</f>
        <v>9.1589456901045876E-2</v>
      </c>
      <c r="R165" s="35">
        <f t="shared" si="37"/>
        <v>0</v>
      </c>
      <c r="S165" s="35"/>
      <c r="T165" s="35">
        <f>(SUMIF(R$8:R165,"&lt;0"))/3600000*-1</f>
        <v>5.2137031305649124E-2</v>
      </c>
      <c r="U165" s="37">
        <f t="shared" si="39"/>
        <v>0.70383333333333464</v>
      </c>
      <c r="V165" s="37">
        <f t="shared" si="38"/>
        <v>0</v>
      </c>
      <c r="W165" s="39">
        <f>SUM(V$8:V165)/3600000*-1</f>
        <v>3.587027753828663E-2</v>
      </c>
      <c r="X165" s="38">
        <f t="shared" si="30"/>
        <v>2.1452481824703122</v>
      </c>
      <c r="Y165" s="38">
        <f t="shared" si="31"/>
        <v>23.049536435495572</v>
      </c>
      <c r="Z165" s="38">
        <f>SUM(Y$8:Y165)/1000</f>
        <v>3.4512976010658978</v>
      </c>
    </row>
    <row r="166" spans="2:26" x14ac:dyDescent="0.3">
      <c r="B166" s="3" t="s">
        <v>25</v>
      </c>
      <c r="C166" s="3">
        <v>158</v>
      </c>
      <c r="D166" s="3">
        <v>158</v>
      </c>
      <c r="E166" s="2">
        <f t="shared" si="32"/>
        <v>3.9166666666666665</v>
      </c>
      <c r="F166" s="9">
        <v>14.1</v>
      </c>
      <c r="G166" s="30">
        <f t="shared" si="33"/>
        <v>0.63888888888888884</v>
      </c>
      <c r="H166" s="30">
        <f t="shared" si="34"/>
        <v>2.2999999999999998</v>
      </c>
      <c r="I166" s="31">
        <f>SUM(E$8:E166)</f>
        <v>719.41666666666686</v>
      </c>
      <c r="J166" s="31">
        <f t="shared" si="35"/>
        <v>3.9166666666666288</v>
      </c>
      <c r="K166" s="32">
        <f t="shared" si="27"/>
        <v>987.08333333333326</v>
      </c>
      <c r="L166" s="33">
        <v>156.46950000000001</v>
      </c>
      <c r="M166" s="34">
        <f>0.5*2.10945*1.29*0.35*WLTC_class_3!E166^2</f>
        <v>7.3051681773437487</v>
      </c>
      <c r="N166" s="34">
        <f t="shared" si="28"/>
        <v>1150.858001510677</v>
      </c>
      <c r="O166" s="35">
        <f t="shared" si="29"/>
        <v>17.654481425951811</v>
      </c>
      <c r="P166" s="35">
        <f t="shared" si="36"/>
        <v>4507.5271725834409</v>
      </c>
      <c r="Q166" s="35">
        <f>(SUM(P$8:P166))/3600000</f>
        <v>9.2841547782319053E-2</v>
      </c>
      <c r="R166" s="35">
        <f t="shared" si="37"/>
        <v>0</v>
      </c>
      <c r="S166" s="35"/>
      <c r="T166" s="35">
        <f>(SUMIF(R$8:R166,"&lt;0"))/3600000*-1</f>
        <v>5.2137031305649124E-2</v>
      </c>
      <c r="U166" s="37">
        <f t="shared" si="39"/>
        <v>1.9097916666666661</v>
      </c>
      <c r="V166" s="37">
        <f t="shared" si="38"/>
        <v>0</v>
      </c>
      <c r="W166" s="39">
        <f>SUM(V$8:V166)/3600000*-1</f>
        <v>3.587027753828663E-2</v>
      </c>
      <c r="X166" s="38">
        <f t="shared" si="30"/>
        <v>4.5075271725834849</v>
      </c>
      <c r="Y166" s="38">
        <f t="shared" si="31"/>
        <v>25.411815425608744</v>
      </c>
      <c r="Z166" s="38">
        <f>SUM(Y$8:Y166)/1000</f>
        <v>3.4767094164915067</v>
      </c>
    </row>
    <row r="167" spans="2:26" x14ac:dyDescent="0.3">
      <c r="B167" s="3" t="s">
        <v>25</v>
      </c>
      <c r="C167" s="3">
        <v>159</v>
      </c>
      <c r="D167" s="3">
        <v>159</v>
      </c>
      <c r="E167" s="2">
        <f t="shared" si="32"/>
        <v>4.7777777777777777</v>
      </c>
      <c r="F167" s="9">
        <v>17.2</v>
      </c>
      <c r="G167" s="30">
        <f t="shared" si="33"/>
        <v>0.83333333333333359</v>
      </c>
      <c r="H167" s="30">
        <f t="shared" si="34"/>
        <v>3.0000000000000009</v>
      </c>
      <c r="I167" s="31">
        <f>SUM(E$8:E167)</f>
        <v>724.19444444444468</v>
      </c>
      <c r="J167" s="31">
        <f t="shared" si="35"/>
        <v>4.7777777777778283</v>
      </c>
      <c r="K167" s="32">
        <f t="shared" si="27"/>
        <v>1287.5000000000005</v>
      </c>
      <c r="L167" s="33">
        <v>156.46950000000001</v>
      </c>
      <c r="M167" s="34">
        <f>0.5*2.10945*1.29*0.35*WLTC_class_3!E167^2</f>
        <v>10.870484148611109</v>
      </c>
      <c r="N167" s="34">
        <f t="shared" si="28"/>
        <v>1454.8399841486116</v>
      </c>
      <c r="O167" s="35">
        <f t="shared" si="29"/>
        <v>33.20986581099767</v>
      </c>
      <c r="P167" s="35">
        <f t="shared" si="36"/>
        <v>6950.9021464878842</v>
      </c>
      <c r="Q167" s="35">
        <f>(SUM(P$8:P167))/3600000</f>
        <v>9.4772353934121256E-2</v>
      </c>
      <c r="R167" s="35">
        <f t="shared" si="37"/>
        <v>0</v>
      </c>
      <c r="S167" s="35"/>
      <c r="T167" s="35">
        <f>(SUMIF(R$8:R167,"&lt;0"))/3600000*-1</f>
        <v>5.2137031305649124E-2</v>
      </c>
      <c r="U167" s="37">
        <f t="shared" si="39"/>
        <v>4.6268935185185178</v>
      </c>
      <c r="V167" s="37">
        <f t="shared" si="38"/>
        <v>0</v>
      </c>
      <c r="W167" s="39">
        <f>SUM(V$8:V167)/3600000*-1</f>
        <v>3.587027753828663E-2</v>
      </c>
      <c r="X167" s="38">
        <f t="shared" si="30"/>
        <v>6.9509021464878105</v>
      </c>
      <c r="Y167" s="38">
        <f t="shared" si="31"/>
        <v>27.85519039951307</v>
      </c>
      <c r="Z167" s="38">
        <f>SUM(Y$8:Y167)/1000</f>
        <v>3.5045646068910195</v>
      </c>
    </row>
    <row r="168" spans="2:26" x14ac:dyDescent="0.3">
      <c r="B168" s="3" t="s">
        <v>25</v>
      </c>
      <c r="C168" s="3">
        <v>160</v>
      </c>
      <c r="D168" s="3">
        <v>160</v>
      </c>
      <c r="E168" s="2">
        <f t="shared" si="32"/>
        <v>5.5833333333333339</v>
      </c>
      <c r="F168" s="9">
        <v>20.100000000000001</v>
      </c>
      <c r="G168" s="30">
        <f t="shared" si="33"/>
        <v>0.86111111111111094</v>
      </c>
      <c r="H168" s="30">
        <f t="shared" si="34"/>
        <v>3.0999999999999996</v>
      </c>
      <c r="I168" s="31">
        <f>SUM(E$8:E168)</f>
        <v>729.77777777777806</v>
      </c>
      <c r="J168" s="31">
        <f t="shared" si="35"/>
        <v>5.5833333333333712</v>
      </c>
      <c r="K168" s="32">
        <f t="shared" si="27"/>
        <v>1330.4166666666663</v>
      </c>
      <c r="L168" s="33">
        <v>156.46950000000001</v>
      </c>
      <c r="M168" s="34">
        <f>0.5*2.10945*1.29*0.35*WLTC_class_3!E168^2</f>
        <v>14.845133521093752</v>
      </c>
      <c r="N168" s="34">
        <f t="shared" si="28"/>
        <v>1501.7313001877601</v>
      </c>
      <c r="O168" s="35">
        <f t="shared" si="29"/>
        <v>46.814387545436816</v>
      </c>
      <c r="P168" s="35">
        <f t="shared" si="36"/>
        <v>8384.6664260483849</v>
      </c>
      <c r="Q168" s="35">
        <f>(SUM(P$8:P168))/3600000</f>
        <v>9.7101427941356913E-2</v>
      </c>
      <c r="R168" s="35">
        <f t="shared" si="37"/>
        <v>0</v>
      </c>
      <c r="S168" s="35"/>
      <c r="T168" s="35">
        <f>(SUMIF(R$8:R168,"&lt;0"))/3600000*-1</f>
        <v>5.2137031305649124E-2</v>
      </c>
      <c r="U168" s="37">
        <f t="shared" si="39"/>
        <v>5.1581064814814868</v>
      </c>
      <c r="V168" s="37">
        <f t="shared" si="38"/>
        <v>0</v>
      </c>
      <c r="W168" s="39">
        <f>SUM(V$8:V168)/3600000*-1</f>
        <v>3.587027753828663E-2</v>
      </c>
      <c r="X168" s="38">
        <f t="shared" si="30"/>
        <v>8.3846664260483283</v>
      </c>
      <c r="Y168" s="38">
        <f t="shared" si="31"/>
        <v>29.288954679073591</v>
      </c>
      <c r="Z168" s="38">
        <f>SUM(Y$8:Y168)/1000</f>
        <v>3.5338535615700932</v>
      </c>
    </row>
    <row r="169" spans="2:26" x14ac:dyDescent="0.3">
      <c r="B169" s="3" t="s">
        <v>25</v>
      </c>
      <c r="C169" s="3">
        <v>161</v>
      </c>
      <c r="D169" s="3">
        <v>161</v>
      </c>
      <c r="E169" s="2">
        <f t="shared" si="32"/>
        <v>6.4999999999999991</v>
      </c>
      <c r="F169" s="9">
        <v>23.4</v>
      </c>
      <c r="G169" s="30">
        <f t="shared" si="33"/>
        <v>0.74999999999999978</v>
      </c>
      <c r="H169" s="30">
        <f t="shared" si="34"/>
        <v>2.6999999999999993</v>
      </c>
      <c r="I169" s="31">
        <f>SUM(E$8:E169)</f>
        <v>736.27777777777806</v>
      </c>
      <c r="J169" s="31">
        <f t="shared" si="35"/>
        <v>6.5</v>
      </c>
      <c r="K169" s="32">
        <f t="shared" si="27"/>
        <v>1158.7499999999995</v>
      </c>
      <c r="L169" s="33">
        <v>156.46950000000001</v>
      </c>
      <c r="M169" s="34">
        <f>0.5*2.10945*1.29*0.35*WLTC_class_3!E169^2</f>
        <v>20.119802259374993</v>
      </c>
      <c r="N169" s="34">
        <f t="shared" si="28"/>
        <v>1335.3393022593746</v>
      </c>
      <c r="O169" s="35">
        <f t="shared" si="29"/>
        <v>56.418085520458568</v>
      </c>
      <c r="P169" s="35">
        <f t="shared" si="36"/>
        <v>8679.7054646859342</v>
      </c>
      <c r="Q169" s="35">
        <f>(SUM(P$8:P169))/3600000</f>
        <v>9.9512457237103003E-2</v>
      </c>
      <c r="R169" s="35">
        <f t="shared" si="37"/>
        <v>0</v>
      </c>
      <c r="S169" s="35"/>
      <c r="T169" s="35">
        <f>(SUMIF(R$8:R169,"&lt;0"))/3600000*-1</f>
        <v>5.2137031305649124E-2</v>
      </c>
      <c r="U169" s="37">
        <f t="shared" si="39"/>
        <v>6.8452083333333196</v>
      </c>
      <c r="V169" s="37">
        <f t="shared" si="38"/>
        <v>0</v>
      </c>
      <c r="W169" s="39">
        <f>SUM(V$8:V169)/3600000*-1</f>
        <v>3.587027753828663E-2</v>
      </c>
      <c r="X169" s="38">
        <f t="shared" si="30"/>
        <v>8.6797054646859344</v>
      </c>
      <c r="Y169" s="38">
        <f t="shared" si="31"/>
        <v>29.583993717711195</v>
      </c>
      <c r="Z169" s="38">
        <f>SUM(Y$8:Y169)/1000</f>
        <v>3.5634375552878041</v>
      </c>
    </row>
    <row r="170" spans="2:26" x14ac:dyDescent="0.3">
      <c r="B170" s="3" t="s">
        <v>25</v>
      </c>
      <c r="C170" s="3">
        <v>162</v>
      </c>
      <c r="D170" s="3">
        <v>162</v>
      </c>
      <c r="E170" s="2">
        <f t="shared" si="32"/>
        <v>7.083333333333333</v>
      </c>
      <c r="F170" s="9">
        <v>25.5</v>
      </c>
      <c r="G170" s="30">
        <f t="shared" si="33"/>
        <v>0.5833333333333337</v>
      </c>
      <c r="H170" s="30">
        <f t="shared" si="34"/>
        <v>2.1000000000000014</v>
      </c>
      <c r="I170" s="31">
        <f>SUM(E$8:E170)</f>
        <v>743.36111111111143</v>
      </c>
      <c r="J170" s="31">
        <f t="shared" si="35"/>
        <v>7.0833333333333712</v>
      </c>
      <c r="K170" s="32">
        <f t="shared" si="27"/>
        <v>901.25000000000057</v>
      </c>
      <c r="L170" s="33">
        <v>156.46950000000001</v>
      </c>
      <c r="M170" s="34">
        <f>0.5*2.10945*1.29*0.35*WLTC_class_3!E170^2</f>
        <v>23.893091933593748</v>
      </c>
      <c r="N170" s="34">
        <f t="shared" si="28"/>
        <v>1081.6125919335943</v>
      </c>
      <c r="O170" s="35">
        <f t="shared" si="29"/>
        <v>54.268409560557359</v>
      </c>
      <c r="P170" s="35">
        <f t="shared" si="36"/>
        <v>7661.4225261963338</v>
      </c>
      <c r="Q170" s="35">
        <f>(SUM(P$8:P170))/3600000</f>
        <v>0.10164063016104644</v>
      </c>
      <c r="R170" s="35">
        <f t="shared" si="37"/>
        <v>0</v>
      </c>
      <c r="S170" s="35"/>
      <c r="T170" s="35">
        <f>(SUMIF(R$8:R170,"&lt;0"))/3600000*-1</f>
        <v>5.2137031305649124E-2</v>
      </c>
      <c r="U170" s="37">
        <f t="shared" si="39"/>
        <v>4.8967916666666733</v>
      </c>
      <c r="V170" s="37">
        <f t="shared" si="38"/>
        <v>0</v>
      </c>
      <c r="W170" s="39">
        <f>SUM(V$8:V170)/3600000*-1</f>
        <v>3.587027753828663E-2</v>
      </c>
      <c r="X170" s="38">
        <f t="shared" si="30"/>
        <v>7.6614225261962927</v>
      </c>
      <c r="Y170" s="38">
        <f t="shared" si="31"/>
        <v>28.565710779221554</v>
      </c>
      <c r="Z170" s="38">
        <f>SUM(Y$8:Y170)/1000</f>
        <v>3.5920032660670258</v>
      </c>
    </row>
    <row r="171" spans="2:26" x14ac:dyDescent="0.3">
      <c r="B171" s="3" t="s">
        <v>25</v>
      </c>
      <c r="C171" s="3">
        <v>163</v>
      </c>
      <c r="D171" s="3">
        <v>163</v>
      </c>
      <c r="E171" s="2">
        <f t="shared" si="32"/>
        <v>7.666666666666667</v>
      </c>
      <c r="F171" s="9">
        <v>27.6</v>
      </c>
      <c r="G171" s="30">
        <f t="shared" si="33"/>
        <v>0.55555555555555558</v>
      </c>
      <c r="H171" s="30">
        <f t="shared" si="34"/>
        <v>2</v>
      </c>
      <c r="I171" s="31">
        <f>SUM(E$8:E171)</f>
        <v>751.02777777777806</v>
      </c>
      <c r="J171" s="31">
        <f t="shared" si="35"/>
        <v>7.6666666666666288</v>
      </c>
      <c r="K171" s="32">
        <f t="shared" si="27"/>
        <v>858.33333333333337</v>
      </c>
      <c r="L171" s="33">
        <v>156.46950000000001</v>
      </c>
      <c r="M171" s="34">
        <f>0.5*2.10945*1.29*0.35*WLTC_class_3!E171^2</f>
        <v>27.990467837500002</v>
      </c>
      <c r="N171" s="34">
        <f t="shared" si="28"/>
        <v>1042.7933011708333</v>
      </c>
      <c r="O171" s="35">
        <f t="shared" si="29"/>
        <v>61.293072924374229</v>
      </c>
      <c r="P171" s="35">
        <f t="shared" si="36"/>
        <v>7994.7486423096825</v>
      </c>
      <c r="Q171" s="35">
        <f>(SUM(P$8:P171))/3600000</f>
        <v>0.10386139367279912</v>
      </c>
      <c r="R171" s="35">
        <f t="shared" si="37"/>
        <v>0</v>
      </c>
      <c r="S171" s="35"/>
      <c r="T171" s="35">
        <f>(SUMIF(R$8:R171,"&lt;0"))/3600000*-1</f>
        <v>5.2137031305649124E-2</v>
      </c>
      <c r="U171" s="37">
        <f t="shared" si="39"/>
        <v>5.3173750000000073</v>
      </c>
      <c r="V171" s="37">
        <f t="shared" si="38"/>
        <v>0</v>
      </c>
      <c r="W171" s="39">
        <f>SUM(V$8:V171)/3600000*-1</f>
        <v>3.587027753828663E-2</v>
      </c>
      <c r="X171" s="38">
        <f t="shared" si="30"/>
        <v>7.9947486423097223</v>
      </c>
      <c r="Y171" s="38">
        <f t="shared" si="31"/>
        <v>28.899036895334984</v>
      </c>
      <c r="Z171" s="38">
        <f>SUM(Y$8:Y171)/1000</f>
        <v>3.620902302962361</v>
      </c>
    </row>
    <row r="172" spans="2:26" x14ac:dyDescent="0.3">
      <c r="B172" s="3" t="s">
        <v>25</v>
      </c>
      <c r="C172" s="3">
        <v>164</v>
      </c>
      <c r="D172" s="3">
        <v>164</v>
      </c>
      <c r="E172" s="2">
        <f t="shared" si="32"/>
        <v>8.1944444444444446</v>
      </c>
      <c r="F172" s="9">
        <v>29.5</v>
      </c>
      <c r="G172" s="30">
        <f t="shared" si="33"/>
        <v>0.4861111111111111</v>
      </c>
      <c r="H172" s="30">
        <f t="shared" si="34"/>
        <v>1.75</v>
      </c>
      <c r="I172" s="31">
        <f>SUM(E$8:E172)</f>
        <v>759.22222222222251</v>
      </c>
      <c r="J172" s="31">
        <f t="shared" si="35"/>
        <v>8.1944444444444571</v>
      </c>
      <c r="K172" s="32">
        <f t="shared" si="27"/>
        <v>751.04166666666663</v>
      </c>
      <c r="L172" s="33">
        <v>156.46950000000001</v>
      </c>
      <c r="M172" s="34">
        <f>0.5*2.10945*1.29*0.35*WLTC_class_3!E172^2</f>
        <v>31.976875440538191</v>
      </c>
      <c r="N172" s="34">
        <f t="shared" si="28"/>
        <v>939.48804210720482</v>
      </c>
      <c r="O172" s="35">
        <f t="shared" si="29"/>
        <v>63.085607148441071</v>
      </c>
      <c r="P172" s="35">
        <f t="shared" si="36"/>
        <v>7698.5825672673845</v>
      </c>
      <c r="Q172" s="35">
        <f>(SUM(P$8:P172))/3600000</f>
        <v>0.1059998888303734</v>
      </c>
      <c r="R172" s="35">
        <f t="shared" si="37"/>
        <v>0</v>
      </c>
      <c r="S172" s="35"/>
      <c r="T172" s="35">
        <f>(SUMIF(R$8:R172,"&lt;0"))/3600000*-1</f>
        <v>5.2137031305649124E-2</v>
      </c>
      <c r="U172" s="37">
        <f t="shared" si="39"/>
        <v>5.173365740740735</v>
      </c>
      <c r="V172" s="37">
        <f t="shared" si="38"/>
        <v>0</v>
      </c>
      <c r="W172" s="39">
        <f>SUM(V$8:V172)/3600000*-1</f>
        <v>3.587027753828663E-2</v>
      </c>
      <c r="X172" s="38">
        <f t="shared" si="30"/>
        <v>7.6985825672673727</v>
      </c>
      <c r="Y172" s="38">
        <f t="shared" si="31"/>
        <v>28.602870820292633</v>
      </c>
      <c r="Z172" s="38">
        <f>SUM(Y$8:Y172)/1000</f>
        <v>3.6495051737826536</v>
      </c>
    </row>
    <row r="173" spans="2:26" x14ac:dyDescent="0.3">
      <c r="B173" s="3" t="s">
        <v>25</v>
      </c>
      <c r="C173" s="3">
        <v>165</v>
      </c>
      <c r="D173" s="3">
        <v>165</v>
      </c>
      <c r="E173" s="2">
        <f t="shared" si="32"/>
        <v>8.6388888888888893</v>
      </c>
      <c r="F173" s="9">
        <v>31.1</v>
      </c>
      <c r="G173" s="30">
        <f t="shared" si="33"/>
        <v>0.36111111111111133</v>
      </c>
      <c r="H173" s="30">
        <f t="shared" si="34"/>
        <v>1.3000000000000007</v>
      </c>
      <c r="I173" s="31">
        <f>SUM(E$8:E173)</f>
        <v>767.86111111111143</v>
      </c>
      <c r="J173" s="31">
        <f t="shared" si="35"/>
        <v>8.6388888888889142</v>
      </c>
      <c r="K173" s="32">
        <f t="shared" si="27"/>
        <v>557.91666666666697</v>
      </c>
      <c r="L173" s="33">
        <v>156.46950000000001</v>
      </c>
      <c r="M173" s="34">
        <f>0.5*2.10945*1.29*0.35*WLTC_class_3!E173^2</f>
        <v>35.539619298871528</v>
      </c>
      <c r="N173" s="34">
        <f t="shared" si="28"/>
        <v>749.92578596553858</v>
      </c>
      <c r="O173" s="35">
        <f t="shared" si="29"/>
        <v>55.967262302757</v>
      </c>
      <c r="P173" s="35">
        <f t="shared" si="36"/>
        <v>6478.5255398689769</v>
      </c>
      <c r="Q173" s="35">
        <f>(SUM(P$8:P173))/3600000</f>
        <v>0.10779947925811478</v>
      </c>
      <c r="R173" s="35">
        <f t="shared" si="37"/>
        <v>0</v>
      </c>
      <c r="S173" s="35"/>
      <c r="T173" s="35">
        <f>(SUMIF(R$8:R173,"&lt;0"))/3600000*-1</f>
        <v>5.2137031305649124E-2</v>
      </c>
      <c r="U173" s="37">
        <f t="shared" si="39"/>
        <v>4.6235555555555647</v>
      </c>
      <c r="V173" s="37">
        <f t="shared" si="38"/>
        <v>0</v>
      </c>
      <c r="W173" s="39">
        <f>SUM(V$8:V173)/3600000*-1</f>
        <v>3.587027753828663E-2</v>
      </c>
      <c r="X173" s="38">
        <f t="shared" si="30"/>
        <v>6.4785255398689587</v>
      </c>
      <c r="Y173" s="38">
        <f t="shared" si="31"/>
        <v>27.382813792894218</v>
      </c>
      <c r="Z173" s="38">
        <f>SUM(Y$8:Y173)/1000</f>
        <v>3.6768879875755474</v>
      </c>
    </row>
    <row r="174" spans="2:26" x14ac:dyDescent="0.3">
      <c r="B174" s="3" t="s">
        <v>25</v>
      </c>
      <c r="C174" s="3">
        <v>166</v>
      </c>
      <c r="D174" s="3">
        <v>166</v>
      </c>
      <c r="E174" s="2">
        <f t="shared" si="32"/>
        <v>8.9166666666666661</v>
      </c>
      <c r="F174" s="9">
        <v>32.1</v>
      </c>
      <c r="G174" s="30">
        <f t="shared" si="33"/>
        <v>0.29166666666666685</v>
      </c>
      <c r="H174" s="30">
        <f t="shared" si="34"/>
        <v>1.0500000000000007</v>
      </c>
      <c r="I174" s="31">
        <f>SUM(E$8:E174)</f>
        <v>776.77777777777806</v>
      </c>
      <c r="J174" s="31">
        <f t="shared" si="35"/>
        <v>8.9166666666666288</v>
      </c>
      <c r="K174" s="32">
        <f t="shared" si="27"/>
        <v>450.62500000000028</v>
      </c>
      <c r="L174" s="33">
        <v>156.46950000000001</v>
      </c>
      <c r="M174" s="34">
        <f>0.5*2.10945*1.29*0.35*WLTC_class_3!E174^2</f>
        <v>37.861869833593737</v>
      </c>
      <c r="N174" s="34">
        <f t="shared" si="28"/>
        <v>644.95636983359407</v>
      </c>
      <c r="O174" s="35">
        <f t="shared" si="29"/>
        <v>51.278510265449903</v>
      </c>
      <c r="P174" s="35">
        <f t="shared" si="36"/>
        <v>5750.8609643495229</v>
      </c>
      <c r="Q174" s="35">
        <f>(SUM(P$8:P174))/3600000</f>
        <v>0.10939694063710076</v>
      </c>
      <c r="R174" s="35">
        <f t="shared" si="37"/>
        <v>0</v>
      </c>
      <c r="S174" s="35"/>
      <c r="T174" s="35">
        <f>(SUMIF(R$8:R174,"&lt;0"))/3600000*-1</f>
        <v>5.2137031305649124E-2</v>
      </c>
      <c r="U174" s="37">
        <f t="shared" si="39"/>
        <v>3.0137037037036869</v>
      </c>
      <c r="V174" s="37">
        <f t="shared" si="38"/>
        <v>0</v>
      </c>
      <c r="W174" s="39">
        <f>SUM(V$8:V174)/3600000*-1</f>
        <v>3.587027753828663E-2</v>
      </c>
      <c r="X174" s="38">
        <f t="shared" si="30"/>
        <v>5.7508609643495463</v>
      </c>
      <c r="Y174" s="38">
        <f t="shared" si="31"/>
        <v>26.655149217374806</v>
      </c>
      <c r="Z174" s="38">
        <f>SUM(Y$8:Y174)/1000</f>
        <v>3.7035431367929221</v>
      </c>
    </row>
    <row r="175" spans="2:26" x14ac:dyDescent="0.3">
      <c r="B175" s="3" t="s">
        <v>25</v>
      </c>
      <c r="C175" s="3">
        <v>167</v>
      </c>
      <c r="D175" s="3">
        <v>167</v>
      </c>
      <c r="E175" s="2">
        <f t="shared" si="32"/>
        <v>9.2222222222222232</v>
      </c>
      <c r="F175" s="9">
        <v>33.200000000000003</v>
      </c>
      <c r="G175" s="30">
        <f t="shared" si="33"/>
        <v>0.43055555555555575</v>
      </c>
      <c r="H175" s="30">
        <f t="shared" si="34"/>
        <v>1.5500000000000007</v>
      </c>
      <c r="I175" s="31">
        <f>SUM(E$8:E175)</f>
        <v>786.00000000000023</v>
      </c>
      <c r="J175" s="31">
        <f t="shared" si="35"/>
        <v>9.2222222222221717</v>
      </c>
      <c r="K175" s="32">
        <f t="shared" si="27"/>
        <v>665.2083333333336</v>
      </c>
      <c r="L175" s="33">
        <v>156.46950000000001</v>
      </c>
      <c r="M175" s="34">
        <f>0.5*2.10945*1.29*0.35*WLTC_class_3!E175^2</f>
        <v>40.50122514861112</v>
      </c>
      <c r="N175" s="34">
        <f t="shared" si="28"/>
        <v>862.17905848194471</v>
      </c>
      <c r="O175" s="35">
        <f t="shared" si="29"/>
        <v>73.327796714593646</v>
      </c>
      <c r="P175" s="35">
        <f t="shared" si="36"/>
        <v>7951.2068726667794</v>
      </c>
      <c r="Q175" s="35">
        <f>(SUM(P$8:P175))/3600000</f>
        <v>0.11160560921284153</v>
      </c>
      <c r="R175" s="35">
        <f t="shared" si="37"/>
        <v>0</v>
      </c>
      <c r="S175" s="35"/>
      <c r="T175" s="35">
        <f>(SUMIF(R$8:R175,"&lt;0"))/3600000*-1</f>
        <v>5.2137031305649124E-2</v>
      </c>
      <c r="U175" s="37">
        <f t="shared" si="39"/>
        <v>3.4252268518518778</v>
      </c>
      <c r="V175" s="37">
        <f t="shared" si="38"/>
        <v>0</v>
      </c>
      <c r="W175" s="39">
        <f>SUM(V$8:V175)/3600000*-1</f>
        <v>3.587027753828663E-2</v>
      </c>
      <c r="X175" s="38">
        <f t="shared" si="30"/>
        <v>7.9512068726668241</v>
      </c>
      <c r="Y175" s="38">
        <f t="shared" si="31"/>
        <v>28.855495125692084</v>
      </c>
      <c r="Z175" s="38">
        <f>SUM(Y$8:Y175)/1000</f>
        <v>3.7323986319186142</v>
      </c>
    </row>
    <row r="176" spans="2:26" x14ac:dyDescent="0.3">
      <c r="B176" s="3" t="s">
        <v>25</v>
      </c>
      <c r="C176" s="3">
        <v>168</v>
      </c>
      <c r="D176" s="3">
        <v>168</v>
      </c>
      <c r="E176" s="2">
        <f t="shared" si="32"/>
        <v>9.7777777777777786</v>
      </c>
      <c r="F176" s="9">
        <v>35.200000000000003</v>
      </c>
      <c r="G176" s="30">
        <f t="shared" si="33"/>
        <v>0.55555555555555558</v>
      </c>
      <c r="H176" s="30">
        <f t="shared" si="34"/>
        <v>2</v>
      </c>
      <c r="I176" s="31">
        <f>SUM(E$8:E176)</f>
        <v>795.77777777777806</v>
      </c>
      <c r="J176" s="31">
        <f t="shared" si="35"/>
        <v>9.7777777777778283</v>
      </c>
      <c r="K176" s="32">
        <f t="shared" si="27"/>
        <v>858.33333333333337</v>
      </c>
      <c r="L176" s="33">
        <v>156.46950000000001</v>
      </c>
      <c r="M176" s="34">
        <f>0.5*2.10945*1.29*0.35*WLTC_class_3!E176^2</f>
        <v>45.527868711111111</v>
      </c>
      <c r="N176" s="34">
        <f t="shared" si="28"/>
        <v>1060.3307020444445</v>
      </c>
      <c r="O176" s="35">
        <f t="shared" si="29"/>
        <v>101.37285131644718</v>
      </c>
      <c r="P176" s="35">
        <f t="shared" si="36"/>
        <v>10367.677975545734</v>
      </c>
      <c r="Q176" s="35">
        <f>(SUM(P$8:P176))/3600000</f>
        <v>0.11448551976160425</v>
      </c>
      <c r="R176" s="35">
        <f t="shared" si="37"/>
        <v>0</v>
      </c>
      <c r="S176" s="35"/>
      <c r="T176" s="35">
        <f>(SUMIF(R$8:R176,"&lt;0"))/3600000*-1</f>
        <v>5.2137031305649124E-2</v>
      </c>
      <c r="U176" s="37">
        <f t="shared" si="39"/>
        <v>6.5233333333333254</v>
      </c>
      <c r="V176" s="37">
        <f t="shared" si="38"/>
        <v>0</v>
      </c>
      <c r="W176" s="39">
        <f>SUM(V$8:V176)/3600000*-1</f>
        <v>3.587027753828663E-2</v>
      </c>
      <c r="X176" s="38">
        <f t="shared" si="30"/>
        <v>10.36767797554568</v>
      </c>
      <c r="Y176" s="38">
        <f t="shared" si="31"/>
        <v>31.271966228570939</v>
      </c>
      <c r="Z176" s="38">
        <f>SUM(Y$8:Y176)/1000</f>
        <v>3.763670598147185</v>
      </c>
    </row>
    <row r="177" spans="2:26" x14ac:dyDescent="0.3">
      <c r="B177" s="3" t="s">
        <v>25</v>
      </c>
      <c r="C177" s="3">
        <v>169</v>
      </c>
      <c r="D177" s="3">
        <v>169</v>
      </c>
      <c r="E177" s="2">
        <f t="shared" si="32"/>
        <v>10.333333333333334</v>
      </c>
      <c r="F177" s="9">
        <v>37.200000000000003</v>
      </c>
      <c r="G177" s="30">
        <f t="shared" si="33"/>
        <v>0.38888888888888851</v>
      </c>
      <c r="H177" s="30">
        <f t="shared" si="34"/>
        <v>1.3999999999999986</v>
      </c>
      <c r="I177" s="31">
        <f>SUM(E$8:E177)</f>
        <v>806.11111111111143</v>
      </c>
      <c r="J177" s="31">
        <f t="shared" si="35"/>
        <v>10.333333333333371</v>
      </c>
      <c r="K177" s="32">
        <f t="shared" si="27"/>
        <v>600.83333333333269</v>
      </c>
      <c r="L177" s="33">
        <v>156.46950000000001</v>
      </c>
      <c r="M177" s="34">
        <f>0.5*2.10945*1.29*0.35*WLTC_class_3!E177^2</f>
        <v>50.848468037499998</v>
      </c>
      <c r="N177" s="34">
        <f t="shared" si="28"/>
        <v>808.1513013708327</v>
      </c>
      <c r="O177" s="35">
        <f t="shared" si="29"/>
        <v>86.292600068597011</v>
      </c>
      <c r="P177" s="35">
        <f t="shared" si="36"/>
        <v>8350.8967808319685</v>
      </c>
      <c r="Q177" s="35">
        <f>(SUM(P$8:P177))/3600000</f>
        <v>0.11680521331183535</v>
      </c>
      <c r="R177" s="35">
        <f t="shared" si="37"/>
        <v>0</v>
      </c>
      <c r="S177" s="35"/>
      <c r="T177" s="35">
        <f>(SUMIF(R$8:R177,"&lt;0"))/3600000*-1</f>
        <v>5.2137031305649124E-2</v>
      </c>
      <c r="U177" s="37">
        <f t="shared" si="39"/>
        <v>6.9048148148148121</v>
      </c>
      <c r="V177" s="37">
        <f t="shared" si="38"/>
        <v>0</v>
      </c>
      <c r="W177" s="39">
        <f>SUM(V$8:V177)/3600000*-1</f>
        <v>3.587027753828663E-2</v>
      </c>
      <c r="X177" s="38">
        <f t="shared" si="30"/>
        <v>8.3508967808319383</v>
      </c>
      <c r="Y177" s="38">
        <f t="shared" si="31"/>
        <v>29.255185033857199</v>
      </c>
      <c r="Z177" s="38">
        <f>SUM(Y$8:Y177)/1000</f>
        <v>3.7929257831810421</v>
      </c>
    </row>
    <row r="178" spans="2:26" x14ac:dyDescent="0.3">
      <c r="B178" s="3" t="s">
        <v>25</v>
      </c>
      <c r="C178" s="3">
        <v>170</v>
      </c>
      <c r="D178" s="3">
        <v>170</v>
      </c>
      <c r="E178" s="2">
        <f t="shared" si="32"/>
        <v>10.555555555555555</v>
      </c>
      <c r="F178" s="9">
        <v>38</v>
      </c>
      <c r="G178" s="30">
        <f t="shared" si="33"/>
        <v>2.7777777777777186E-2</v>
      </c>
      <c r="H178" s="30">
        <f t="shared" si="34"/>
        <v>9.9999999999997868E-2</v>
      </c>
      <c r="I178" s="31">
        <f>SUM(E$8:E178)</f>
        <v>816.66666666666697</v>
      </c>
      <c r="J178" s="31">
        <f t="shared" si="35"/>
        <v>10.555555555555543</v>
      </c>
      <c r="K178" s="32">
        <f t="shared" si="27"/>
        <v>42.916666666665755</v>
      </c>
      <c r="L178" s="33">
        <v>156.46950000000001</v>
      </c>
      <c r="M178" s="34">
        <f>0.5*2.10945*1.29*0.35*WLTC_class_3!E178^2</f>
        <v>53.059015381944441</v>
      </c>
      <c r="N178" s="34">
        <f t="shared" si="28"/>
        <v>252.44518204861021</v>
      </c>
      <c r="O178" s="35">
        <f t="shared" si="29"/>
        <v>28.127379851712398</v>
      </c>
      <c r="P178" s="35">
        <f t="shared" si="36"/>
        <v>2664.6991438464379</v>
      </c>
      <c r="Q178" s="35">
        <f>(SUM(P$8:P178))/3600000</f>
        <v>0.11754540751845936</v>
      </c>
      <c r="R178" s="35">
        <f t="shared" si="37"/>
        <v>0</v>
      </c>
      <c r="S178" s="35"/>
      <c r="T178" s="35">
        <f>(SUMIF(R$8:R178,"&lt;0"))/3600000*-1</f>
        <v>5.2137031305649124E-2</v>
      </c>
      <c r="U178" s="37">
        <f t="shared" si="39"/>
        <v>2.8687407407407317</v>
      </c>
      <c r="V178" s="37">
        <f t="shared" si="38"/>
        <v>0</v>
      </c>
      <c r="W178" s="39">
        <f>SUM(V$8:V178)/3600000*-1</f>
        <v>3.587027753828663E-2</v>
      </c>
      <c r="X178" s="38">
        <f t="shared" si="30"/>
        <v>2.6646991438464411</v>
      </c>
      <c r="Y178" s="38">
        <f t="shared" si="31"/>
        <v>23.568987396871702</v>
      </c>
      <c r="Z178" s="38">
        <f>SUM(Y$8:Y178)/1000</f>
        <v>3.816494770577914</v>
      </c>
    </row>
    <row r="179" spans="2:26" x14ac:dyDescent="0.3">
      <c r="B179" s="3" t="s">
        <v>25</v>
      </c>
      <c r="C179" s="3">
        <v>171</v>
      </c>
      <c r="D179" s="3">
        <v>171</v>
      </c>
      <c r="E179" s="2">
        <f t="shared" si="32"/>
        <v>10.388888888888888</v>
      </c>
      <c r="F179" s="9">
        <v>37.4</v>
      </c>
      <c r="G179" s="30">
        <f t="shared" si="33"/>
        <v>-0.40277777777777757</v>
      </c>
      <c r="H179" s="30">
        <f t="shared" si="34"/>
        <v>-1.4499999999999993</v>
      </c>
      <c r="I179" s="31">
        <f>SUM(E$8:E179)</f>
        <v>827.05555555555588</v>
      </c>
      <c r="J179" s="31">
        <f t="shared" si="35"/>
        <v>10.388888888888914</v>
      </c>
      <c r="K179" s="32">
        <f t="shared" si="27"/>
        <v>-622.29166666666629</v>
      </c>
      <c r="L179" s="33">
        <v>156.46950000000001</v>
      </c>
      <c r="M179" s="34">
        <f>0.5*2.10945*1.29*0.35*WLTC_class_3!E179^2</f>
        <v>51.396695537152759</v>
      </c>
      <c r="N179" s="34">
        <f t="shared" si="28"/>
        <v>-414.42547112951354</v>
      </c>
      <c r="O179" s="35">
        <f t="shared" si="29"/>
        <v>-44.728531789901218</v>
      </c>
      <c r="P179" s="35">
        <f t="shared" si="36"/>
        <v>0</v>
      </c>
      <c r="Q179" s="35">
        <f>(SUM(P$8:P179))/3600000</f>
        <v>0.11754540751845936</v>
      </c>
      <c r="R179" s="34">
        <f t="shared" si="37"/>
        <v>-4305.420172289957</v>
      </c>
      <c r="S179" s="35">
        <f>SUM(R179:R183)</f>
        <v>-38436.992899606099</v>
      </c>
      <c r="T179" s="35">
        <f>(SUMIF(R$8:R179,"&lt;0"))/3600000*-1</f>
        <v>5.3332981353507447E-2</v>
      </c>
      <c r="U179" s="37">
        <f t="shared" si="39"/>
        <v>-2.1572777777777907</v>
      </c>
      <c r="V179" s="37">
        <f t="shared" si="38"/>
        <v>-2962.1290785354904</v>
      </c>
      <c r="W179" s="39">
        <f>SUM(V$8:V179)/3600000*-1</f>
        <v>3.6693091171213159E-2</v>
      </c>
      <c r="X179" s="38">
        <f t="shared" si="30"/>
        <v>-4.3054201722899457</v>
      </c>
      <c r="Y179" s="38">
        <f t="shared" si="31"/>
        <v>16.598868080735315</v>
      </c>
      <c r="Z179" s="38">
        <f>SUM(Y$8:Y179)/1000</f>
        <v>3.8330936386586494</v>
      </c>
    </row>
    <row r="180" spans="2:26" x14ac:dyDescent="0.3">
      <c r="B180" s="3" t="s">
        <v>25</v>
      </c>
      <c r="C180" s="3">
        <v>172</v>
      </c>
      <c r="D180" s="3">
        <v>172</v>
      </c>
      <c r="E180" s="2">
        <f t="shared" si="32"/>
        <v>9.75</v>
      </c>
      <c r="F180" s="9">
        <v>35.1</v>
      </c>
      <c r="G180" s="30">
        <f t="shared" si="33"/>
        <v>-0.88888888888888862</v>
      </c>
      <c r="H180" s="30">
        <f t="shared" si="34"/>
        <v>-3.1999999999999993</v>
      </c>
      <c r="I180" s="31">
        <f>SUM(E$8:E180)</f>
        <v>836.80555555555588</v>
      </c>
      <c r="J180" s="31">
        <f t="shared" si="35"/>
        <v>9.75</v>
      </c>
      <c r="K180" s="32">
        <f t="shared" si="27"/>
        <v>-1373.3333333333328</v>
      </c>
      <c r="L180" s="33">
        <v>156.46950000000001</v>
      </c>
      <c r="M180" s="34">
        <f>0.5*2.10945*1.29*0.35*WLTC_class_3!E180^2</f>
        <v>45.269555083593744</v>
      </c>
      <c r="N180" s="34">
        <f t="shared" si="28"/>
        <v>-1171.5942782497391</v>
      </c>
      <c r="O180" s="35">
        <f t="shared" si="29"/>
        <v>-111.37468107611581</v>
      </c>
      <c r="P180" s="35">
        <f t="shared" si="36"/>
        <v>0</v>
      </c>
      <c r="Q180" s="35">
        <f>(SUM(P$8:P180))/3600000</f>
        <v>0.11754540751845936</v>
      </c>
      <c r="R180" s="34">
        <f t="shared" si="37"/>
        <v>-11423.044212934956</v>
      </c>
      <c r="S180" s="35"/>
      <c r="T180" s="35">
        <f>(SUMIF(R$8:R180,"&lt;0"))/3600000*-1</f>
        <v>5.6506049190433824E-2</v>
      </c>
      <c r="U180" s="37">
        <f t="shared" si="39"/>
        <v>-7.9515046296296124</v>
      </c>
      <c r="V180" s="37">
        <f t="shared" si="38"/>
        <v>-7859.0544184992486</v>
      </c>
      <c r="W180" s="39">
        <f>SUM(V$8:V180)/3600000*-1</f>
        <v>3.8876161843018509E-2</v>
      </c>
      <c r="X180" s="38">
        <f t="shared" si="30"/>
        <v>-11.423044212934956</v>
      </c>
      <c r="Y180" s="38">
        <f t="shared" si="31"/>
        <v>9.4812440400903046</v>
      </c>
      <c r="Z180" s="38">
        <f>SUM(Y$8:Y180)/1000</f>
        <v>3.8425748826987398</v>
      </c>
    </row>
    <row r="181" spans="2:26" x14ac:dyDescent="0.3">
      <c r="B181" s="3" t="s">
        <v>25</v>
      </c>
      <c r="C181" s="3">
        <v>173</v>
      </c>
      <c r="D181" s="3">
        <v>173</v>
      </c>
      <c r="E181" s="2">
        <f t="shared" si="32"/>
        <v>8.6111111111111107</v>
      </c>
      <c r="F181" s="9">
        <v>31</v>
      </c>
      <c r="G181" s="30">
        <f t="shared" si="33"/>
        <v>-1.1111111111111112</v>
      </c>
      <c r="H181" s="30">
        <f t="shared" si="34"/>
        <v>-4</v>
      </c>
      <c r="I181" s="31">
        <f>SUM(E$8:E181)</f>
        <v>845.41666666666697</v>
      </c>
      <c r="J181" s="31">
        <f t="shared" si="35"/>
        <v>8.6111111111110858</v>
      </c>
      <c r="K181" s="32">
        <f t="shared" si="27"/>
        <v>-1716.6666666666667</v>
      </c>
      <c r="L181" s="33">
        <v>156.46950000000001</v>
      </c>
      <c r="M181" s="34">
        <f>0.5*2.10945*1.29*0.35*WLTC_class_3!E181^2</f>
        <v>35.311436137152775</v>
      </c>
      <c r="N181" s="34">
        <f t="shared" si="28"/>
        <v>-1524.8857305295139</v>
      </c>
      <c r="O181" s="35">
        <f t="shared" si="29"/>
        <v>-113.07215949373908</v>
      </c>
      <c r="P181" s="35">
        <f t="shared" si="36"/>
        <v>0</v>
      </c>
      <c r="Q181" s="35">
        <f>(SUM(P$8:P181))/3600000</f>
        <v>0.11754540751845936</v>
      </c>
      <c r="R181" s="34">
        <f t="shared" si="37"/>
        <v>-13130.960457337442</v>
      </c>
      <c r="S181" s="35"/>
      <c r="T181" s="35">
        <f>(SUMIF(R$8:R181,"&lt;0"))/3600000*-1</f>
        <v>6.0153538206360893E-2</v>
      </c>
      <c r="U181" s="37">
        <f t="shared" si="39"/>
        <v>-12.923162037037043</v>
      </c>
      <c r="V181" s="37">
        <f t="shared" si="38"/>
        <v>-9034.1007946481586</v>
      </c>
      <c r="W181" s="39">
        <f>SUM(V$8:V181)/3600000*-1</f>
        <v>4.138563428597633E-2</v>
      </c>
      <c r="X181" s="38">
        <f t="shared" si="30"/>
        <v>-13.13096045733748</v>
      </c>
      <c r="Y181" s="38">
        <f t="shared" si="31"/>
        <v>7.7733277956877807</v>
      </c>
      <c r="Z181" s="38">
        <f>SUM(Y$8:Y181)/1000</f>
        <v>3.8503482104944275</v>
      </c>
    </row>
    <row r="182" spans="2:26" x14ac:dyDescent="0.3">
      <c r="B182" s="3" t="s">
        <v>25</v>
      </c>
      <c r="C182" s="3">
        <v>174</v>
      </c>
      <c r="D182" s="3">
        <v>174</v>
      </c>
      <c r="E182" s="2">
        <f t="shared" si="32"/>
        <v>7.5277777777777777</v>
      </c>
      <c r="F182" s="9">
        <v>27.1</v>
      </c>
      <c r="G182" s="30">
        <f t="shared" si="33"/>
        <v>-0.79166666666666652</v>
      </c>
      <c r="H182" s="30">
        <f t="shared" si="34"/>
        <v>-2.8499999999999996</v>
      </c>
      <c r="I182" s="31">
        <f>SUM(E$8:E182)</f>
        <v>852.9444444444448</v>
      </c>
      <c r="J182" s="31">
        <f t="shared" si="35"/>
        <v>7.5277777777778283</v>
      </c>
      <c r="K182" s="32">
        <f t="shared" si="27"/>
        <v>-1223.1249999999998</v>
      </c>
      <c r="L182" s="33">
        <v>156.46950000000001</v>
      </c>
      <c r="M182" s="34">
        <f>0.5*2.10945*1.29*0.35*WLTC_class_3!E182^2</f>
        <v>26.98550656970486</v>
      </c>
      <c r="N182" s="34">
        <f t="shared" si="28"/>
        <v>-1039.6699934302949</v>
      </c>
      <c r="O182" s="35">
        <f t="shared" si="29"/>
        <v>-58.915435175551544</v>
      </c>
      <c r="P182" s="35">
        <f t="shared" si="36"/>
        <v>0</v>
      </c>
      <c r="Q182" s="35">
        <f>(SUM(P$8:P182))/3600000</f>
        <v>0.11754540751845936</v>
      </c>
      <c r="R182" s="34">
        <f t="shared" si="37"/>
        <v>-7826.4046727669947</v>
      </c>
      <c r="S182" s="35"/>
      <c r="T182" s="35">
        <f>(SUMIF(R$8:R182,"&lt;0"))/3600000*-1</f>
        <v>6.2327539504351728E-2</v>
      </c>
      <c r="U182" s="37">
        <f t="shared" si="39"/>
        <v>-10.804986111111109</v>
      </c>
      <c r="V182" s="37">
        <f t="shared" si="38"/>
        <v>-5384.5664148636915</v>
      </c>
      <c r="W182" s="39">
        <f>SUM(V$8:V182)/3600000*-1</f>
        <v>4.2881347178994021E-2</v>
      </c>
      <c r="X182" s="38">
        <f t="shared" si="30"/>
        <v>-7.8264046727669419</v>
      </c>
      <c r="Y182" s="38">
        <f t="shared" si="31"/>
        <v>13.07788358025832</v>
      </c>
      <c r="Z182" s="38">
        <f>SUM(Y$8:Y182)/1000</f>
        <v>3.8634260940746858</v>
      </c>
    </row>
    <row r="183" spans="2:26" x14ac:dyDescent="0.3">
      <c r="B183" s="3" t="s">
        <v>25</v>
      </c>
      <c r="C183" s="3">
        <v>175</v>
      </c>
      <c r="D183" s="3">
        <v>175</v>
      </c>
      <c r="E183" s="2">
        <f t="shared" si="32"/>
        <v>7.0277777777777777</v>
      </c>
      <c r="F183" s="9">
        <v>25.3</v>
      </c>
      <c r="G183" s="30">
        <f t="shared" si="33"/>
        <v>-0.27777777777777779</v>
      </c>
      <c r="H183" s="30">
        <f t="shared" si="34"/>
        <v>-1</v>
      </c>
      <c r="I183" s="31">
        <f>SUM(E$8:E183)</f>
        <v>859.97222222222263</v>
      </c>
      <c r="J183" s="31">
        <f t="shared" si="35"/>
        <v>7.0277777777778283</v>
      </c>
      <c r="K183" s="32">
        <f t="shared" si="27"/>
        <v>-429.16666666666669</v>
      </c>
      <c r="L183" s="33">
        <v>156.46950000000001</v>
      </c>
      <c r="M183" s="34">
        <f>0.5*2.10945*1.29*0.35*WLTC_class_3!E183^2</f>
        <v>23.519768113454859</v>
      </c>
      <c r="N183" s="34">
        <f t="shared" si="28"/>
        <v>-249.17739855321182</v>
      </c>
      <c r="O183" s="35">
        <f t="shared" si="29"/>
        <v>-12.306787117278279</v>
      </c>
      <c r="P183" s="35">
        <f t="shared" si="36"/>
        <v>0</v>
      </c>
      <c r="Q183" s="35">
        <f>(SUM(P$8:P183))/3600000</f>
        <v>0.11754540751845936</v>
      </c>
      <c r="R183" s="34">
        <f t="shared" si="37"/>
        <v>-1751.1633842767512</v>
      </c>
      <c r="S183" s="35"/>
      <c r="T183" s="35">
        <f>(SUMIF(R$8:R183,"&lt;0"))/3600000*-1</f>
        <v>6.2813973777761933E-2</v>
      </c>
      <c r="U183" s="37">
        <f t="shared" si="39"/>
        <v>-4.4976666666666674</v>
      </c>
      <c r="V183" s="37">
        <f t="shared" si="38"/>
        <v>-1204.8004083824048</v>
      </c>
      <c r="W183" s="39">
        <f>SUM(V$8:V183)/3600000*-1</f>
        <v>4.3216013959100248E-2</v>
      </c>
      <c r="X183" s="38">
        <f t="shared" si="30"/>
        <v>-1.7511633842767385</v>
      </c>
      <c r="Y183" s="38">
        <f t="shared" si="31"/>
        <v>19.15312486874852</v>
      </c>
      <c r="Z183" s="38">
        <f>SUM(Y$8:Y183)/1000</f>
        <v>3.8825792189434343</v>
      </c>
    </row>
    <row r="184" spans="2:26" x14ac:dyDescent="0.3">
      <c r="B184" s="3" t="s">
        <v>25</v>
      </c>
      <c r="C184" s="3">
        <v>176</v>
      </c>
      <c r="D184" s="3">
        <v>176</v>
      </c>
      <c r="E184" s="2">
        <f t="shared" si="32"/>
        <v>6.9722222222222223</v>
      </c>
      <c r="F184" s="9">
        <v>25.1</v>
      </c>
      <c r="G184" s="30">
        <f t="shared" si="33"/>
        <v>8.3333333333333037E-2</v>
      </c>
      <c r="H184" s="30">
        <f t="shared" si="34"/>
        <v>0.29999999999999893</v>
      </c>
      <c r="I184" s="31">
        <f>SUM(E$8:E184)</f>
        <v>866.9444444444448</v>
      </c>
      <c r="J184" s="31">
        <f t="shared" si="35"/>
        <v>6.9722222222221717</v>
      </c>
      <c r="K184" s="32">
        <f t="shared" si="27"/>
        <v>128.74999999999955</v>
      </c>
      <c r="L184" s="33">
        <v>156.46950000000001</v>
      </c>
      <c r="M184" s="34">
        <f>0.5*2.10945*1.29*0.35*WLTC_class_3!E184^2</f>
        <v>23.149383850954862</v>
      </c>
      <c r="N184" s="34">
        <f t="shared" si="28"/>
        <v>308.36888385095443</v>
      </c>
      <c r="O184" s="35">
        <f t="shared" si="29"/>
        <v>14.990392015041543</v>
      </c>
      <c r="P184" s="35">
        <f t="shared" si="36"/>
        <v>2150.0163846274722</v>
      </c>
      <c r="Q184" s="35">
        <f>(SUM(P$8:P184))/3600000</f>
        <v>0.118142634291967</v>
      </c>
      <c r="R184" s="35">
        <f t="shared" si="37"/>
        <v>0</v>
      </c>
      <c r="S184" s="35"/>
      <c r="T184" s="35">
        <f>(SUMIF(R$8:R184,"&lt;0"))/3600000*-1</f>
        <v>6.2813973777761933E-2</v>
      </c>
      <c r="U184" s="37">
        <f t="shared" si="39"/>
        <v>-0.4806666666666628</v>
      </c>
      <c r="V184" s="37">
        <f t="shared" si="38"/>
        <v>0</v>
      </c>
      <c r="W184" s="39">
        <f>SUM(V$8:V184)/3600000*-1</f>
        <v>4.3216013959100248E-2</v>
      </c>
      <c r="X184" s="38">
        <f t="shared" si="30"/>
        <v>2.1500163846274876</v>
      </c>
      <c r="Y184" s="38">
        <f t="shared" si="31"/>
        <v>23.054304637652749</v>
      </c>
      <c r="Z184" s="38">
        <f>SUM(Y$8:Y184)/1000</f>
        <v>3.9056335235810868</v>
      </c>
    </row>
    <row r="185" spans="2:26" x14ac:dyDescent="0.3">
      <c r="B185" s="3" t="s">
        <v>25</v>
      </c>
      <c r="C185" s="3">
        <v>177</v>
      </c>
      <c r="D185" s="3">
        <v>177</v>
      </c>
      <c r="E185" s="2">
        <f t="shared" si="32"/>
        <v>7.1944444444444438</v>
      </c>
      <c r="F185" s="9">
        <v>25.9</v>
      </c>
      <c r="G185" s="30">
        <f t="shared" si="33"/>
        <v>0.37499999999999989</v>
      </c>
      <c r="H185" s="30">
        <f t="shared" si="34"/>
        <v>1.3499999999999996</v>
      </c>
      <c r="I185" s="31">
        <f>SUM(E$8:E185)</f>
        <v>874.13888888888926</v>
      </c>
      <c r="J185" s="31">
        <f t="shared" si="35"/>
        <v>7.1944444444444571</v>
      </c>
      <c r="K185" s="32">
        <f t="shared" si="27"/>
        <v>579.37499999999977</v>
      </c>
      <c r="L185" s="33">
        <v>156.46950000000001</v>
      </c>
      <c r="M185" s="34">
        <f>0.5*2.10945*1.29*0.35*WLTC_class_3!E185^2</f>
        <v>24.648558246788188</v>
      </c>
      <c r="N185" s="34">
        <f t="shared" si="28"/>
        <v>760.493058246788</v>
      </c>
      <c r="O185" s="35">
        <f t="shared" si="29"/>
        <v>39.363144166861787</v>
      </c>
      <c r="P185" s="35">
        <f t="shared" si="36"/>
        <v>5471.3250579421792</v>
      </c>
      <c r="Q185" s="35">
        <f>(SUM(P$8:P185))/3600000</f>
        <v>0.11966244680806205</v>
      </c>
      <c r="R185" s="35">
        <f t="shared" si="37"/>
        <v>0</v>
      </c>
      <c r="S185" s="35"/>
      <c r="T185" s="35">
        <f>(SUMIF(R$8:R185,"&lt;0"))/3600000*-1</f>
        <v>6.2813973777761933E-2</v>
      </c>
      <c r="U185" s="37">
        <f t="shared" si="39"/>
        <v>1.945555555555545</v>
      </c>
      <c r="V185" s="37">
        <f t="shared" si="38"/>
        <v>0</v>
      </c>
      <c r="W185" s="39">
        <f>SUM(V$8:V185)/3600000*-1</f>
        <v>4.3216013959100248E-2</v>
      </c>
      <c r="X185" s="38">
        <f t="shared" si="30"/>
        <v>5.4713250579421686</v>
      </c>
      <c r="Y185" s="38">
        <f t="shared" si="31"/>
        <v>26.375613310967431</v>
      </c>
      <c r="Z185" s="38">
        <f>SUM(Y$8:Y185)/1000</f>
        <v>3.9320091368920544</v>
      </c>
    </row>
    <row r="186" spans="2:26" x14ac:dyDescent="0.3">
      <c r="B186" s="3" t="s">
        <v>25</v>
      </c>
      <c r="C186" s="3">
        <v>178</v>
      </c>
      <c r="D186" s="3">
        <v>178</v>
      </c>
      <c r="E186" s="2">
        <f t="shared" si="32"/>
        <v>7.7222222222222223</v>
      </c>
      <c r="F186" s="9">
        <v>27.8</v>
      </c>
      <c r="G186" s="30">
        <f t="shared" si="33"/>
        <v>0.45833333333333343</v>
      </c>
      <c r="H186" s="30">
        <f t="shared" si="34"/>
        <v>1.6500000000000004</v>
      </c>
      <c r="I186" s="31">
        <f>SUM(E$8:E186)</f>
        <v>881.86111111111143</v>
      </c>
      <c r="J186" s="31">
        <f t="shared" si="35"/>
        <v>7.7222222222221717</v>
      </c>
      <c r="K186" s="32">
        <f t="shared" si="27"/>
        <v>708.12500000000011</v>
      </c>
      <c r="L186" s="33">
        <v>156.46950000000001</v>
      </c>
      <c r="M186" s="34">
        <f>0.5*2.10945*1.29*0.35*WLTC_class_3!E186^2</f>
        <v>28.397596570486108</v>
      </c>
      <c r="N186" s="34">
        <f t="shared" si="28"/>
        <v>892.99209657048618</v>
      </c>
      <c r="O186" s="35">
        <f t="shared" si="29"/>
        <v>53.251544129130401</v>
      </c>
      <c r="P186" s="35">
        <f t="shared" si="36"/>
        <v>6895.8834124053756</v>
      </c>
      <c r="Q186" s="35">
        <f>(SUM(P$8:P186))/3600000</f>
        <v>0.12157796997817466</v>
      </c>
      <c r="R186" s="35">
        <f t="shared" si="37"/>
        <v>0</v>
      </c>
      <c r="S186" s="35"/>
      <c r="T186" s="35">
        <f>(SUMIF(R$8:R186,"&lt;0"))/3600000*-1</f>
        <v>6.2813973777761933E-2</v>
      </c>
      <c r="U186" s="37">
        <f t="shared" si="39"/>
        <v>4.8653194444444523</v>
      </c>
      <c r="V186" s="37">
        <f t="shared" si="38"/>
        <v>0</v>
      </c>
      <c r="W186" s="39">
        <f>SUM(V$8:V186)/3600000*-1</f>
        <v>4.3216013959100248E-2</v>
      </c>
      <c r="X186" s="38">
        <f t="shared" si="30"/>
        <v>6.8958834124054214</v>
      </c>
      <c r="Y186" s="38">
        <f t="shared" si="31"/>
        <v>27.800171665430682</v>
      </c>
      <c r="Z186" s="38">
        <f>SUM(Y$8:Y186)/1000</f>
        <v>3.9598093085574853</v>
      </c>
    </row>
    <row r="187" spans="2:26" x14ac:dyDescent="0.3">
      <c r="B187" s="3" t="s">
        <v>25</v>
      </c>
      <c r="C187" s="3">
        <v>179</v>
      </c>
      <c r="D187" s="3">
        <v>179</v>
      </c>
      <c r="E187" s="2">
        <f t="shared" si="32"/>
        <v>8.1111111111111107</v>
      </c>
      <c r="F187" s="9">
        <v>29.2</v>
      </c>
      <c r="G187" s="30">
        <f t="shared" si="33"/>
        <v>0.25000000000000011</v>
      </c>
      <c r="H187" s="30">
        <f t="shared" si="34"/>
        <v>0.90000000000000036</v>
      </c>
      <c r="I187" s="31">
        <f>SUM(E$8:E187)</f>
        <v>889.97222222222251</v>
      </c>
      <c r="J187" s="31">
        <f t="shared" si="35"/>
        <v>8.1111111111110858</v>
      </c>
      <c r="K187" s="32">
        <f t="shared" si="27"/>
        <v>386.25000000000017</v>
      </c>
      <c r="L187" s="33">
        <v>156.46950000000001</v>
      </c>
      <c r="M187" s="34">
        <f>0.5*2.10945*1.29*0.35*WLTC_class_3!E187^2</f>
        <v>31.32980531527777</v>
      </c>
      <c r="N187" s="34">
        <f t="shared" si="28"/>
        <v>574.04930531527793</v>
      </c>
      <c r="O187" s="35">
        <f t="shared" si="29"/>
        <v>37.766774666976623</v>
      </c>
      <c r="P187" s="35">
        <f t="shared" si="36"/>
        <v>4656.1776986683508</v>
      </c>
      <c r="Q187" s="35">
        <f>(SUM(P$8:P187))/3600000</f>
        <v>0.12287135267224919</v>
      </c>
      <c r="R187" s="35">
        <f t="shared" si="37"/>
        <v>0</v>
      </c>
      <c r="S187" s="35"/>
      <c r="T187" s="35">
        <f>(SUMIF(R$8:R187,"&lt;0"))/3600000*-1</f>
        <v>6.2813973777761933E-2</v>
      </c>
      <c r="U187" s="37">
        <f t="shared" si="39"/>
        <v>3.8052777777777713</v>
      </c>
      <c r="V187" s="37">
        <f t="shared" si="38"/>
        <v>0</v>
      </c>
      <c r="W187" s="39">
        <f>SUM(V$8:V187)/3600000*-1</f>
        <v>4.3216013959100248E-2</v>
      </c>
      <c r="X187" s="38">
        <f t="shared" si="30"/>
        <v>4.6561776986683654</v>
      </c>
      <c r="Y187" s="38">
        <f t="shared" si="31"/>
        <v>25.560465951693626</v>
      </c>
      <c r="Z187" s="38">
        <f>SUM(Y$8:Y187)/1000</f>
        <v>3.9853697745091785</v>
      </c>
    </row>
    <row r="188" spans="2:26" x14ac:dyDescent="0.3">
      <c r="B188" s="3" t="s">
        <v>25</v>
      </c>
      <c r="C188" s="3">
        <v>180</v>
      </c>
      <c r="D188" s="3">
        <v>180</v>
      </c>
      <c r="E188" s="2">
        <f t="shared" si="32"/>
        <v>8.2222222222222232</v>
      </c>
      <c r="F188" s="9">
        <v>29.6</v>
      </c>
      <c r="G188" s="30">
        <f t="shared" si="33"/>
        <v>4.1666666666666761E-2</v>
      </c>
      <c r="H188" s="30">
        <f t="shared" si="34"/>
        <v>0.15000000000000036</v>
      </c>
      <c r="I188" s="31">
        <f>SUM(E$8:E188)</f>
        <v>898.19444444444468</v>
      </c>
      <c r="J188" s="31">
        <f t="shared" si="35"/>
        <v>8.2222222222221717</v>
      </c>
      <c r="K188" s="32">
        <f t="shared" si="27"/>
        <v>64.375000000000142</v>
      </c>
      <c r="L188" s="33">
        <v>156.46950000000001</v>
      </c>
      <c r="M188" s="34">
        <f>0.5*2.10945*1.29*0.35*WLTC_class_3!E188^2</f>
        <v>32.194035261111118</v>
      </c>
      <c r="N188" s="34">
        <f t="shared" si="28"/>
        <v>253.03853526111126</v>
      </c>
      <c r="O188" s="35">
        <f t="shared" si="29"/>
        <v>17.106654556664651</v>
      </c>
      <c r="P188" s="35">
        <f t="shared" si="36"/>
        <v>2080.5390677024575</v>
      </c>
      <c r="Q188" s="35">
        <f>(SUM(P$8:P188))/3600000</f>
        <v>0.12344928019105544</v>
      </c>
      <c r="R188" s="35">
        <f t="shared" si="37"/>
        <v>0</v>
      </c>
      <c r="S188" s="35"/>
      <c r="T188" s="35">
        <f>(SUMIF(R$8:R188,"&lt;0"))/3600000*-1</f>
        <v>6.2813973777761933E-2</v>
      </c>
      <c r="U188" s="37">
        <f t="shared" si="39"/>
        <v>1.1215555555555698</v>
      </c>
      <c r="V188" s="37">
        <f t="shared" si="38"/>
        <v>0</v>
      </c>
      <c r="W188" s="39">
        <f>SUM(V$8:V188)/3600000*-1</f>
        <v>4.3216013959100248E-2</v>
      </c>
      <c r="X188" s="38">
        <f t="shared" si="30"/>
        <v>2.0805390677024707</v>
      </c>
      <c r="Y188" s="38">
        <f t="shared" si="31"/>
        <v>22.984827320727732</v>
      </c>
      <c r="Z188" s="38">
        <f>SUM(Y$8:Y188)/1000</f>
        <v>4.0083546018299065</v>
      </c>
    </row>
    <row r="189" spans="2:26" x14ac:dyDescent="0.3">
      <c r="B189" s="3" t="s">
        <v>25</v>
      </c>
      <c r="C189" s="3">
        <v>181</v>
      </c>
      <c r="D189" s="3">
        <v>181</v>
      </c>
      <c r="E189" s="2">
        <f t="shared" si="32"/>
        <v>8.1944444444444446</v>
      </c>
      <c r="F189" s="9">
        <v>29.5</v>
      </c>
      <c r="G189" s="30">
        <f t="shared" si="33"/>
        <v>-5.5555555555555851E-2</v>
      </c>
      <c r="H189" s="30">
        <f t="shared" si="34"/>
        <v>-0.20000000000000107</v>
      </c>
      <c r="I189" s="31">
        <f>SUM(E$8:E189)</f>
        <v>906.38888888888914</v>
      </c>
      <c r="J189" s="31">
        <f t="shared" si="35"/>
        <v>8.1944444444444571</v>
      </c>
      <c r="K189" s="32">
        <f t="shared" si="27"/>
        <v>-85.833333333333783</v>
      </c>
      <c r="L189" s="33">
        <v>156.46950000000001</v>
      </c>
      <c r="M189" s="34">
        <f>0.5*2.10945*1.29*0.35*WLTC_class_3!E189^2</f>
        <v>31.976875440538191</v>
      </c>
      <c r="N189" s="34">
        <f t="shared" si="28"/>
        <v>102.61304210720441</v>
      </c>
      <c r="O189" s="35">
        <f t="shared" si="29"/>
        <v>0</v>
      </c>
      <c r="P189" s="35">
        <f t="shared" si="36"/>
        <v>0</v>
      </c>
      <c r="Q189" s="35">
        <f>(SUM(P$8:P189))/3600000</f>
        <v>0.12344928019105544</v>
      </c>
      <c r="R189" s="35">
        <f t="shared" si="37"/>
        <v>0</v>
      </c>
      <c r="S189" s="35"/>
      <c r="T189" s="35">
        <f>(SUMIF(R$8:R189,"&lt;0"))/3600000*-1</f>
        <v>6.2813973777761933E-2</v>
      </c>
      <c r="U189" s="37">
        <f t="shared" si="39"/>
        <v>-0.28181944444445356</v>
      </c>
      <c r="V189" s="37">
        <f t="shared" si="38"/>
        <v>0</v>
      </c>
      <c r="W189" s="39">
        <f>SUM(V$8:V189)/3600000*-1</f>
        <v>4.3216013959100248E-2</v>
      </c>
      <c r="X189" s="38">
        <f t="shared" si="30"/>
        <v>0.84085687282292498</v>
      </c>
      <c r="Y189" s="38">
        <f t="shared" si="31"/>
        <v>21.745145125848186</v>
      </c>
      <c r="Z189" s="38">
        <f>SUM(Y$8:Y189)/1000</f>
        <v>4.030099746955754</v>
      </c>
    </row>
    <row r="190" spans="2:26" x14ac:dyDescent="0.3">
      <c r="B190" s="3" t="s">
        <v>25</v>
      </c>
      <c r="C190" s="3">
        <v>182</v>
      </c>
      <c r="D190" s="3">
        <v>182</v>
      </c>
      <c r="E190" s="2">
        <f t="shared" si="32"/>
        <v>8.1111111111111107</v>
      </c>
      <c r="F190" s="9">
        <v>29.2</v>
      </c>
      <c r="G190" s="30">
        <f t="shared" si="33"/>
        <v>-0.16666666666666657</v>
      </c>
      <c r="H190" s="30">
        <f t="shared" si="34"/>
        <v>-0.59999999999999964</v>
      </c>
      <c r="I190" s="31">
        <f>SUM(E$8:E190)</f>
        <v>914.50000000000023</v>
      </c>
      <c r="J190" s="31">
        <f t="shared" si="35"/>
        <v>8.1111111111110858</v>
      </c>
      <c r="K190" s="32">
        <f t="shared" si="27"/>
        <v>-257.49999999999983</v>
      </c>
      <c r="L190" s="33">
        <v>156.46950000000001</v>
      </c>
      <c r="M190" s="34">
        <f>0.5*2.10945*1.29*0.35*WLTC_class_3!E190^2</f>
        <v>31.32980531527777</v>
      </c>
      <c r="N190" s="34">
        <f t="shared" si="28"/>
        <v>-69.700694684722038</v>
      </c>
      <c r="O190" s="35">
        <f t="shared" si="29"/>
        <v>-4.5856173083318836</v>
      </c>
      <c r="P190" s="35">
        <f t="shared" si="36"/>
        <v>0</v>
      </c>
      <c r="Q190" s="35">
        <f>(SUM(P$8:P190))/3600000</f>
        <v>0.12344928019105544</v>
      </c>
      <c r="R190" s="34">
        <f t="shared" si="37"/>
        <v>-565.35007910941033</v>
      </c>
      <c r="S190" s="35">
        <f>SUM(R190:R200)</f>
        <v>-30993.655283527747</v>
      </c>
      <c r="T190" s="35">
        <f>(SUMIF(R$8:R190,"&lt;0"))/3600000*-1</f>
        <v>6.2971015466403435E-2</v>
      </c>
      <c r="U190" s="37">
        <f t="shared" si="39"/>
        <v>-0.83973611111111657</v>
      </c>
      <c r="V190" s="37">
        <f t="shared" si="38"/>
        <v>-388.96085442727428</v>
      </c>
      <c r="W190" s="39">
        <f>SUM(V$8:V190)/3600000*-1</f>
        <v>4.33240586408856E-2</v>
      </c>
      <c r="X190" s="38">
        <f t="shared" si="30"/>
        <v>-0.56535007910941204</v>
      </c>
      <c r="Y190" s="38">
        <f t="shared" si="31"/>
        <v>20.338938173915849</v>
      </c>
      <c r="Z190" s="38">
        <f>SUM(Y$8:Y190)/1000</f>
        <v>4.0504386851296701</v>
      </c>
    </row>
    <row r="191" spans="2:26" x14ac:dyDescent="0.3">
      <c r="B191" s="3" t="s">
        <v>25</v>
      </c>
      <c r="C191" s="3">
        <v>183</v>
      </c>
      <c r="D191" s="3">
        <v>183</v>
      </c>
      <c r="E191" s="2">
        <f t="shared" si="32"/>
        <v>7.8611111111111107</v>
      </c>
      <c r="F191" s="9">
        <v>28.3</v>
      </c>
      <c r="G191" s="30">
        <f t="shared" si="33"/>
        <v>-0.43055555555555525</v>
      </c>
      <c r="H191" s="30">
        <f t="shared" si="34"/>
        <v>-1.5499999999999989</v>
      </c>
      <c r="I191" s="31">
        <f>SUM(E$8:E191)</f>
        <v>922.36111111111131</v>
      </c>
      <c r="J191" s="31">
        <f t="shared" si="35"/>
        <v>7.8611111111110858</v>
      </c>
      <c r="K191" s="32">
        <f t="shared" si="27"/>
        <v>-665.2083333333328</v>
      </c>
      <c r="L191" s="33">
        <v>156.46950000000001</v>
      </c>
      <c r="M191" s="34">
        <f>0.5*2.10945*1.29*0.35*WLTC_class_3!E191^2</f>
        <v>29.428278967621523</v>
      </c>
      <c r="N191" s="34">
        <f t="shared" si="28"/>
        <v>-479.31055436571125</v>
      </c>
      <c r="O191" s="35">
        <f t="shared" si="29"/>
        <v>-29.619986873916147</v>
      </c>
      <c r="P191" s="35">
        <f t="shared" si="36"/>
        <v>0</v>
      </c>
      <c r="Q191" s="35">
        <f>(SUM(P$8:P191))/3600000</f>
        <v>0.12344928019105544</v>
      </c>
      <c r="R191" s="34">
        <f t="shared" si="37"/>
        <v>-3767.913524597107</v>
      </c>
      <c r="S191" s="35"/>
      <c r="T191" s="35">
        <f>(SUMIF(R$8:R191,"&lt;0"))/3600000*-1</f>
        <v>6.4017658112124856E-2</v>
      </c>
      <c r="U191" s="37">
        <f t="shared" si="39"/>
        <v>-2.4677083333333303</v>
      </c>
      <c r="V191" s="37">
        <f t="shared" si="38"/>
        <v>-2592.3245049228094</v>
      </c>
      <c r="W191" s="39">
        <f>SUM(V$8:V191)/3600000*-1</f>
        <v>4.4044148781141934E-2</v>
      </c>
      <c r="X191" s="38">
        <f t="shared" si="30"/>
        <v>-3.7679135245971187</v>
      </c>
      <c r="Y191" s="38">
        <f t="shared" si="31"/>
        <v>17.136374728428141</v>
      </c>
      <c r="Z191" s="38">
        <f>SUM(Y$8:Y191)/1000</f>
        <v>4.0675750598580978</v>
      </c>
    </row>
    <row r="192" spans="2:26" x14ac:dyDescent="0.3">
      <c r="B192" s="3" t="s">
        <v>25</v>
      </c>
      <c r="C192" s="3">
        <v>184</v>
      </c>
      <c r="D192" s="3">
        <v>184</v>
      </c>
      <c r="E192" s="2">
        <f t="shared" si="32"/>
        <v>7.25</v>
      </c>
      <c r="F192" s="9">
        <v>26.1</v>
      </c>
      <c r="G192" s="30">
        <f t="shared" si="33"/>
        <v>-0.65277777777777768</v>
      </c>
      <c r="H192" s="30">
        <f t="shared" si="34"/>
        <v>-2.3499999999999996</v>
      </c>
      <c r="I192" s="31">
        <f>SUM(E$8:E192)</f>
        <v>929.61111111111131</v>
      </c>
      <c r="J192" s="31">
        <f t="shared" si="35"/>
        <v>7.25</v>
      </c>
      <c r="K192" s="32">
        <f t="shared" si="27"/>
        <v>-1008.5416666666665</v>
      </c>
      <c r="L192" s="33">
        <v>156.46950000000001</v>
      </c>
      <c r="M192" s="34">
        <f>0.5*2.10945*1.29*0.35*WLTC_class_3!E192^2</f>
        <v>25.030700739843748</v>
      </c>
      <c r="N192" s="34">
        <f t="shared" si="28"/>
        <v>-827.04146592682275</v>
      </c>
      <c r="O192" s="35">
        <f t="shared" si="29"/>
        <v>-43.471367052778618</v>
      </c>
      <c r="P192" s="35">
        <f t="shared" si="36"/>
        <v>0</v>
      </c>
      <c r="Q192" s="35">
        <f>(SUM(P$8:P192))/3600000</f>
        <v>0.12344928019105544</v>
      </c>
      <c r="R192" s="34">
        <f t="shared" si="37"/>
        <v>-5996.0506279694646</v>
      </c>
      <c r="S192" s="35"/>
      <c r="T192" s="35">
        <f>(SUMIF(R$8:R192,"&lt;0"))/3600000*-1</f>
        <v>6.5683227731005267E-2</v>
      </c>
      <c r="U192" s="37">
        <f t="shared" si="39"/>
        <v>-5.7069629629629599</v>
      </c>
      <c r="V192" s="37">
        <f t="shared" si="38"/>
        <v>-4125.2828320429917</v>
      </c>
      <c r="W192" s="39">
        <f>SUM(V$8:V192)/3600000*-1</f>
        <v>4.5190060678931658E-2</v>
      </c>
      <c r="X192" s="38">
        <f t="shared" si="30"/>
        <v>-5.9960506279694643</v>
      </c>
      <c r="Y192" s="38">
        <f t="shared" si="31"/>
        <v>14.908237625055797</v>
      </c>
      <c r="Z192" s="38">
        <f>SUM(Y$8:Y192)/1000</f>
        <v>4.0824832974831535</v>
      </c>
    </row>
    <row r="193" spans="2:26" x14ac:dyDescent="0.3">
      <c r="B193" s="3" t="s">
        <v>25</v>
      </c>
      <c r="C193" s="3">
        <v>185</v>
      </c>
      <c r="D193" s="3">
        <v>185</v>
      </c>
      <c r="E193" s="2">
        <f t="shared" si="32"/>
        <v>6.5555555555555554</v>
      </c>
      <c r="F193" s="9">
        <v>23.6</v>
      </c>
      <c r="G193" s="30">
        <f t="shared" si="33"/>
        <v>-0.70833333333333348</v>
      </c>
      <c r="H193" s="30">
        <f t="shared" si="34"/>
        <v>-2.5500000000000007</v>
      </c>
      <c r="I193" s="31">
        <f>SUM(E$8:E193)</f>
        <v>936.16666666666686</v>
      </c>
      <c r="J193" s="31">
        <f t="shared" si="35"/>
        <v>6.5555555555555429</v>
      </c>
      <c r="K193" s="32">
        <f t="shared" si="27"/>
        <v>-1094.3750000000002</v>
      </c>
      <c r="L193" s="33">
        <v>156.46950000000001</v>
      </c>
      <c r="M193" s="34">
        <f>0.5*2.10945*1.29*0.35*WLTC_class_3!E193^2</f>
        <v>20.465200281944441</v>
      </c>
      <c r="N193" s="34">
        <f t="shared" si="28"/>
        <v>-917.44029971805571</v>
      </c>
      <c r="O193" s="35">
        <f t="shared" si="29"/>
        <v>-39.427280040969698</v>
      </c>
      <c r="P193" s="35">
        <f t="shared" si="36"/>
        <v>0</v>
      </c>
      <c r="Q193" s="35">
        <f>(SUM(P$8:P193))/3600000</f>
        <v>0.12344928019105544</v>
      </c>
      <c r="R193" s="34">
        <f t="shared" si="37"/>
        <v>-6014.3308537072426</v>
      </c>
      <c r="S193" s="35"/>
      <c r="T193" s="35">
        <f>(SUMIF(R$8:R193,"&lt;0"))/3600000*-1</f>
        <v>6.7353875190368381E-2</v>
      </c>
      <c r="U193" s="37">
        <f t="shared" si="39"/>
        <v>-5.9248842592592634</v>
      </c>
      <c r="V193" s="37">
        <f t="shared" si="38"/>
        <v>-4137.8596273505827</v>
      </c>
      <c r="W193" s="39">
        <f>SUM(V$8:V193)/3600000*-1</f>
        <v>4.6339466130973485E-2</v>
      </c>
      <c r="X193" s="38">
        <f t="shared" si="30"/>
        <v>-6.0143308537072535</v>
      </c>
      <c r="Y193" s="38">
        <f t="shared" si="31"/>
        <v>14.889957399318007</v>
      </c>
      <c r="Z193" s="38">
        <f>SUM(Y$8:Y193)/1000</f>
        <v>4.0973732548824717</v>
      </c>
    </row>
    <row r="194" spans="2:26" x14ac:dyDescent="0.3">
      <c r="B194" s="3" t="s">
        <v>25</v>
      </c>
      <c r="C194" s="3">
        <v>186</v>
      </c>
      <c r="D194" s="3">
        <v>186</v>
      </c>
      <c r="E194" s="2">
        <f t="shared" si="32"/>
        <v>5.833333333333333</v>
      </c>
      <c r="F194" s="9">
        <v>21</v>
      </c>
      <c r="G194" s="30">
        <f t="shared" si="33"/>
        <v>-0.65277777777777812</v>
      </c>
      <c r="H194" s="30">
        <f t="shared" si="34"/>
        <v>-2.3500000000000014</v>
      </c>
      <c r="I194" s="31">
        <f>SUM(E$8:E194)</f>
        <v>942.00000000000023</v>
      </c>
      <c r="J194" s="31">
        <f t="shared" si="35"/>
        <v>5.8333333333333712</v>
      </c>
      <c r="K194" s="32">
        <f t="shared" si="27"/>
        <v>-1008.5416666666672</v>
      </c>
      <c r="L194" s="33">
        <v>156.46950000000001</v>
      </c>
      <c r="M194" s="34">
        <f>0.5*2.10945*1.29*0.35*WLTC_class_3!E194^2</f>
        <v>16.204311484374998</v>
      </c>
      <c r="N194" s="34">
        <f t="shared" si="28"/>
        <v>-835.86785518229226</v>
      </c>
      <c r="O194" s="35">
        <f t="shared" si="29"/>
        <v>-28.442725627730962</v>
      </c>
      <c r="P194" s="35">
        <f t="shared" si="36"/>
        <v>0</v>
      </c>
      <c r="Q194" s="35">
        <f>(SUM(P$8:P194))/3600000</f>
        <v>0.12344928019105544</v>
      </c>
      <c r="R194" s="34">
        <f t="shared" si="37"/>
        <v>-4875.8958218967364</v>
      </c>
      <c r="S194" s="35"/>
      <c r="T194" s="35">
        <f>(SUMIF(R$8:R194,"&lt;0"))/3600000*-1</f>
        <v>6.8708290696450805E-2</v>
      </c>
      <c r="U194" s="37">
        <f t="shared" si="39"/>
        <v>-5.5295740740740751</v>
      </c>
      <c r="V194" s="37">
        <f t="shared" si="38"/>
        <v>-3354.6163254649546</v>
      </c>
      <c r="W194" s="39">
        <f>SUM(V$8:V194)/3600000*-1</f>
        <v>4.7271303999158187E-2</v>
      </c>
      <c r="X194" s="38">
        <f t="shared" si="30"/>
        <v>-4.8758958218967043</v>
      </c>
      <c r="Y194" s="38">
        <f t="shared" si="31"/>
        <v>16.028392431128555</v>
      </c>
      <c r="Z194" s="38">
        <f>SUM(Y$8:Y194)/1000</f>
        <v>4.1134016473136006</v>
      </c>
    </row>
    <row r="195" spans="2:26" x14ac:dyDescent="0.3">
      <c r="B195" s="3" t="s">
        <v>25</v>
      </c>
      <c r="C195" s="3">
        <v>187</v>
      </c>
      <c r="D195" s="3">
        <v>187</v>
      </c>
      <c r="E195" s="2">
        <f t="shared" si="32"/>
        <v>5.2499999999999991</v>
      </c>
      <c r="F195" s="9">
        <v>18.899999999999999</v>
      </c>
      <c r="G195" s="30">
        <f t="shared" si="33"/>
        <v>-0.54166666666666641</v>
      </c>
      <c r="H195" s="30">
        <f t="shared" si="34"/>
        <v>-1.9499999999999993</v>
      </c>
      <c r="I195" s="31">
        <f>SUM(E$8:E195)</f>
        <v>947.25000000000023</v>
      </c>
      <c r="J195" s="31">
        <f t="shared" si="35"/>
        <v>5.25</v>
      </c>
      <c r="K195" s="32">
        <f t="shared" si="27"/>
        <v>-836.87499999999955</v>
      </c>
      <c r="L195" s="33">
        <v>156.46950000000001</v>
      </c>
      <c r="M195" s="34">
        <f>0.5*2.10945*1.29*0.35*WLTC_class_3!E195^2</f>
        <v>13.125492302343744</v>
      </c>
      <c r="N195" s="34">
        <f t="shared" si="28"/>
        <v>-667.28000769765572</v>
      </c>
      <c r="O195" s="35">
        <f t="shared" si="29"/>
        <v>-18.39190521216663</v>
      </c>
      <c r="P195" s="35">
        <f t="shared" si="36"/>
        <v>0</v>
      </c>
      <c r="Q195" s="35">
        <f>(SUM(P$8:P195))/3600000</f>
        <v>0.12344928019105544</v>
      </c>
      <c r="R195" s="34">
        <f t="shared" si="37"/>
        <v>-3503.2200404126925</v>
      </c>
      <c r="S195" s="35"/>
      <c r="T195" s="35">
        <f>(SUMIF(R$8:R195,"&lt;0"))/3600000*-1</f>
        <v>6.9681407374343224E-2</v>
      </c>
      <c r="U195" s="37">
        <f t="shared" si="39"/>
        <v>-3.9955416666666697</v>
      </c>
      <c r="V195" s="37">
        <f t="shared" si="38"/>
        <v>-2410.2153878039321</v>
      </c>
      <c r="W195" s="39">
        <f>SUM(V$8:V195)/3600000*-1</f>
        <v>4.7940808273548172E-2</v>
      </c>
      <c r="X195" s="38">
        <f t="shared" si="30"/>
        <v>-3.5032200404126921</v>
      </c>
      <c r="Y195" s="38">
        <f t="shared" si="31"/>
        <v>17.401068212612568</v>
      </c>
      <c r="Z195" s="38">
        <f>SUM(Y$8:Y195)/1000</f>
        <v>4.1308027155262135</v>
      </c>
    </row>
    <row r="196" spans="2:26" x14ac:dyDescent="0.3">
      <c r="B196" s="3" t="s">
        <v>25</v>
      </c>
      <c r="C196" s="3">
        <v>188</v>
      </c>
      <c r="D196" s="3">
        <v>188</v>
      </c>
      <c r="E196" s="2">
        <f t="shared" si="32"/>
        <v>4.75</v>
      </c>
      <c r="F196" s="9">
        <v>17.100000000000001</v>
      </c>
      <c r="G196" s="30">
        <f t="shared" si="33"/>
        <v>-0.44444444444444431</v>
      </c>
      <c r="H196" s="30">
        <f t="shared" si="34"/>
        <v>-1.5999999999999996</v>
      </c>
      <c r="I196" s="31">
        <f>SUM(E$8:E196)</f>
        <v>952.00000000000023</v>
      </c>
      <c r="J196" s="31">
        <f t="shared" si="35"/>
        <v>4.75</v>
      </c>
      <c r="K196" s="32">
        <f t="shared" si="27"/>
        <v>-686.6666666666664</v>
      </c>
      <c r="L196" s="33">
        <v>156.46950000000001</v>
      </c>
      <c r="M196" s="34">
        <f>0.5*2.10945*1.29*0.35*WLTC_class_3!E196^2</f>
        <v>10.74445061484375</v>
      </c>
      <c r="N196" s="34">
        <f t="shared" si="28"/>
        <v>-519.45271605182268</v>
      </c>
      <c r="O196" s="35">
        <f t="shared" si="29"/>
        <v>-11.720151905919248</v>
      </c>
      <c r="P196" s="35">
        <f t="shared" si="36"/>
        <v>0</v>
      </c>
      <c r="Q196" s="35">
        <f>(SUM(P$8:P196))/3600000</f>
        <v>0.12344928019105544</v>
      </c>
      <c r="R196" s="34">
        <f t="shared" si="37"/>
        <v>-2467.4004012461578</v>
      </c>
      <c r="S196" s="35"/>
      <c r="T196" s="35">
        <f>(SUMIF(R$8:R196,"&lt;0"))/3600000*-1</f>
        <v>7.0366796374689372E-2</v>
      </c>
      <c r="U196" s="37">
        <f t="shared" si="39"/>
        <v>-3.0899999999999936</v>
      </c>
      <c r="V196" s="37">
        <f t="shared" si="38"/>
        <v>-1697.5714760573564</v>
      </c>
      <c r="W196" s="39">
        <f>SUM(V$8:V196)/3600000*-1</f>
        <v>4.8412355905786325E-2</v>
      </c>
      <c r="X196" s="38">
        <f t="shared" si="30"/>
        <v>-2.4674004012461577</v>
      </c>
      <c r="Y196" s="38">
        <f t="shared" si="31"/>
        <v>18.436887851779105</v>
      </c>
      <c r="Z196" s="38">
        <f>SUM(Y$8:Y196)/1000</f>
        <v>4.1492396033779926</v>
      </c>
    </row>
    <row r="197" spans="2:26" x14ac:dyDescent="0.3">
      <c r="B197" s="3" t="s">
        <v>25</v>
      </c>
      <c r="C197" s="3">
        <v>189</v>
      </c>
      <c r="D197" s="3">
        <v>189</v>
      </c>
      <c r="E197" s="2">
        <f t="shared" si="32"/>
        <v>4.3611111111111107</v>
      </c>
      <c r="F197" s="9">
        <v>15.7</v>
      </c>
      <c r="G197" s="30">
        <f t="shared" si="33"/>
        <v>-0.36111111111111133</v>
      </c>
      <c r="H197" s="30">
        <f t="shared" si="34"/>
        <v>-1.3000000000000007</v>
      </c>
      <c r="I197" s="31">
        <f>SUM(E$8:E197)</f>
        <v>956.36111111111131</v>
      </c>
      <c r="J197" s="31">
        <f t="shared" si="35"/>
        <v>4.3611111111110858</v>
      </c>
      <c r="K197" s="32">
        <f t="shared" si="27"/>
        <v>-557.91666666666697</v>
      </c>
      <c r="L197" s="33">
        <v>156.46950000000001</v>
      </c>
      <c r="M197" s="34">
        <f>0.5*2.10945*1.29*0.35*WLTC_class_3!E197^2</f>
        <v>9.0571445301215263</v>
      </c>
      <c r="N197" s="34">
        <f t="shared" si="28"/>
        <v>-392.39002213654544</v>
      </c>
      <c r="O197" s="35">
        <f t="shared" si="29"/>
        <v>-7.4629796725645452</v>
      </c>
      <c r="P197" s="35">
        <f t="shared" si="36"/>
        <v>0</v>
      </c>
      <c r="Q197" s="35">
        <f>(SUM(P$8:P197))/3600000</f>
        <v>0.12344928019105544</v>
      </c>
      <c r="R197" s="34">
        <f t="shared" si="37"/>
        <v>-1711.2564854288132</v>
      </c>
      <c r="S197" s="35"/>
      <c r="T197" s="35">
        <f>(SUMIF(R$8:R197,"&lt;0"))/3600000*-1</f>
        <v>7.0842145398419598E-2</v>
      </c>
      <c r="U197" s="37">
        <f t="shared" si="39"/>
        <v>-2.1897037037037053</v>
      </c>
      <c r="V197" s="37">
        <f t="shared" si="38"/>
        <v>-1177.3444619750235</v>
      </c>
      <c r="W197" s="39">
        <f>SUM(V$8:V197)/3600000*-1</f>
        <v>4.8739396034112724E-2</v>
      </c>
      <c r="X197" s="38">
        <f t="shared" si="30"/>
        <v>-1.711256485428823</v>
      </c>
      <c r="Y197" s="38">
        <f t="shared" si="31"/>
        <v>19.193031767596437</v>
      </c>
      <c r="Z197" s="38">
        <f>SUM(Y$8:Y197)/1000</f>
        <v>4.1684326351455887</v>
      </c>
    </row>
    <row r="198" spans="2:26" x14ac:dyDescent="0.3">
      <c r="B198" s="3" t="s">
        <v>25</v>
      </c>
      <c r="C198" s="3">
        <v>190</v>
      </c>
      <c r="D198" s="3">
        <v>190</v>
      </c>
      <c r="E198" s="2">
        <f t="shared" si="32"/>
        <v>4.0277777777777777</v>
      </c>
      <c r="F198" s="9">
        <v>14.5</v>
      </c>
      <c r="G198" s="30">
        <f t="shared" si="33"/>
        <v>-0.27777777777777779</v>
      </c>
      <c r="H198" s="30">
        <f t="shared" si="34"/>
        <v>-1</v>
      </c>
      <c r="I198" s="31">
        <f>SUM(E$8:E198)</f>
        <v>960.38888888888914</v>
      </c>
      <c r="J198" s="31">
        <f t="shared" si="35"/>
        <v>4.0277777777778283</v>
      </c>
      <c r="K198" s="32">
        <f t="shared" si="27"/>
        <v>-429.16666666666669</v>
      </c>
      <c r="L198" s="33">
        <v>156.46950000000001</v>
      </c>
      <c r="M198" s="34">
        <f>0.5*2.10945*1.29*0.35*WLTC_class_3!E198^2</f>
        <v>7.7255249197048608</v>
      </c>
      <c r="N198" s="34">
        <f t="shared" si="28"/>
        <v>-264.97164174696184</v>
      </c>
      <c r="O198" s="35">
        <f t="shared" si="29"/>
        <v>-4.2986333084335975</v>
      </c>
      <c r="P198" s="35">
        <f t="shared" si="36"/>
        <v>0</v>
      </c>
      <c r="Q198" s="35">
        <f>(SUM(P$8:P198))/3600000</f>
        <v>0.12344928019105544</v>
      </c>
      <c r="R198" s="34">
        <f t="shared" si="37"/>
        <v>-1067.2468903697209</v>
      </c>
      <c r="S198" s="35"/>
      <c r="T198" s="35">
        <f>(SUMIF(R$8:R198,"&lt;0"))/3600000*-1</f>
        <v>7.1138602867966735E-2</v>
      </c>
      <c r="U198" s="37">
        <f t="shared" si="39"/>
        <v>-1.7281111111111098</v>
      </c>
      <c r="V198" s="37">
        <f t="shared" si="38"/>
        <v>-734.26586057436793</v>
      </c>
      <c r="W198" s="39">
        <f>SUM(V$8:V198)/3600000*-1</f>
        <v>4.8943358773161159E-2</v>
      </c>
      <c r="X198" s="38">
        <f t="shared" si="30"/>
        <v>-1.0672468903697074</v>
      </c>
      <c r="Y198" s="38">
        <f t="shared" si="31"/>
        <v>19.837041362655555</v>
      </c>
      <c r="Z198" s="38">
        <f>SUM(Y$8:Y198)/1000</f>
        <v>4.1882696765082441</v>
      </c>
    </row>
    <row r="199" spans="2:26" x14ac:dyDescent="0.3">
      <c r="B199" s="3" t="s">
        <v>25</v>
      </c>
      <c r="C199" s="3">
        <v>191</v>
      </c>
      <c r="D199" s="3">
        <v>191</v>
      </c>
      <c r="E199" s="2">
        <f t="shared" si="32"/>
        <v>3.8055555555555554</v>
      </c>
      <c r="F199" s="9">
        <v>13.7</v>
      </c>
      <c r="G199" s="30">
        <f t="shared" si="33"/>
        <v>-0.22222222222222215</v>
      </c>
      <c r="H199" s="30">
        <f t="shared" si="34"/>
        <v>-0.79999999999999982</v>
      </c>
      <c r="I199" s="31">
        <f>SUM(E$8:E199)</f>
        <v>964.19444444444468</v>
      </c>
      <c r="J199" s="31">
        <f t="shared" si="35"/>
        <v>3.8055555555555429</v>
      </c>
      <c r="K199" s="32">
        <f t="shared" si="27"/>
        <v>-343.3333333333332</v>
      </c>
      <c r="L199" s="33">
        <v>156.46950000000001</v>
      </c>
      <c r="M199" s="34">
        <f>0.5*2.10945*1.29*0.35*WLTC_class_3!E199^2</f>
        <v>6.896569665538193</v>
      </c>
      <c r="N199" s="34">
        <f t="shared" si="28"/>
        <v>-179.96726366779501</v>
      </c>
      <c r="O199" s="35">
        <f t="shared" si="29"/>
        <v>-2.606331459707433</v>
      </c>
      <c r="P199" s="35">
        <f t="shared" si="36"/>
        <v>0</v>
      </c>
      <c r="Q199" s="35">
        <f>(SUM(P$8:P199))/3600000</f>
        <v>0.12344928019105544</v>
      </c>
      <c r="R199" s="34">
        <f t="shared" si="37"/>
        <v>-684.87542006910655</v>
      </c>
      <c r="S199" s="35"/>
      <c r="T199" s="35">
        <f>(SUMIF(R$8:R199,"&lt;0"))/3600000*-1</f>
        <v>7.1328846040208158E-2</v>
      </c>
      <c r="U199" s="37">
        <f t="shared" si="39"/>
        <v>-1.0757777777777786</v>
      </c>
      <c r="V199" s="37">
        <f t="shared" si="38"/>
        <v>-471.19428900754525</v>
      </c>
      <c r="W199" s="39">
        <f>SUM(V$8:V199)/3600000*-1</f>
        <v>4.9074246075663255E-2</v>
      </c>
      <c r="X199" s="38">
        <f t="shared" si="30"/>
        <v>-0.68487542006910873</v>
      </c>
      <c r="Y199" s="38">
        <f t="shared" si="31"/>
        <v>20.219412832956152</v>
      </c>
      <c r="Z199" s="38">
        <f>SUM(Y$8:Y199)/1000</f>
        <v>4.2084890893412004</v>
      </c>
    </row>
    <row r="200" spans="2:26" x14ac:dyDescent="0.3">
      <c r="B200" s="3" t="s">
        <v>25</v>
      </c>
      <c r="C200" s="3">
        <v>192</v>
      </c>
      <c r="D200" s="3">
        <v>192</v>
      </c>
      <c r="E200" s="2">
        <f t="shared" si="32"/>
        <v>3.5833333333333335</v>
      </c>
      <c r="F200" s="9">
        <v>12.9</v>
      </c>
      <c r="G200" s="30">
        <f t="shared" si="33"/>
        <v>-0.16666666666666657</v>
      </c>
      <c r="H200" s="30">
        <f t="shared" si="34"/>
        <v>-0.59999999999999964</v>
      </c>
      <c r="I200" s="31">
        <f>SUM(E$8:E200)</f>
        <v>967.77777777777806</v>
      </c>
      <c r="J200" s="31">
        <f t="shared" si="35"/>
        <v>3.5833333333333712</v>
      </c>
      <c r="K200" s="32">
        <f t="shared" ref="K200:K263" si="40">G200*1545</f>
        <v>-257.49999999999983</v>
      </c>
      <c r="L200" s="33">
        <v>156.46950000000001</v>
      </c>
      <c r="M200" s="34">
        <f>0.5*2.10945*1.29*0.35*WLTC_class_3!E200^2</f>
        <v>6.1146473335937497</v>
      </c>
      <c r="N200" s="34">
        <f t="shared" si="28"/>
        <v>-94.915852666406067</v>
      </c>
      <c r="O200" s="35">
        <f t="shared" si="29"/>
        <v>-1.2187459137512966</v>
      </c>
      <c r="P200" s="35">
        <f t="shared" si="36"/>
        <v>0</v>
      </c>
      <c r="Q200" s="35">
        <f>(SUM(P$8:P200))/3600000</f>
        <v>0.12344928019105544</v>
      </c>
      <c r="R200" s="34">
        <f t="shared" si="37"/>
        <v>-340.115138721292</v>
      </c>
      <c r="S200" s="35"/>
      <c r="T200" s="35">
        <f>(SUMIF(R$8:R200,"&lt;0"))/3600000*-1</f>
        <v>7.1423322467630751E-2</v>
      </c>
      <c r="U200" s="37">
        <f t="shared" si="39"/>
        <v>-1.0147407407407394</v>
      </c>
      <c r="V200" s="37">
        <f t="shared" si="38"/>
        <v>-233.99921544024889</v>
      </c>
      <c r="W200" s="39">
        <f>SUM(V$8:V200)/3600000*-1</f>
        <v>4.9139245857729989E-2</v>
      </c>
      <c r="X200" s="38">
        <f t="shared" si="30"/>
        <v>-0.3401151387212884</v>
      </c>
      <c r="Y200" s="38">
        <f t="shared" si="31"/>
        <v>20.564173114303973</v>
      </c>
      <c r="Z200" s="38">
        <f>SUM(Y$8:Y200)/1000</f>
        <v>4.2290532624555048</v>
      </c>
    </row>
    <row r="201" spans="2:26" x14ac:dyDescent="0.3">
      <c r="B201" s="3" t="s">
        <v>25</v>
      </c>
      <c r="C201" s="3">
        <v>193</v>
      </c>
      <c r="D201" s="3">
        <v>193</v>
      </c>
      <c r="E201" s="2">
        <f t="shared" si="32"/>
        <v>3.4722222222222223</v>
      </c>
      <c r="F201" s="9">
        <v>12.5</v>
      </c>
      <c r="G201" s="30">
        <f t="shared" si="33"/>
        <v>-9.7222222222222363E-2</v>
      </c>
      <c r="H201" s="30">
        <f t="shared" si="34"/>
        <v>-0.35000000000000053</v>
      </c>
      <c r="I201" s="31">
        <f>SUM(E$8:E201)</f>
        <v>971.25000000000023</v>
      </c>
      <c r="J201" s="31">
        <f t="shared" si="35"/>
        <v>3.4722222222221717</v>
      </c>
      <c r="K201" s="32">
        <f t="shared" si="40"/>
        <v>-150.20833333333354</v>
      </c>
      <c r="L201" s="33">
        <v>156.46950000000001</v>
      </c>
      <c r="M201" s="34">
        <f>0.5*2.10945*1.29*0.35*WLTC_class_3!E201^2</f>
        <v>5.7413235134548612</v>
      </c>
      <c r="N201" s="34">
        <f t="shared" ref="N201:N264" si="41">M201+L201+K201</f>
        <v>12.002490180121328</v>
      </c>
      <c r="O201" s="35">
        <f t="shared" ref="O201:O264" si="42">((IF(P201&gt;0,P201,R201))*E201)/1000</f>
        <v>0</v>
      </c>
      <c r="P201" s="35">
        <f t="shared" si="36"/>
        <v>0</v>
      </c>
      <c r="Q201" s="35">
        <f>(SUM(P$8:P201))/3600000</f>
        <v>0.12344928019105544</v>
      </c>
      <c r="R201" s="35">
        <f t="shared" si="37"/>
        <v>0</v>
      </c>
      <c r="S201" s="35"/>
      <c r="T201" s="35">
        <f>(SUMIF(R$8:R201,"&lt;0"))/3600000*-1</f>
        <v>7.1423322467630751E-2</v>
      </c>
      <c r="U201" s="37">
        <f t="shared" si="39"/>
        <v>-0.48448148148148179</v>
      </c>
      <c r="V201" s="37">
        <f t="shared" si="38"/>
        <v>0</v>
      </c>
      <c r="W201" s="39">
        <f>SUM(V$8:V201)/3600000*-1</f>
        <v>4.9139245857729989E-2</v>
      </c>
      <c r="X201" s="38">
        <f t="shared" ref="X201:X264" si="43">(N201*E201)/1000</f>
        <v>4.1675313125421276E-2</v>
      </c>
      <c r="Y201" s="38">
        <f t="shared" ref="Y201:Y264" si="44">X201+$M$1810</f>
        <v>20.945963566150681</v>
      </c>
      <c r="Z201" s="38">
        <f>SUM(Y$8:Y201)/1000</f>
        <v>4.2499992260216546</v>
      </c>
    </row>
    <row r="202" spans="2:26" x14ac:dyDescent="0.3">
      <c r="B202" s="3" t="s">
        <v>25</v>
      </c>
      <c r="C202" s="3">
        <v>194</v>
      </c>
      <c r="D202" s="3">
        <v>194</v>
      </c>
      <c r="E202" s="2">
        <f t="shared" ref="E202:E265" si="45">F202/3.6</f>
        <v>3.3888888888888884</v>
      </c>
      <c r="F202" s="9">
        <v>12.2</v>
      </c>
      <c r="G202" s="30">
        <f t="shared" ref="G202:G265" si="46">($F203-$F201)/2/3.6</f>
        <v>-6.9444444444444448E-2</v>
      </c>
      <c r="H202" s="30">
        <f t="shared" ref="H202:H265" si="47">($F203-$F201)/2</f>
        <v>-0.25</v>
      </c>
      <c r="I202" s="31">
        <f>SUM(E$8:E202)</f>
        <v>974.63888888888914</v>
      </c>
      <c r="J202" s="31">
        <f t="shared" ref="J202:J265" si="48">I202-I201</f>
        <v>3.3888888888889142</v>
      </c>
      <c r="K202" s="32">
        <f t="shared" si="40"/>
        <v>-107.29166666666667</v>
      </c>
      <c r="L202" s="33">
        <v>156.46950000000001</v>
      </c>
      <c r="M202" s="34">
        <f>0.5*2.10945*1.29*0.35*WLTC_class_3!E202^2</f>
        <v>5.469046987152776</v>
      </c>
      <c r="N202" s="34">
        <f t="shared" si="41"/>
        <v>54.646880320486119</v>
      </c>
      <c r="O202" s="35">
        <f t="shared" si="42"/>
        <v>0</v>
      </c>
      <c r="P202" s="35">
        <f t="shared" ref="P202:P265" si="49">IF(G202&gt;0,N202*J202,0)</f>
        <v>0</v>
      </c>
      <c r="Q202" s="35">
        <f>(SUM(P$8:P202))/3600000</f>
        <v>0.12344928019105544</v>
      </c>
      <c r="R202" s="35">
        <f t="shared" ref="R202:R265" si="50">IF(N202&lt;0,J202*N202,0)</f>
        <v>0</v>
      </c>
      <c r="S202" s="35"/>
      <c r="T202" s="35">
        <f>(SUMIF(R$8:R202,"&lt;0"))/3600000*-1</f>
        <v>7.1423322467630751E-2</v>
      </c>
      <c r="U202" s="37">
        <f t="shared" si="39"/>
        <v>-0.35334722222222459</v>
      </c>
      <c r="V202" s="37">
        <f t="shared" ref="V202:V265" si="51">R202*0.688</f>
        <v>0</v>
      </c>
      <c r="W202" s="39">
        <f>SUM(V$8:V202)/3600000*-1</f>
        <v>4.9139245857729989E-2</v>
      </c>
      <c r="X202" s="38">
        <f t="shared" si="43"/>
        <v>0.18519220553053625</v>
      </c>
      <c r="Y202" s="38">
        <f t="shared" si="44"/>
        <v>21.089480458555798</v>
      </c>
      <c r="Z202" s="38">
        <f>SUM(Y$8:Y202)/1000</f>
        <v>4.271088706480211</v>
      </c>
    </row>
    <row r="203" spans="2:26" x14ac:dyDescent="0.3">
      <c r="B203" s="3" t="s">
        <v>25</v>
      </c>
      <c r="C203" s="3">
        <v>195</v>
      </c>
      <c r="D203" s="3">
        <v>195</v>
      </c>
      <c r="E203" s="2">
        <f t="shared" si="45"/>
        <v>3.333333333333333</v>
      </c>
      <c r="F203" s="9">
        <v>12</v>
      </c>
      <c r="G203" s="30">
        <f t="shared" si="46"/>
        <v>-2.7777777777777679E-2</v>
      </c>
      <c r="H203" s="30">
        <f t="shared" si="47"/>
        <v>-9.9999999999999645E-2</v>
      </c>
      <c r="I203" s="31">
        <f>SUM(E$8:E203)</f>
        <v>977.97222222222251</v>
      </c>
      <c r="J203" s="31">
        <f t="shared" si="48"/>
        <v>3.3333333333333712</v>
      </c>
      <c r="K203" s="32">
        <f t="shared" si="40"/>
        <v>-42.916666666666515</v>
      </c>
      <c r="L203" s="33">
        <v>156.46950000000001</v>
      </c>
      <c r="M203" s="34">
        <f>0.5*2.10945*1.29*0.35*WLTC_class_3!E203^2</f>
        <v>5.2912037499999984</v>
      </c>
      <c r="N203" s="34">
        <f t="shared" si="41"/>
        <v>118.84403708333349</v>
      </c>
      <c r="O203" s="35">
        <f t="shared" si="42"/>
        <v>0</v>
      </c>
      <c r="P203" s="35">
        <f t="shared" si="49"/>
        <v>0</v>
      </c>
      <c r="Q203" s="35">
        <f>(SUM(P$8:P203))/3600000</f>
        <v>0.12344928019105544</v>
      </c>
      <c r="R203" s="35">
        <f t="shared" si="50"/>
        <v>0</v>
      </c>
      <c r="S203" s="35"/>
      <c r="T203" s="35">
        <f>(SUMIF(R$8:R203,"&lt;0"))/3600000*-1</f>
        <v>7.1423322467630751E-2</v>
      </c>
      <c r="U203" s="37">
        <f t="shared" ref="U203:U266" si="52">((0.5*1545*(E203^2-E202^2))/1000)*0.8</f>
        <v>-0.23079629629629556</v>
      </c>
      <c r="V203" s="37">
        <f t="shared" si="51"/>
        <v>0</v>
      </c>
      <c r="W203" s="39">
        <f>SUM(V$8:V203)/3600000*-1</f>
        <v>4.9139245857729989E-2</v>
      </c>
      <c r="X203" s="38">
        <f t="shared" si="43"/>
        <v>0.39614679027777827</v>
      </c>
      <c r="Y203" s="38">
        <f t="shared" si="44"/>
        <v>21.30043504330304</v>
      </c>
      <c r="Z203" s="38">
        <f>SUM(Y$8:Y203)/1000</f>
        <v>4.2923891415235138</v>
      </c>
    </row>
    <row r="204" spans="2:26" x14ac:dyDescent="0.3">
      <c r="B204" s="3" t="s">
        <v>25</v>
      </c>
      <c r="C204" s="3">
        <v>196</v>
      </c>
      <c r="D204" s="3">
        <v>196</v>
      </c>
      <c r="E204" s="2">
        <f t="shared" si="45"/>
        <v>3.333333333333333</v>
      </c>
      <c r="F204" s="9">
        <v>12</v>
      </c>
      <c r="G204" s="30">
        <f t="shared" si="46"/>
        <v>0</v>
      </c>
      <c r="H204" s="30">
        <f t="shared" si="47"/>
        <v>0</v>
      </c>
      <c r="I204" s="31">
        <f>SUM(E$8:E204)</f>
        <v>981.30555555555588</v>
      </c>
      <c r="J204" s="31">
        <f t="shared" si="48"/>
        <v>3.3333333333333712</v>
      </c>
      <c r="K204" s="32">
        <f t="shared" si="40"/>
        <v>0</v>
      </c>
      <c r="L204" s="33">
        <v>156.46950000000001</v>
      </c>
      <c r="M204" s="34">
        <f>0.5*2.10945*1.29*0.35*WLTC_class_3!E204^2</f>
        <v>5.2912037499999984</v>
      </c>
      <c r="N204" s="34">
        <f t="shared" si="41"/>
        <v>161.76070375</v>
      </c>
      <c r="O204" s="35">
        <f t="shared" si="42"/>
        <v>0</v>
      </c>
      <c r="P204" s="35">
        <f t="shared" si="49"/>
        <v>0</v>
      </c>
      <c r="Q204" s="35">
        <f>(SUM(P$8:P204))/3600000</f>
        <v>0.12344928019105544</v>
      </c>
      <c r="R204" s="35">
        <f t="shared" si="50"/>
        <v>0</v>
      </c>
      <c r="S204" s="35"/>
      <c r="T204" s="35">
        <f>(SUMIF(R$8:R204,"&lt;0"))/3600000*-1</f>
        <v>7.1423322467630751E-2</v>
      </c>
      <c r="U204" s="37">
        <f t="shared" si="52"/>
        <v>0</v>
      </c>
      <c r="V204" s="37">
        <f t="shared" si="51"/>
        <v>0</v>
      </c>
      <c r="W204" s="39">
        <f>SUM(V$8:V204)/3600000*-1</f>
        <v>4.9139245857729989E-2</v>
      </c>
      <c r="X204" s="38">
        <f t="shared" si="43"/>
        <v>0.53920234583333326</v>
      </c>
      <c r="Y204" s="38">
        <f t="shared" si="44"/>
        <v>21.443490598858595</v>
      </c>
      <c r="Z204" s="38">
        <f>SUM(Y$8:Y204)/1000</f>
        <v>4.3138326321223719</v>
      </c>
    </row>
    <row r="205" spans="2:26" x14ac:dyDescent="0.3">
      <c r="B205" s="3" t="s">
        <v>25</v>
      </c>
      <c r="C205" s="3">
        <v>197</v>
      </c>
      <c r="D205" s="3">
        <v>197</v>
      </c>
      <c r="E205" s="2">
        <f t="shared" si="45"/>
        <v>3.333333333333333</v>
      </c>
      <c r="F205" s="9">
        <v>12</v>
      </c>
      <c r="G205" s="30">
        <f t="shared" si="46"/>
        <v>0</v>
      </c>
      <c r="H205" s="30">
        <f t="shared" si="47"/>
        <v>0</v>
      </c>
      <c r="I205" s="31">
        <f>SUM(E$8:E205)</f>
        <v>984.63888888888926</v>
      </c>
      <c r="J205" s="31">
        <f t="shared" si="48"/>
        <v>3.3333333333333712</v>
      </c>
      <c r="K205" s="32">
        <f t="shared" si="40"/>
        <v>0</v>
      </c>
      <c r="L205" s="33">
        <v>156.46950000000001</v>
      </c>
      <c r="M205" s="34">
        <f>0.5*2.10945*1.29*0.35*WLTC_class_3!E205^2</f>
        <v>5.2912037499999984</v>
      </c>
      <c r="N205" s="34">
        <f t="shared" si="41"/>
        <v>161.76070375</v>
      </c>
      <c r="O205" s="35">
        <f t="shared" si="42"/>
        <v>0</v>
      </c>
      <c r="P205" s="35">
        <f t="shared" si="49"/>
        <v>0</v>
      </c>
      <c r="Q205" s="35">
        <f>(SUM(P$8:P205))/3600000</f>
        <v>0.12344928019105544</v>
      </c>
      <c r="R205" s="35">
        <f t="shared" si="50"/>
        <v>0</v>
      </c>
      <c r="S205" s="35"/>
      <c r="T205" s="35">
        <f>(SUMIF(R$8:R205,"&lt;0"))/3600000*-1</f>
        <v>7.1423322467630751E-2</v>
      </c>
      <c r="U205" s="37">
        <f t="shared" si="52"/>
        <v>0</v>
      </c>
      <c r="V205" s="37">
        <f t="shared" si="51"/>
        <v>0</v>
      </c>
      <c r="W205" s="39">
        <f>SUM(V$8:V205)/3600000*-1</f>
        <v>4.9139245857729989E-2</v>
      </c>
      <c r="X205" s="38">
        <f t="shared" si="43"/>
        <v>0.53920234583333326</v>
      </c>
      <c r="Y205" s="38">
        <f t="shared" si="44"/>
        <v>21.443490598858595</v>
      </c>
      <c r="Z205" s="38">
        <f>SUM(Y$8:Y205)/1000</f>
        <v>4.3352761227212309</v>
      </c>
    </row>
    <row r="206" spans="2:26" x14ac:dyDescent="0.3">
      <c r="B206" s="3" t="s">
        <v>25</v>
      </c>
      <c r="C206" s="3">
        <v>198</v>
      </c>
      <c r="D206" s="3">
        <v>198</v>
      </c>
      <c r="E206" s="2">
        <f t="shared" si="45"/>
        <v>3.333333333333333</v>
      </c>
      <c r="F206" s="9">
        <v>12</v>
      </c>
      <c r="G206" s="30">
        <f t="shared" si="46"/>
        <v>6.9444444444444448E-2</v>
      </c>
      <c r="H206" s="30">
        <f t="shared" si="47"/>
        <v>0.25</v>
      </c>
      <c r="I206" s="31">
        <f>SUM(E$8:E206)</f>
        <v>987.97222222222263</v>
      </c>
      <c r="J206" s="31">
        <f t="shared" si="48"/>
        <v>3.3333333333333712</v>
      </c>
      <c r="K206" s="32">
        <f t="shared" si="40"/>
        <v>107.29166666666667</v>
      </c>
      <c r="L206" s="33">
        <v>156.46950000000001</v>
      </c>
      <c r="M206" s="34">
        <f>0.5*2.10945*1.29*0.35*WLTC_class_3!E206^2</f>
        <v>5.2912037499999984</v>
      </c>
      <c r="N206" s="34">
        <f t="shared" si="41"/>
        <v>269.05237041666669</v>
      </c>
      <c r="O206" s="35">
        <f t="shared" si="42"/>
        <v>2.9894707824074414</v>
      </c>
      <c r="P206" s="35">
        <f t="shared" si="49"/>
        <v>896.84123472223246</v>
      </c>
      <c r="Q206" s="35">
        <f>(SUM(P$8:P206))/3600000</f>
        <v>0.12369840275625606</v>
      </c>
      <c r="R206" s="35">
        <f t="shared" si="50"/>
        <v>0</v>
      </c>
      <c r="S206" s="35"/>
      <c r="T206" s="35">
        <f>(SUMIF(R$8:R206,"&lt;0"))/3600000*-1</f>
        <v>7.1423322467630751E-2</v>
      </c>
      <c r="U206" s="37">
        <f t="shared" si="52"/>
        <v>0</v>
      </c>
      <c r="V206" s="37">
        <f t="shared" si="51"/>
        <v>0</v>
      </c>
      <c r="W206" s="39">
        <f>SUM(V$8:V206)/3600000*-1</f>
        <v>4.9139245857729989E-2</v>
      </c>
      <c r="X206" s="38">
        <f t="shared" si="43"/>
        <v>0.89684123472222221</v>
      </c>
      <c r="Y206" s="38">
        <f t="shared" si="44"/>
        <v>21.801129487747481</v>
      </c>
      <c r="Z206" s="38">
        <f>SUM(Y$8:Y206)/1000</f>
        <v>4.3570772522089785</v>
      </c>
    </row>
    <row r="207" spans="2:26" x14ac:dyDescent="0.3">
      <c r="B207" s="3" t="s">
        <v>25</v>
      </c>
      <c r="C207" s="3">
        <v>199</v>
      </c>
      <c r="D207" s="3">
        <v>199</v>
      </c>
      <c r="E207" s="2">
        <f t="shared" si="45"/>
        <v>3.4722222222222223</v>
      </c>
      <c r="F207" s="9">
        <v>12.5</v>
      </c>
      <c r="G207" s="30">
        <f t="shared" si="46"/>
        <v>0.1388888888888889</v>
      </c>
      <c r="H207" s="30">
        <f t="shared" si="47"/>
        <v>0.5</v>
      </c>
      <c r="I207" s="31">
        <f>SUM(E$8:E207)</f>
        <v>991.4444444444448</v>
      </c>
      <c r="J207" s="31">
        <f t="shared" si="48"/>
        <v>3.4722222222221717</v>
      </c>
      <c r="K207" s="32">
        <f t="shared" si="40"/>
        <v>214.58333333333334</v>
      </c>
      <c r="L207" s="33">
        <v>156.46950000000001</v>
      </c>
      <c r="M207" s="34">
        <f>0.5*2.10945*1.29*0.35*WLTC_class_3!E207^2</f>
        <v>5.7413235134548612</v>
      </c>
      <c r="N207" s="34">
        <f t="shared" si="41"/>
        <v>376.79415684678821</v>
      </c>
      <c r="O207" s="35">
        <f t="shared" si="42"/>
        <v>4.5427536271072375</v>
      </c>
      <c r="P207" s="35">
        <f t="shared" si="49"/>
        <v>1308.3130446068844</v>
      </c>
      <c r="Q207" s="35">
        <f>(SUM(P$8:P207))/3600000</f>
        <v>0.12406182304642464</v>
      </c>
      <c r="R207" s="35">
        <f t="shared" si="50"/>
        <v>0</v>
      </c>
      <c r="S207" s="35"/>
      <c r="T207" s="35">
        <f>(SUMIF(R$8:R207,"&lt;0"))/3600000*-1</f>
        <v>7.1423322467630751E-2</v>
      </c>
      <c r="U207" s="37">
        <f t="shared" si="52"/>
        <v>0.5841435185185202</v>
      </c>
      <c r="V207" s="37">
        <f t="shared" si="51"/>
        <v>0</v>
      </c>
      <c r="W207" s="39">
        <f>SUM(V$8:V207)/3600000*-1</f>
        <v>4.9139245857729989E-2</v>
      </c>
      <c r="X207" s="38">
        <f t="shared" si="43"/>
        <v>1.3083130446069036</v>
      </c>
      <c r="Y207" s="38">
        <f t="shared" si="44"/>
        <v>22.212601297632165</v>
      </c>
      <c r="Z207" s="38">
        <f>SUM(Y$8:Y207)/1000</f>
        <v>4.3792898535066103</v>
      </c>
    </row>
    <row r="208" spans="2:26" x14ac:dyDescent="0.3">
      <c r="B208" s="3" t="s">
        <v>25</v>
      </c>
      <c r="C208" s="3">
        <v>200</v>
      </c>
      <c r="D208" s="3">
        <v>200</v>
      </c>
      <c r="E208" s="2">
        <f t="shared" si="45"/>
        <v>3.6111111111111112</v>
      </c>
      <c r="F208" s="9">
        <v>13</v>
      </c>
      <c r="G208" s="30">
        <f t="shared" si="46"/>
        <v>0.20833333333333331</v>
      </c>
      <c r="H208" s="30">
        <f t="shared" si="47"/>
        <v>0.75</v>
      </c>
      <c r="I208" s="31">
        <f>SUM(E$8:E208)</f>
        <v>995.05555555555588</v>
      </c>
      <c r="J208" s="31">
        <f t="shared" si="48"/>
        <v>3.6111111111110858</v>
      </c>
      <c r="K208" s="32">
        <f t="shared" si="40"/>
        <v>321.87499999999994</v>
      </c>
      <c r="L208" s="33">
        <v>156.46950000000001</v>
      </c>
      <c r="M208" s="34">
        <f>0.5*2.10945*1.29*0.35*WLTC_class_3!E208^2</f>
        <v>6.2098155121527769</v>
      </c>
      <c r="N208" s="34">
        <f t="shared" si="41"/>
        <v>484.5543155121527</v>
      </c>
      <c r="O208" s="35">
        <f t="shared" si="42"/>
        <v>6.3186480957988609</v>
      </c>
      <c r="P208" s="35">
        <f t="shared" si="49"/>
        <v>1749.7794726827615</v>
      </c>
      <c r="Q208" s="35">
        <f>(SUM(P$8:P208))/3600000</f>
        <v>0.12454787289994762</v>
      </c>
      <c r="R208" s="35">
        <f t="shared" si="50"/>
        <v>0</v>
      </c>
      <c r="S208" s="35"/>
      <c r="T208" s="35">
        <f>(SUMIF(R$8:R208,"&lt;0"))/3600000*-1</f>
        <v>7.1423322467630751E-2</v>
      </c>
      <c r="U208" s="37">
        <f t="shared" si="52"/>
        <v>0.60798611111111089</v>
      </c>
      <c r="V208" s="37">
        <f t="shared" si="51"/>
        <v>0</v>
      </c>
      <c r="W208" s="39">
        <f>SUM(V$8:V208)/3600000*-1</f>
        <v>4.9139245857729989E-2</v>
      </c>
      <c r="X208" s="38">
        <f t="shared" si="43"/>
        <v>1.7497794726827738</v>
      </c>
      <c r="Y208" s="38">
        <f t="shared" si="44"/>
        <v>22.654067725708035</v>
      </c>
      <c r="Z208" s="38">
        <f>SUM(Y$8:Y208)/1000</f>
        <v>4.401943921232319</v>
      </c>
    </row>
    <row r="209" spans="2:26" x14ac:dyDescent="0.3">
      <c r="B209" s="3" t="s">
        <v>25</v>
      </c>
      <c r="C209" s="3">
        <v>201</v>
      </c>
      <c r="D209" s="3">
        <v>201</v>
      </c>
      <c r="E209" s="2">
        <f t="shared" si="45"/>
        <v>3.8888888888888888</v>
      </c>
      <c r="F209" s="9">
        <v>14</v>
      </c>
      <c r="G209" s="30">
        <f t="shared" si="46"/>
        <v>0.27777777777777779</v>
      </c>
      <c r="H209" s="30">
        <f t="shared" si="47"/>
        <v>1</v>
      </c>
      <c r="I209" s="31">
        <f>SUM(E$8:E209)</f>
        <v>998.9444444444448</v>
      </c>
      <c r="J209" s="31">
        <f t="shared" si="48"/>
        <v>3.8888888888889142</v>
      </c>
      <c r="K209" s="32">
        <f t="shared" si="40"/>
        <v>429.16666666666669</v>
      </c>
      <c r="L209" s="33">
        <v>156.46950000000001</v>
      </c>
      <c r="M209" s="34">
        <f>0.5*2.10945*1.29*0.35*WLTC_class_3!E209^2</f>
        <v>7.2019162152777767</v>
      </c>
      <c r="N209" s="34">
        <f t="shared" si="41"/>
        <v>592.8380828819445</v>
      </c>
      <c r="O209" s="35">
        <f t="shared" si="42"/>
        <v>8.9657611300047737</v>
      </c>
      <c r="P209" s="35">
        <f t="shared" si="49"/>
        <v>2305.4814334297989</v>
      </c>
      <c r="Q209" s="35">
        <f>(SUM(P$8:P209))/3600000</f>
        <v>0.12518828440923369</v>
      </c>
      <c r="R209" s="35">
        <f t="shared" si="50"/>
        <v>0</v>
      </c>
      <c r="S209" s="35"/>
      <c r="T209" s="35">
        <f>(SUMIF(R$8:R209,"&lt;0"))/3600000*-1</f>
        <v>7.1423322467630751E-2</v>
      </c>
      <c r="U209" s="37">
        <f t="shared" si="52"/>
        <v>1.2874999999999994</v>
      </c>
      <c r="V209" s="37">
        <f t="shared" si="51"/>
        <v>0</v>
      </c>
      <c r="W209" s="39">
        <f>SUM(V$8:V209)/3600000*-1</f>
        <v>4.9139245857729989E-2</v>
      </c>
      <c r="X209" s="38">
        <f t="shared" si="43"/>
        <v>2.305481433429784</v>
      </c>
      <c r="Y209" s="38">
        <f t="shared" si="44"/>
        <v>23.209769686455044</v>
      </c>
      <c r="Z209" s="38">
        <f>SUM(Y$8:Y209)/1000</f>
        <v>4.4251536909187736</v>
      </c>
    </row>
    <row r="210" spans="2:26" x14ac:dyDescent="0.3">
      <c r="B210" s="3" t="s">
        <v>25</v>
      </c>
      <c r="C210" s="3">
        <v>202</v>
      </c>
      <c r="D210" s="3">
        <v>202</v>
      </c>
      <c r="E210" s="2">
        <f t="shared" si="45"/>
        <v>4.166666666666667</v>
      </c>
      <c r="F210" s="9">
        <v>15</v>
      </c>
      <c r="G210" s="30">
        <f t="shared" si="46"/>
        <v>0.34722222222222221</v>
      </c>
      <c r="H210" s="30">
        <f t="shared" si="47"/>
        <v>1.25</v>
      </c>
      <c r="I210" s="31">
        <f>SUM(E$8:E210)</f>
        <v>1003.1111111111114</v>
      </c>
      <c r="J210" s="31">
        <f t="shared" si="48"/>
        <v>4.1666666666666288</v>
      </c>
      <c r="K210" s="32">
        <f t="shared" si="40"/>
        <v>536.45833333333326</v>
      </c>
      <c r="L210" s="33">
        <v>156.46950000000001</v>
      </c>
      <c r="M210" s="34">
        <f>0.5*2.10945*1.29*0.35*WLTC_class_3!E210^2</f>
        <v>8.2675058593750013</v>
      </c>
      <c r="N210" s="34">
        <f t="shared" si="41"/>
        <v>701.19533919270827</v>
      </c>
      <c r="O210" s="35">
        <f t="shared" si="42"/>
        <v>12.173530194317742</v>
      </c>
      <c r="P210" s="35">
        <f t="shared" si="49"/>
        <v>2921.6472466362579</v>
      </c>
      <c r="Q210" s="35">
        <f>(SUM(P$8:P210))/3600000</f>
        <v>0.12599985308885486</v>
      </c>
      <c r="R210" s="35">
        <f t="shared" si="50"/>
        <v>0</v>
      </c>
      <c r="S210" s="35"/>
      <c r="T210" s="35">
        <f>(SUMIF(R$8:R210,"&lt;0"))/3600000*-1</f>
        <v>7.1423322467630751E-2</v>
      </c>
      <c r="U210" s="37">
        <f t="shared" si="52"/>
        <v>1.3828703703703731</v>
      </c>
      <c r="V210" s="37">
        <f t="shared" si="51"/>
        <v>0</v>
      </c>
      <c r="W210" s="39">
        <f>SUM(V$8:V210)/3600000*-1</f>
        <v>4.9139245857729989E-2</v>
      </c>
      <c r="X210" s="38">
        <f t="shared" si="43"/>
        <v>2.9216472466362848</v>
      </c>
      <c r="Y210" s="38">
        <f t="shared" si="44"/>
        <v>23.825935499661547</v>
      </c>
      <c r="Z210" s="38">
        <f>SUM(Y$8:Y210)/1000</f>
        <v>4.4489796264184349</v>
      </c>
    </row>
    <row r="211" spans="2:26" x14ac:dyDescent="0.3">
      <c r="B211" s="3" t="s">
        <v>25</v>
      </c>
      <c r="C211" s="3">
        <v>203</v>
      </c>
      <c r="D211" s="3">
        <v>203</v>
      </c>
      <c r="E211" s="2">
        <f t="shared" si="45"/>
        <v>4.583333333333333</v>
      </c>
      <c r="F211" s="9">
        <v>16.5</v>
      </c>
      <c r="G211" s="30">
        <f t="shared" si="46"/>
        <v>0.55555555555555558</v>
      </c>
      <c r="H211" s="30">
        <f t="shared" si="47"/>
        <v>2</v>
      </c>
      <c r="I211" s="31">
        <f>SUM(E$8:E211)</f>
        <v>1007.6944444444448</v>
      </c>
      <c r="J211" s="31">
        <f t="shared" si="48"/>
        <v>4.5833333333333712</v>
      </c>
      <c r="K211" s="32">
        <f t="shared" si="40"/>
        <v>858.33333333333337</v>
      </c>
      <c r="L211" s="33">
        <v>156.46950000000001</v>
      </c>
      <c r="M211" s="34">
        <f>0.5*2.10945*1.29*0.35*WLTC_class_3!E211^2</f>
        <v>10.003682089843748</v>
      </c>
      <c r="N211" s="34">
        <f t="shared" si="41"/>
        <v>1024.8065154231772</v>
      </c>
      <c r="O211" s="35">
        <f t="shared" si="42"/>
        <v>21.528053535799557</v>
      </c>
      <c r="P211" s="35">
        <f t="shared" si="49"/>
        <v>4697.0298623562676</v>
      </c>
      <c r="Q211" s="35">
        <f>(SUM(P$8:P211))/3600000</f>
        <v>0.12730458360617605</v>
      </c>
      <c r="R211" s="35">
        <f t="shared" si="50"/>
        <v>0</v>
      </c>
      <c r="S211" s="35"/>
      <c r="T211" s="35">
        <f>(SUMIF(R$8:R211,"&lt;0"))/3600000*-1</f>
        <v>7.1423322467630751E-2</v>
      </c>
      <c r="U211" s="37">
        <f t="shared" si="52"/>
        <v>2.2531249999999972</v>
      </c>
      <c r="V211" s="37">
        <f t="shared" si="51"/>
        <v>0</v>
      </c>
      <c r="W211" s="39">
        <f>SUM(V$8:V211)/3600000*-1</f>
        <v>4.9139245857729989E-2</v>
      </c>
      <c r="X211" s="38">
        <f t="shared" si="43"/>
        <v>4.6970298623562288</v>
      </c>
      <c r="Y211" s="38">
        <f t="shared" si="44"/>
        <v>25.601318115381488</v>
      </c>
      <c r="Z211" s="38">
        <f>SUM(Y$8:Y211)/1000</f>
        <v>4.4745809445338161</v>
      </c>
    </row>
    <row r="212" spans="2:26" x14ac:dyDescent="0.3">
      <c r="B212" s="3" t="s">
        <v>25</v>
      </c>
      <c r="C212" s="3">
        <v>204</v>
      </c>
      <c r="D212" s="3">
        <v>204</v>
      </c>
      <c r="E212" s="2">
        <f t="shared" si="45"/>
        <v>5.2777777777777777</v>
      </c>
      <c r="F212" s="9">
        <v>19</v>
      </c>
      <c r="G212" s="30">
        <f t="shared" si="46"/>
        <v>0.65277777777777768</v>
      </c>
      <c r="H212" s="30">
        <f t="shared" si="47"/>
        <v>2.3499999999999996</v>
      </c>
      <c r="I212" s="31">
        <f>SUM(E$8:E212)</f>
        <v>1012.9722222222226</v>
      </c>
      <c r="J212" s="31">
        <f t="shared" si="48"/>
        <v>5.2777777777778283</v>
      </c>
      <c r="K212" s="32">
        <f t="shared" si="40"/>
        <v>1008.5416666666665</v>
      </c>
      <c r="L212" s="33">
        <v>156.46950000000001</v>
      </c>
      <c r="M212" s="34">
        <f>0.5*2.10945*1.29*0.35*WLTC_class_3!E212^2</f>
        <v>13.26475384548611</v>
      </c>
      <c r="N212" s="34">
        <f t="shared" si="41"/>
        <v>1178.2759205121527</v>
      </c>
      <c r="O212" s="35">
        <f t="shared" si="42"/>
        <v>32.820803032784809</v>
      </c>
      <c r="P212" s="35">
        <f t="shared" si="49"/>
        <v>6218.6784693697537</v>
      </c>
      <c r="Q212" s="35">
        <f>(SUM(P$8:P212))/3600000</f>
        <v>0.1290319942921121</v>
      </c>
      <c r="R212" s="35">
        <f t="shared" si="50"/>
        <v>0</v>
      </c>
      <c r="S212" s="35"/>
      <c r="T212" s="35">
        <f>(SUMIF(R$8:R212,"&lt;0"))/3600000*-1</f>
        <v>7.1423322467630751E-2</v>
      </c>
      <c r="U212" s="37">
        <f t="shared" si="52"/>
        <v>4.232060185185186</v>
      </c>
      <c r="V212" s="37">
        <f t="shared" si="51"/>
        <v>0</v>
      </c>
      <c r="W212" s="39">
        <f>SUM(V$8:V212)/3600000*-1</f>
        <v>4.9139245857729989E-2</v>
      </c>
      <c r="X212" s="38">
        <f t="shared" si="43"/>
        <v>6.2186784693696948</v>
      </c>
      <c r="Y212" s="38">
        <f t="shared" si="44"/>
        <v>27.122966722394956</v>
      </c>
      <c r="Z212" s="38">
        <f>SUM(Y$8:Y212)/1000</f>
        <v>4.5017039112562118</v>
      </c>
    </row>
    <row r="213" spans="2:26" x14ac:dyDescent="0.3">
      <c r="B213" s="3" t="s">
        <v>25</v>
      </c>
      <c r="C213" s="3">
        <v>205</v>
      </c>
      <c r="D213" s="3">
        <v>205</v>
      </c>
      <c r="E213" s="2">
        <f t="shared" si="45"/>
        <v>5.8888888888888884</v>
      </c>
      <c r="F213" s="9">
        <v>21.2</v>
      </c>
      <c r="G213" s="30">
        <f t="shared" si="46"/>
        <v>0.66666666666666674</v>
      </c>
      <c r="H213" s="30">
        <f t="shared" si="47"/>
        <v>2.4000000000000004</v>
      </c>
      <c r="I213" s="31">
        <f>SUM(E$8:E213)</f>
        <v>1018.8611111111115</v>
      </c>
      <c r="J213" s="31">
        <f t="shared" si="48"/>
        <v>5.8888888888889142</v>
      </c>
      <c r="K213" s="32">
        <f t="shared" si="40"/>
        <v>1030.0000000000002</v>
      </c>
      <c r="L213" s="33">
        <v>156.46950000000001</v>
      </c>
      <c r="M213" s="34">
        <f>0.5*2.10945*1.29*0.35*WLTC_class_3!E213^2</f>
        <v>16.514434815277774</v>
      </c>
      <c r="N213" s="34">
        <f t="shared" si="41"/>
        <v>1202.983934815278</v>
      </c>
      <c r="O213" s="35">
        <f t="shared" si="42"/>
        <v>41.71829472711272</v>
      </c>
      <c r="P213" s="35">
        <f t="shared" si="49"/>
        <v>7084.2387272455562</v>
      </c>
      <c r="Q213" s="35">
        <f>(SUM(P$8:P213))/3600000</f>
        <v>0.13099983838301363</v>
      </c>
      <c r="R213" s="35">
        <f t="shared" si="50"/>
        <v>0</v>
      </c>
      <c r="S213" s="35"/>
      <c r="T213" s="35">
        <f>(SUMIF(R$8:R213,"&lt;0"))/3600000*-1</f>
        <v>7.1423322467630751E-2</v>
      </c>
      <c r="U213" s="37">
        <f t="shared" si="52"/>
        <v>4.2172777777777748</v>
      </c>
      <c r="V213" s="37">
        <f t="shared" si="51"/>
        <v>0</v>
      </c>
      <c r="W213" s="39">
        <f>SUM(V$8:V213)/3600000*-1</f>
        <v>4.9139245857729989E-2</v>
      </c>
      <c r="X213" s="38">
        <f t="shared" si="43"/>
        <v>7.0842387272455252</v>
      </c>
      <c r="Y213" s="38">
        <f t="shared" si="44"/>
        <v>27.988526980270784</v>
      </c>
      <c r="Z213" s="38">
        <f>SUM(Y$8:Y213)/1000</f>
        <v>4.5296924382364825</v>
      </c>
    </row>
    <row r="214" spans="2:26" x14ac:dyDescent="0.3">
      <c r="B214" s="3" t="s">
        <v>25</v>
      </c>
      <c r="C214" s="3">
        <v>206</v>
      </c>
      <c r="D214" s="3">
        <v>206</v>
      </c>
      <c r="E214" s="2">
        <f t="shared" si="45"/>
        <v>6.6111111111111107</v>
      </c>
      <c r="F214" s="9">
        <v>23.8</v>
      </c>
      <c r="G214" s="30">
        <f t="shared" si="46"/>
        <v>0.79166666666666652</v>
      </c>
      <c r="H214" s="30">
        <f t="shared" si="47"/>
        <v>2.8499999999999996</v>
      </c>
      <c r="I214" s="31">
        <f>SUM(E$8:E214)</f>
        <v>1025.4722222222226</v>
      </c>
      <c r="J214" s="31">
        <f t="shared" si="48"/>
        <v>6.6111111111110858</v>
      </c>
      <c r="K214" s="32">
        <f t="shared" si="40"/>
        <v>1223.1249999999998</v>
      </c>
      <c r="L214" s="33">
        <v>156.46950000000001</v>
      </c>
      <c r="M214" s="34">
        <f>0.5*2.10945*1.29*0.35*WLTC_class_3!E214^2</f>
        <v>20.813537862152774</v>
      </c>
      <c r="N214" s="34">
        <f t="shared" si="41"/>
        <v>1400.4080378621525</v>
      </c>
      <c r="O214" s="35">
        <f t="shared" si="42"/>
        <v>61.207340198042793</v>
      </c>
      <c r="P214" s="35">
        <f t="shared" si="49"/>
        <v>9258.2531391997509</v>
      </c>
      <c r="Q214" s="35">
        <f>(SUM(P$8:P214))/3600000</f>
        <v>0.13357157536612468</v>
      </c>
      <c r="R214" s="35">
        <f t="shared" si="50"/>
        <v>0</v>
      </c>
      <c r="S214" s="35"/>
      <c r="T214" s="35">
        <f>(SUMIF(R$8:R214,"&lt;0"))/3600000*-1</f>
        <v>7.1423322467630751E-2</v>
      </c>
      <c r="U214" s="37">
        <f t="shared" si="52"/>
        <v>5.5791666666666675</v>
      </c>
      <c r="V214" s="37">
        <f t="shared" si="51"/>
        <v>0</v>
      </c>
      <c r="W214" s="39">
        <f>SUM(V$8:V214)/3600000*-1</f>
        <v>4.9139245857729989E-2</v>
      </c>
      <c r="X214" s="38">
        <f t="shared" si="43"/>
        <v>9.2582531391997858</v>
      </c>
      <c r="Y214" s="38">
        <f t="shared" si="44"/>
        <v>30.162541392225044</v>
      </c>
      <c r="Z214" s="38">
        <f>SUM(Y$8:Y214)/1000</f>
        <v>4.5598549796287067</v>
      </c>
    </row>
    <row r="215" spans="2:26" x14ac:dyDescent="0.3">
      <c r="B215" s="3" t="s">
        <v>25</v>
      </c>
      <c r="C215" s="3">
        <v>207</v>
      </c>
      <c r="D215" s="3">
        <v>207</v>
      </c>
      <c r="E215" s="2">
        <f t="shared" si="45"/>
        <v>7.4722222222222214</v>
      </c>
      <c r="F215" s="9">
        <v>26.9</v>
      </c>
      <c r="G215" s="30">
        <f t="shared" si="46"/>
        <v>0.80555555555555558</v>
      </c>
      <c r="H215" s="30">
        <f t="shared" si="47"/>
        <v>2.9000000000000004</v>
      </c>
      <c r="I215" s="31">
        <f>SUM(E$8:E215)</f>
        <v>1032.9444444444448</v>
      </c>
      <c r="J215" s="31">
        <f t="shared" si="48"/>
        <v>7.4722222222221717</v>
      </c>
      <c r="K215" s="32">
        <f t="shared" si="40"/>
        <v>1244.5833333333335</v>
      </c>
      <c r="L215" s="33">
        <v>156.46950000000001</v>
      </c>
      <c r="M215" s="34">
        <f>0.5*2.10945*1.29*0.35*WLTC_class_3!E215^2</f>
        <v>26.588666288454853</v>
      </c>
      <c r="N215" s="34">
        <f t="shared" si="41"/>
        <v>1427.6414996217884</v>
      </c>
      <c r="O215" s="35">
        <f t="shared" si="42"/>
        <v>79.711085304113837</v>
      </c>
      <c r="P215" s="35">
        <f t="shared" si="49"/>
        <v>10667.654538840514</v>
      </c>
      <c r="Q215" s="35">
        <f>(SUM(P$8:P215))/3600000</f>
        <v>0.13653481273802481</v>
      </c>
      <c r="R215" s="35">
        <f t="shared" si="50"/>
        <v>0</v>
      </c>
      <c r="S215" s="35"/>
      <c r="T215" s="35">
        <f>(SUMIF(R$8:R215,"&lt;0"))/3600000*-1</f>
        <v>7.1423322467630751E-2</v>
      </c>
      <c r="U215" s="37">
        <f t="shared" si="52"/>
        <v>7.4946805555555516</v>
      </c>
      <c r="V215" s="37">
        <f t="shared" si="51"/>
        <v>0</v>
      </c>
      <c r="W215" s="39">
        <f>SUM(V$8:V215)/3600000*-1</f>
        <v>4.9139245857729989E-2</v>
      </c>
      <c r="X215" s="38">
        <f t="shared" si="43"/>
        <v>10.667654538840585</v>
      </c>
      <c r="Y215" s="38">
        <f t="shared" si="44"/>
        <v>31.571942791865844</v>
      </c>
      <c r="Z215" s="38">
        <f>SUM(Y$8:Y215)/1000</f>
        <v>4.591426922420573</v>
      </c>
    </row>
    <row r="216" spans="2:26" x14ac:dyDescent="0.3">
      <c r="B216" s="3" t="s">
        <v>25</v>
      </c>
      <c r="C216" s="3">
        <v>208</v>
      </c>
      <c r="D216" s="3">
        <v>208</v>
      </c>
      <c r="E216" s="2">
        <f t="shared" si="45"/>
        <v>8.2222222222222232</v>
      </c>
      <c r="F216" s="9">
        <v>29.6</v>
      </c>
      <c r="G216" s="30">
        <f t="shared" si="46"/>
        <v>0.70833333333333348</v>
      </c>
      <c r="H216" s="30">
        <f t="shared" si="47"/>
        <v>2.5500000000000007</v>
      </c>
      <c r="I216" s="31">
        <f>SUM(E$8:E216)</f>
        <v>1041.166666666667</v>
      </c>
      <c r="J216" s="31">
        <f t="shared" si="48"/>
        <v>8.2222222222221717</v>
      </c>
      <c r="K216" s="32">
        <f t="shared" si="40"/>
        <v>1094.3750000000002</v>
      </c>
      <c r="L216" s="33">
        <v>156.46950000000001</v>
      </c>
      <c r="M216" s="34">
        <f>0.5*2.10945*1.29*0.35*WLTC_class_3!E216^2</f>
        <v>32.194035261111118</v>
      </c>
      <c r="N216" s="34">
        <f t="shared" si="41"/>
        <v>1283.0385352611113</v>
      </c>
      <c r="O216" s="35">
        <f t="shared" si="42"/>
        <v>86.739740976417323</v>
      </c>
      <c r="P216" s="35">
        <f t="shared" si="49"/>
        <v>10549.427956591295</v>
      </c>
      <c r="Q216" s="35">
        <f>(SUM(P$8:P216))/3600000</f>
        <v>0.13946520939263352</v>
      </c>
      <c r="R216" s="35">
        <f t="shared" si="50"/>
        <v>0</v>
      </c>
      <c r="S216" s="35"/>
      <c r="T216" s="35">
        <f>(SUMIF(R$8:R216,"&lt;0"))/3600000*-1</f>
        <v>7.1423322467630751E-2</v>
      </c>
      <c r="U216" s="37">
        <f t="shared" si="52"/>
        <v>7.2743750000000151</v>
      </c>
      <c r="V216" s="37">
        <f t="shared" si="51"/>
        <v>0</v>
      </c>
      <c r="W216" s="39">
        <f>SUM(V$8:V216)/3600000*-1</f>
        <v>4.9139245857729989E-2</v>
      </c>
      <c r="X216" s="38">
        <f t="shared" si="43"/>
        <v>10.54942795659136</v>
      </c>
      <c r="Y216" s="38">
        <f t="shared" si="44"/>
        <v>31.453716209616623</v>
      </c>
      <c r="Z216" s="38">
        <f>SUM(Y$8:Y216)/1000</f>
        <v>4.6228806386301891</v>
      </c>
    </row>
    <row r="217" spans="2:26" x14ac:dyDescent="0.3">
      <c r="B217" s="3" t="s">
        <v>25</v>
      </c>
      <c r="C217" s="3">
        <v>209</v>
      </c>
      <c r="D217" s="3">
        <v>209</v>
      </c>
      <c r="E217" s="2">
        <f t="shared" si="45"/>
        <v>8.8888888888888893</v>
      </c>
      <c r="F217" s="9">
        <v>32</v>
      </c>
      <c r="G217" s="30">
        <f t="shared" si="46"/>
        <v>0.7777777777777779</v>
      </c>
      <c r="H217" s="30">
        <f t="shared" si="47"/>
        <v>2.8000000000000007</v>
      </c>
      <c r="I217" s="31">
        <f>SUM(E$8:E217)</f>
        <v>1050.0555555555559</v>
      </c>
      <c r="J217" s="31">
        <f t="shared" si="48"/>
        <v>8.8888888888889142</v>
      </c>
      <c r="K217" s="32">
        <f t="shared" si="40"/>
        <v>1201.666666666667</v>
      </c>
      <c r="L217" s="33">
        <v>156.46950000000001</v>
      </c>
      <c r="M217" s="34">
        <f>0.5*2.10945*1.29*0.35*WLTC_class_3!E217^2</f>
        <v>37.626337777777778</v>
      </c>
      <c r="N217" s="34">
        <f t="shared" si="41"/>
        <v>1395.7625044444449</v>
      </c>
      <c r="O217" s="35">
        <f t="shared" si="42"/>
        <v>110.28246948696881</v>
      </c>
      <c r="P217" s="35">
        <f t="shared" si="49"/>
        <v>12406.77781728399</v>
      </c>
      <c r="Q217" s="35">
        <f>(SUM(P$8:P217))/3600000</f>
        <v>0.1429115365641013</v>
      </c>
      <c r="R217" s="35">
        <f t="shared" si="50"/>
        <v>0</v>
      </c>
      <c r="S217" s="35"/>
      <c r="T217" s="35">
        <f>(SUMIF(R$8:R217,"&lt;0"))/3600000*-1</f>
        <v>7.1423322467630751E-2</v>
      </c>
      <c r="U217" s="37">
        <f t="shared" si="52"/>
        <v>7.049777777777777</v>
      </c>
      <c r="V217" s="37">
        <f t="shared" si="51"/>
        <v>0</v>
      </c>
      <c r="W217" s="39">
        <f>SUM(V$8:V217)/3600000*-1</f>
        <v>4.9139245857729989E-2</v>
      </c>
      <c r="X217" s="38">
        <f t="shared" si="43"/>
        <v>12.406777817283956</v>
      </c>
      <c r="Y217" s="38">
        <f t="shared" si="44"/>
        <v>33.311066070309217</v>
      </c>
      <c r="Z217" s="38">
        <f>SUM(Y$8:Y217)/1000</f>
        <v>4.6561917047004986</v>
      </c>
    </row>
    <row r="218" spans="2:26" x14ac:dyDescent="0.3">
      <c r="B218" s="3" t="s">
        <v>25</v>
      </c>
      <c r="C218" s="3">
        <v>210</v>
      </c>
      <c r="D218" s="3">
        <v>210</v>
      </c>
      <c r="E218" s="2">
        <f t="shared" si="45"/>
        <v>9.7777777777777786</v>
      </c>
      <c r="F218" s="9">
        <v>35.200000000000003</v>
      </c>
      <c r="G218" s="30">
        <f t="shared" si="46"/>
        <v>0.76388888888888884</v>
      </c>
      <c r="H218" s="30">
        <f t="shared" si="47"/>
        <v>2.75</v>
      </c>
      <c r="I218" s="31">
        <f>SUM(E$8:E218)</f>
        <v>1059.8333333333337</v>
      </c>
      <c r="J218" s="31">
        <f t="shared" si="48"/>
        <v>9.7777777777778283</v>
      </c>
      <c r="K218" s="32">
        <f t="shared" si="40"/>
        <v>1180.2083333333333</v>
      </c>
      <c r="L218" s="33">
        <v>156.46950000000001</v>
      </c>
      <c r="M218" s="34">
        <f>0.5*2.10945*1.29*0.35*WLTC_class_3!E218^2</f>
        <v>45.527868711111111</v>
      </c>
      <c r="N218" s="34">
        <f t="shared" si="41"/>
        <v>1382.2057020444445</v>
      </c>
      <c r="O218" s="35">
        <f t="shared" si="42"/>
        <v>132.14569082262017</v>
      </c>
      <c r="P218" s="35">
        <f t="shared" si="49"/>
        <v>13514.900197767971</v>
      </c>
      <c r="Q218" s="35">
        <f>(SUM(P$8:P218))/3600000</f>
        <v>0.14666567550792572</v>
      </c>
      <c r="R218" s="35">
        <f t="shared" si="50"/>
        <v>0</v>
      </c>
      <c r="S218" s="35"/>
      <c r="T218" s="35">
        <f>(SUMIF(R$8:R218,"&lt;0"))/3600000*-1</f>
        <v>7.1423322467630751E-2</v>
      </c>
      <c r="U218" s="37">
        <f t="shared" si="52"/>
        <v>10.254222222222225</v>
      </c>
      <c r="V218" s="37">
        <f t="shared" si="51"/>
        <v>0</v>
      </c>
      <c r="W218" s="39">
        <f>SUM(V$8:V218)/3600000*-1</f>
        <v>4.9139245857729989E-2</v>
      </c>
      <c r="X218" s="38">
        <f t="shared" si="43"/>
        <v>13.514900197767902</v>
      </c>
      <c r="Y218" s="38">
        <f t="shared" si="44"/>
        <v>34.419188450793165</v>
      </c>
      <c r="Z218" s="38">
        <f>SUM(Y$8:Y218)/1000</f>
        <v>4.690610893151292</v>
      </c>
    </row>
    <row r="219" spans="2:26" x14ac:dyDescent="0.3">
      <c r="B219" s="3" t="s">
        <v>25</v>
      </c>
      <c r="C219" s="3">
        <v>211</v>
      </c>
      <c r="D219" s="3">
        <v>211</v>
      </c>
      <c r="E219" s="2">
        <f t="shared" si="45"/>
        <v>10.416666666666666</v>
      </c>
      <c r="F219" s="9">
        <v>37.5</v>
      </c>
      <c r="G219" s="30">
        <f t="shared" si="46"/>
        <v>0.55555555555555558</v>
      </c>
      <c r="H219" s="30">
        <f t="shared" si="47"/>
        <v>2</v>
      </c>
      <c r="I219" s="31">
        <f>SUM(E$8:E219)</f>
        <v>1070.2500000000005</v>
      </c>
      <c r="J219" s="31">
        <f t="shared" si="48"/>
        <v>10.416666666666742</v>
      </c>
      <c r="K219" s="32">
        <f t="shared" si="40"/>
        <v>858.33333333333337</v>
      </c>
      <c r="L219" s="33">
        <v>156.46950000000001</v>
      </c>
      <c r="M219" s="34">
        <f>0.5*2.10945*1.29*0.35*WLTC_class_3!E219^2</f>
        <v>51.671911621093741</v>
      </c>
      <c r="N219" s="34">
        <f t="shared" si="41"/>
        <v>1066.474744954427</v>
      </c>
      <c r="O219" s="35">
        <f t="shared" si="42"/>
        <v>115.71991590217391</v>
      </c>
      <c r="P219" s="35">
        <f t="shared" si="49"/>
        <v>11109.111926608695</v>
      </c>
      <c r="Q219" s="35">
        <f>(SUM(P$8:P219))/3600000</f>
        <v>0.1497515399319837</v>
      </c>
      <c r="R219" s="35">
        <f t="shared" si="50"/>
        <v>0</v>
      </c>
      <c r="S219" s="35"/>
      <c r="T219" s="35">
        <f>(SUMIF(R$8:R219,"&lt;0"))/3600000*-1</f>
        <v>7.1423322467630751E-2</v>
      </c>
      <c r="U219" s="37">
        <f t="shared" si="52"/>
        <v>7.9734398148147978</v>
      </c>
      <c r="V219" s="37">
        <f t="shared" si="51"/>
        <v>0</v>
      </c>
      <c r="W219" s="39">
        <f>SUM(V$8:V219)/3600000*-1</f>
        <v>4.9139245857729989E-2</v>
      </c>
      <c r="X219" s="38">
        <f t="shared" si="43"/>
        <v>11.109111926608614</v>
      </c>
      <c r="Y219" s="38">
        <f t="shared" si="44"/>
        <v>32.013400179633877</v>
      </c>
      <c r="Z219" s="38">
        <f>SUM(Y$8:Y219)/1000</f>
        <v>4.7226242933309255</v>
      </c>
    </row>
    <row r="220" spans="2:26" x14ac:dyDescent="0.3">
      <c r="B220" s="3" t="s">
        <v>25</v>
      </c>
      <c r="C220" s="3">
        <v>212</v>
      </c>
      <c r="D220" s="3">
        <v>212</v>
      </c>
      <c r="E220" s="2">
        <f t="shared" si="45"/>
        <v>10.888888888888889</v>
      </c>
      <c r="F220" s="9">
        <v>39.200000000000003</v>
      </c>
      <c r="G220" s="30">
        <f t="shared" si="46"/>
        <v>0.41666666666666663</v>
      </c>
      <c r="H220" s="30">
        <f t="shared" si="47"/>
        <v>1.5</v>
      </c>
      <c r="I220" s="31">
        <f>SUM(E$8:E220)</f>
        <v>1081.1388888888894</v>
      </c>
      <c r="J220" s="31">
        <f t="shared" si="48"/>
        <v>10.888888888888914</v>
      </c>
      <c r="K220" s="32">
        <f t="shared" si="40"/>
        <v>643.74999999999989</v>
      </c>
      <c r="L220" s="33">
        <v>156.46950000000001</v>
      </c>
      <c r="M220" s="34">
        <f>0.5*2.10945*1.29*0.35*WLTC_class_3!E220^2</f>
        <v>56.463023127777781</v>
      </c>
      <c r="N220" s="34">
        <f t="shared" si="41"/>
        <v>856.6825231277777</v>
      </c>
      <c r="O220" s="35">
        <f t="shared" si="42"/>
        <v>101.57504879159502</v>
      </c>
      <c r="P220" s="35">
        <f t="shared" si="49"/>
        <v>9328.3208073913793</v>
      </c>
      <c r="Q220" s="35">
        <f>(SUM(P$8:P220))/3600000</f>
        <v>0.15234274015625909</v>
      </c>
      <c r="R220" s="35">
        <f t="shared" si="50"/>
        <v>0</v>
      </c>
      <c r="S220" s="35"/>
      <c r="T220" s="35">
        <f>(SUMIF(R$8:R220,"&lt;0"))/3600000*-1</f>
        <v>7.1423322467630751E-2</v>
      </c>
      <c r="U220" s="37">
        <f t="shared" si="52"/>
        <v>6.217671296296313</v>
      </c>
      <c r="V220" s="37">
        <f t="shared" si="51"/>
        <v>0</v>
      </c>
      <c r="W220" s="39">
        <f>SUM(V$8:V220)/3600000*-1</f>
        <v>4.9139245857729989E-2</v>
      </c>
      <c r="X220" s="38">
        <f t="shared" si="43"/>
        <v>9.3283208073913571</v>
      </c>
      <c r="Y220" s="38">
        <f t="shared" si="44"/>
        <v>30.232609060416618</v>
      </c>
      <c r="Z220" s="38">
        <f>SUM(Y$8:Y220)/1000</f>
        <v>4.7528569023913425</v>
      </c>
    </row>
    <row r="221" spans="2:26" x14ac:dyDescent="0.3">
      <c r="B221" s="3" t="s">
        <v>25</v>
      </c>
      <c r="C221" s="3">
        <v>213</v>
      </c>
      <c r="D221" s="3">
        <v>213</v>
      </c>
      <c r="E221" s="2">
        <f t="shared" si="45"/>
        <v>11.25</v>
      </c>
      <c r="F221" s="9">
        <v>40.5</v>
      </c>
      <c r="G221" s="30">
        <f t="shared" si="46"/>
        <v>0.33333333333333315</v>
      </c>
      <c r="H221" s="30">
        <f t="shared" si="47"/>
        <v>1.1999999999999993</v>
      </c>
      <c r="I221" s="31">
        <f>SUM(E$8:E221)</f>
        <v>1092.3888888888894</v>
      </c>
      <c r="J221" s="31">
        <f t="shared" si="48"/>
        <v>11.25</v>
      </c>
      <c r="K221" s="32">
        <f t="shared" si="40"/>
        <v>514.99999999999966</v>
      </c>
      <c r="L221" s="33">
        <v>156.46950000000001</v>
      </c>
      <c r="M221" s="34">
        <f>0.5*2.10945*1.29*0.35*WLTC_class_3!E221^2</f>
        <v>60.270117714843742</v>
      </c>
      <c r="N221" s="34">
        <f t="shared" si="41"/>
        <v>731.73961771484346</v>
      </c>
      <c r="O221" s="35">
        <f t="shared" si="42"/>
        <v>92.610795367034882</v>
      </c>
      <c r="P221" s="35">
        <f t="shared" si="49"/>
        <v>8232.0706992919895</v>
      </c>
      <c r="Q221" s="35">
        <f>(SUM(P$8:P221))/3600000</f>
        <v>0.15462942646161798</v>
      </c>
      <c r="R221" s="35">
        <f t="shared" si="50"/>
        <v>0</v>
      </c>
      <c r="S221" s="35"/>
      <c r="T221" s="35">
        <f>(SUMIF(R$8:R221,"&lt;0"))/3600000*-1</f>
        <v>7.1423322467630751E-2</v>
      </c>
      <c r="U221" s="37">
        <f t="shared" si="52"/>
        <v>4.94066203703703</v>
      </c>
      <c r="V221" s="37">
        <f t="shared" si="51"/>
        <v>0</v>
      </c>
      <c r="W221" s="39">
        <f>SUM(V$8:V221)/3600000*-1</f>
        <v>4.9139245857729989E-2</v>
      </c>
      <c r="X221" s="38">
        <f t="shared" si="43"/>
        <v>8.2320706992919899</v>
      </c>
      <c r="Y221" s="38">
        <f t="shared" si="44"/>
        <v>29.136358952317252</v>
      </c>
      <c r="Z221" s="38">
        <f>SUM(Y$8:Y221)/1000</f>
        <v>4.7819932613436595</v>
      </c>
    </row>
    <row r="222" spans="2:26" x14ac:dyDescent="0.3">
      <c r="B222" s="3" t="s">
        <v>25</v>
      </c>
      <c r="C222" s="3">
        <v>214</v>
      </c>
      <c r="D222" s="3">
        <v>214</v>
      </c>
      <c r="E222" s="2">
        <f t="shared" si="45"/>
        <v>11.555555555555555</v>
      </c>
      <c r="F222" s="9">
        <v>41.6</v>
      </c>
      <c r="G222" s="30">
        <f t="shared" si="46"/>
        <v>0.36111111111111133</v>
      </c>
      <c r="H222" s="30">
        <f t="shared" si="47"/>
        <v>1.3000000000000007</v>
      </c>
      <c r="I222" s="31">
        <f>SUM(E$8:E222)</f>
        <v>1103.944444444445</v>
      </c>
      <c r="J222" s="31">
        <f t="shared" si="48"/>
        <v>11.555555555555657</v>
      </c>
      <c r="K222" s="32">
        <f t="shared" si="40"/>
        <v>557.91666666666697</v>
      </c>
      <c r="L222" s="33">
        <v>156.46950000000001</v>
      </c>
      <c r="M222" s="34">
        <f>0.5*2.10945*1.29*0.35*WLTC_class_3!E222^2</f>
        <v>63.588510844444436</v>
      </c>
      <c r="N222" s="34">
        <f t="shared" si="41"/>
        <v>777.97467751111139</v>
      </c>
      <c r="O222" s="35">
        <f t="shared" si="42"/>
        <v>103.88363101185499</v>
      </c>
      <c r="P222" s="35">
        <f t="shared" si="49"/>
        <v>8989.9296067951436</v>
      </c>
      <c r="Q222" s="35">
        <f>(SUM(P$8:P222))/3600000</f>
        <v>0.1571266291301722</v>
      </c>
      <c r="R222" s="35">
        <f t="shared" si="50"/>
        <v>0</v>
      </c>
      <c r="S222" s="35"/>
      <c r="T222" s="35">
        <f>(SUMIF(R$8:R222,"&lt;0"))/3600000*-1</f>
        <v>7.1423322467630751E-2</v>
      </c>
      <c r="U222" s="37">
        <f t="shared" si="52"/>
        <v>4.306449074074072</v>
      </c>
      <c r="V222" s="37">
        <f t="shared" si="51"/>
        <v>0</v>
      </c>
      <c r="W222" s="39">
        <f>SUM(V$8:V222)/3600000*-1</f>
        <v>4.9139245857729989E-2</v>
      </c>
      <c r="X222" s="38">
        <f t="shared" si="43"/>
        <v>8.9899296067950658</v>
      </c>
      <c r="Y222" s="38">
        <f t="shared" si="44"/>
        <v>29.894217859820326</v>
      </c>
      <c r="Z222" s="38">
        <f>SUM(Y$8:Y222)/1000</f>
        <v>4.8118874792034791</v>
      </c>
    </row>
    <row r="223" spans="2:26" x14ac:dyDescent="0.3">
      <c r="B223" s="3" t="s">
        <v>25</v>
      </c>
      <c r="C223" s="3">
        <v>215</v>
      </c>
      <c r="D223" s="3">
        <v>215</v>
      </c>
      <c r="E223" s="2">
        <f t="shared" si="45"/>
        <v>11.972222222222223</v>
      </c>
      <c r="F223" s="9">
        <v>43.1</v>
      </c>
      <c r="G223" s="30">
        <f t="shared" si="46"/>
        <v>0.47222222222222199</v>
      </c>
      <c r="H223" s="30">
        <f t="shared" si="47"/>
        <v>1.6999999999999993</v>
      </c>
      <c r="I223" s="31">
        <f>SUM(E$8:E223)</f>
        <v>1115.9166666666672</v>
      </c>
      <c r="J223" s="31">
        <f t="shared" si="48"/>
        <v>11.972222222222172</v>
      </c>
      <c r="K223" s="32">
        <f t="shared" si="40"/>
        <v>729.58333333333292</v>
      </c>
      <c r="L223" s="33">
        <v>156.46950000000001</v>
      </c>
      <c r="M223" s="34">
        <f>0.5*2.10945*1.29*0.35*WLTC_class_3!E223^2</f>
        <v>68.256895819704866</v>
      </c>
      <c r="N223" s="34">
        <f t="shared" si="41"/>
        <v>954.30972915303778</v>
      </c>
      <c r="O223" s="35">
        <f t="shared" si="42"/>
        <v>136.78513086203452</v>
      </c>
      <c r="P223" s="35">
        <f t="shared" si="49"/>
        <v>11425.20814624882</v>
      </c>
      <c r="Q223" s="35">
        <f>(SUM(P$8:P223))/3600000</f>
        <v>0.16030029805968576</v>
      </c>
      <c r="R223" s="35">
        <f t="shared" si="50"/>
        <v>0</v>
      </c>
      <c r="S223" s="35"/>
      <c r="T223" s="35">
        <f>(SUMIF(R$8:R223,"&lt;0"))/3600000*-1</f>
        <v>7.1423322467630751E-2</v>
      </c>
      <c r="U223" s="37">
        <f t="shared" si="52"/>
        <v>6.0584027777777907</v>
      </c>
      <c r="V223" s="37">
        <f t="shared" si="51"/>
        <v>0</v>
      </c>
      <c r="W223" s="39">
        <f>SUM(V$8:V223)/3600000*-1</f>
        <v>4.9139245857729989E-2</v>
      </c>
      <c r="X223" s="38">
        <f t="shared" si="43"/>
        <v>11.42520814624887</v>
      </c>
      <c r="Y223" s="38">
        <f t="shared" si="44"/>
        <v>32.329496399274134</v>
      </c>
      <c r="Z223" s="38">
        <f>SUM(Y$8:Y223)/1000</f>
        <v>4.8442169756027535</v>
      </c>
    </row>
    <row r="224" spans="2:26" x14ac:dyDescent="0.3">
      <c r="B224" s="3" t="s">
        <v>25</v>
      </c>
      <c r="C224" s="3">
        <v>216</v>
      </c>
      <c r="D224" s="3">
        <v>216</v>
      </c>
      <c r="E224" s="2">
        <f t="shared" si="45"/>
        <v>12.5</v>
      </c>
      <c r="F224" s="9">
        <v>45</v>
      </c>
      <c r="G224" s="30">
        <f t="shared" si="46"/>
        <v>0.55555555555555558</v>
      </c>
      <c r="H224" s="30">
        <f t="shared" si="47"/>
        <v>2</v>
      </c>
      <c r="I224" s="31">
        <f>SUM(E$8:E224)</f>
        <v>1128.4166666666672</v>
      </c>
      <c r="J224" s="31">
        <f t="shared" si="48"/>
        <v>12.5</v>
      </c>
      <c r="K224" s="32">
        <f t="shared" si="40"/>
        <v>858.33333333333337</v>
      </c>
      <c r="L224" s="33">
        <v>156.46950000000001</v>
      </c>
      <c r="M224" s="34">
        <f>0.5*2.10945*1.29*0.35*WLTC_class_3!E224^2</f>
        <v>74.407552734374988</v>
      </c>
      <c r="N224" s="34">
        <f t="shared" si="41"/>
        <v>1089.2103860677084</v>
      </c>
      <c r="O224" s="35">
        <f t="shared" si="42"/>
        <v>170.18912282307943</v>
      </c>
      <c r="P224" s="35">
        <f t="shared" si="49"/>
        <v>13615.129825846356</v>
      </c>
      <c r="Q224" s="35">
        <f>(SUM(P$8:P224))/3600000</f>
        <v>0.16408227856686533</v>
      </c>
      <c r="R224" s="35">
        <f t="shared" si="50"/>
        <v>0</v>
      </c>
      <c r="S224" s="35"/>
      <c r="T224" s="35">
        <f>(SUMIF(R$8:R224,"&lt;0"))/3600000*-1</f>
        <v>7.1423322467630751E-2</v>
      </c>
      <c r="U224" s="37">
        <f t="shared" si="52"/>
        <v>7.9820231481481372</v>
      </c>
      <c r="V224" s="37">
        <f t="shared" si="51"/>
        <v>0</v>
      </c>
      <c r="W224" s="39">
        <f>SUM(V$8:V224)/3600000*-1</f>
        <v>4.9139245857729989E-2</v>
      </c>
      <c r="X224" s="38">
        <f t="shared" si="43"/>
        <v>13.615129825846356</v>
      </c>
      <c r="Y224" s="38">
        <f t="shared" si="44"/>
        <v>34.519418078871617</v>
      </c>
      <c r="Z224" s="38">
        <f>SUM(Y$8:Y224)/1000</f>
        <v>4.8787363936816242</v>
      </c>
    </row>
    <row r="225" spans="2:26" x14ac:dyDescent="0.3">
      <c r="B225" s="3" t="s">
        <v>25</v>
      </c>
      <c r="C225" s="3">
        <v>217</v>
      </c>
      <c r="D225" s="3">
        <v>217</v>
      </c>
      <c r="E225" s="2">
        <f t="shared" si="45"/>
        <v>13.083333333333334</v>
      </c>
      <c r="F225" s="9">
        <v>47.1</v>
      </c>
      <c r="G225" s="30">
        <f t="shared" si="46"/>
        <v>0.55555555555555558</v>
      </c>
      <c r="H225" s="30">
        <f t="shared" si="47"/>
        <v>2</v>
      </c>
      <c r="I225" s="31">
        <f>SUM(E$8:E225)</f>
        <v>1141.5000000000005</v>
      </c>
      <c r="J225" s="31">
        <f t="shared" si="48"/>
        <v>13.083333333333258</v>
      </c>
      <c r="K225" s="32">
        <f t="shared" si="40"/>
        <v>858.33333333333337</v>
      </c>
      <c r="L225" s="33">
        <v>156.46950000000001</v>
      </c>
      <c r="M225" s="34">
        <f>0.5*2.10945*1.29*0.35*WLTC_class_3!E225^2</f>
        <v>81.514300771093744</v>
      </c>
      <c r="N225" s="34">
        <f t="shared" si="41"/>
        <v>1096.3171341044272</v>
      </c>
      <c r="O225" s="35">
        <f t="shared" si="42"/>
        <v>187.660562767638</v>
      </c>
      <c r="P225" s="35">
        <f t="shared" si="49"/>
        <v>14343.48250453284</v>
      </c>
      <c r="Q225" s="35">
        <f>(SUM(P$8:P225))/3600000</f>
        <v>0.16806657926256888</v>
      </c>
      <c r="R225" s="35">
        <f t="shared" si="50"/>
        <v>0</v>
      </c>
      <c r="S225" s="35"/>
      <c r="T225" s="35">
        <f>(SUMIF(R$8:R225,"&lt;0"))/3600000*-1</f>
        <v>7.1423322467630751E-2</v>
      </c>
      <c r="U225" s="37">
        <f t="shared" si="52"/>
        <v>9.2227916666666694</v>
      </c>
      <c r="V225" s="37">
        <f t="shared" si="51"/>
        <v>0</v>
      </c>
      <c r="W225" s="39">
        <f>SUM(V$8:V225)/3600000*-1</f>
        <v>4.9139245857729989E-2</v>
      </c>
      <c r="X225" s="38">
        <f t="shared" si="43"/>
        <v>14.343482504532924</v>
      </c>
      <c r="Y225" s="38">
        <f t="shared" si="44"/>
        <v>35.247770757558186</v>
      </c>
      <c r="Z225" s="38">
        <f>SUM(Y$8:Y225)/1000</f>
        <v>4.9139841644391824</v>
      </c>
    </row>
    <row r="226" spans="2:26" x14ac:dyDescent="0.3">
      <c r="B226" s="3" t="s">
        <v>25</v>
      </c>
      <c r="C226" s="3">
        <v>218</v>
      </c>
      <c r="D226" s="3">
        <v>218</v>
      </c>
      <c r="E226" s="2">
        <f t="shared" si="45"/>
        <v>13.611111111111111</v>
      </c>
      <c r="F226" s="9">
        <v>49</v>
      </c>
      <c r="G226" s="30">
        <f t="shared" si="46"/>
        <v>0.4861111111111111</v>
      </c>
      <c r="H226" s="30">
        <f t="shared" si="47"/>
        <v>1.75</v>
      </c>
      <c r="I226" s="31">
        <f>SUM(E$8:E226)</f>
        <v>1155.1111111111115</v>
      </c>
      <c r="J226" s="31">
        <f t="shared" si="48"/>
        <v>13.611111111111086</v>
      </c>
      <c r="K226" s="32">
        <f t="shared" si="40"/>
        <v>751.04166666666663</v>
      </c>
      <c r="L226" s="33">
        <v>156.46950000000001</v>
      </c>
      <c r="M226" s="34">
        <f>0.5*2.10945*1.29*0.35*WLTC_class_3!E226^2</f>
        <v>88.223473637152765</v>
      </c>
      <c r="N226" s="34">
        <f t="shared" si="41"/>
        <v>995.73464030381933</v>
      </c>
      <c r="O226" s="35">
        <f t="shared" si="42"/>
        <v>184.47213513653287</v>
      </c>
      <c r="P226" s="35">
        <f t="shared" si="49"/>
        <v>13553.054826357517</v>
      </c>
      <c r="Q226" s="35">
        <f>(SUM(P$8:P226))/3600000</f>
        <v>0.17183131671433485</v>
      </c>
      <c r="R226" s="35">
        <f t="shared" si="50"/>
        <v>0</v>
      </c>
      <c r="S226" s="35"/>
      <c r="T226" s="35">
        <f>(SUMIF(R$8:R226,"&lt;0"))/3600000*-1</f>
        <v>7.1423322467630751E-2</v>
      </c>
      <c r="U226" s="37">
        <f t="shared" si="52"/>
        <v>8.7068379629629487</v>
      </c>
      <c r="V226" s="37">
        <f t="shared" si="51"/>
        <v>0</v>
      </c>
      <c r="W226" s="39">
        <f>SUM(V$8:V226)/3600000*-1</f>
        <v>4.9139245857729989E-2</v>
      </c>
      <c r="X226" s="38">
        <f t="shared" si="43"/>
        <v>13.55305482635754</v>
      </c>
      <c r="Y226" s="38">
        <f t="shared" si="44"/>
        <v>34.457343079382802</v>
      </c>
      <c r="Z226" s="38">
        <f>SUM(Y$8:Y226)/1000</f>
        <v>4.9484415075185648</v>
      </c>
    </row>
    <row r="227" spans="2:26" x14ac:dyDescent="0.3">
      <c r="B227" s="3" t="s">
        <v>25</v>
      </c>
      <c r="C227" s="3">
        <v>219</v>
      </c>
      <c r="D227" s="3">
        <v>219</v>
      </c>
      <c r="E227" s="2">
        <f t="shared" si="45"/>
        <v>14.055555555555555</v>
      </c>
      <c r="F227" s="9">
        <v>50.6</v>
      </c>
      <c r="G227" s="30">
        <f t="shared" si="46"/>
        <v>0.38888888888888851</v>
      </c>
      <c r="H227" s="30">
        <f t="shared" si="47"/>
        <v>1.3999999999999986</v>
      </c>
      <c r="I227" s="31">
        <f>SUM(E$8:E227)</f>
        <v>1169.1666666666672</v>
      </c>
      <c r="J227" s="31">
        <f t="shared" si="48"/>
        <v>14.055555555555657</v>
      </c>
      <c r="K227" s="32">
        <f t="shared" si="40"/>
        <v>600.83333333333269</v>
      </c>
      <c r="L227" s="33">
        <v>156.46950000000001</v>
      </c>
      <c r="M227" s="34">
        <f>0.5*2.10945*1.29*0.35*WLTC_class_3!E227^2</f>
        <v>94.079072453819435</v>
      </c>
      <c r="N227" s="34">
        <f t="shared" si="41"/>
        <v>851.38190578715216</v>
      </c>
      <c r="O227" s="35">
        <f t="shared" si="42"/>
        <v>168.19785310966114</v>
      </c>
      <c r="P227" s="35">
        <f t="shared" si="49"/>
        <v>11966.645675786169</v>
      </c>
      <c r="Q227" s="35">
        <f>(SUM(P$8:P227))/3600000</f>
        <v>0.1751553849576088</v>
      </c>
      <c r="R227" s="35">
        <f t="shared" si="50"/>
        <v>0</v>
      </c>
      <c r="S227" s="35"/>
      <c r="T227" s="35">
        <f>(SUMIF(R$8:R227,"&lt;0"))/3600000*-1</f>
        <v>7.1423322467630751E-2</v>
      </c>
      <c r="U227" s="37">
        <f t="shared" si="52"/>
        <v>7.5991111111111174</v>
      </c>
      <c r="V227" s="37">
        <f t="shared" si="51"/>
        <v>0</v>
      </c>
      <c r="W227" s="39">
        <f>SUM(V$8:V227)/3600000*-1</f>
        <v>4.9139245857729989E-2</v>
      </c>
      <c r="X227" s="38">
        <f t="shared" si="43"/>
        <v>11.966645675786083</v>
      </c>
      <c r="Y227" s="38">
        <f t="shared" si="44"/>
        <v>32.87093392881134</v>
      </c>
      <c r="Z227" s="38">
        <f>SUM(Y$8:Y227)/1000</f>
        <v>4.9813124414473773</v>
      </c>
    </row>
    <row r="228" spans="2:26" x14ac:dyDescent="0.3">
      <c r="B228" s="3" t="s">
        <v>25</v>
      </c>
      <c r="C228" s="3">
        <v>220</v>
      </c>
      <c r="D228" s="3">
        <v>220</v>
      </c>
      <c r="E228" s="2">
        <f t="shared" si="45"/>
        <v>14.388888888888888</v>
      </c>
      <c r="F228" s="9">
        <v>51.8</v>
      </c>
      <c r="G228" s="30">
        <f t="shared" si="46"/>
        <v>0.29166666666666685</v>
      </c>
      <c r="H228" s="30">
        <f t="shared" si="47"/>
        <v>1.0500000000000007</v>
      </c>
      <c r="I228" s="31">
        <f>SUM(E$8:E228)</f>
        <v>1183.5555555555561</v>
      </c>
      <c r="J228" s="31">
        <f t="shared" si="48"/>
        <v>14.388888888888914</v>
      </c>
      <c r="K228" s="32">
        <f t="shared" si="40"/>
        <v>450.62500000000028</v>
      </c>
      <c r="L228" s="33">
        <v>156.46950000000001</v>
      </c>
      <c r="M228" s="34">
        <f>0.5*2.10945*1.29*0.35*WLTC_class_3!E228^2</f>
        <v>98.594232987152751</v>
      </c>
      <c r="N228" s="34">
        <f t="shared" si="41"/>
        <v>705.68873298715312</v>
      </c>
      <c r="O228" s="35">
        <f t="shared" si="42"/>
        <v>146.10588239972623</v>
      </c>
      <c r="P228" s="35">
        <f t="shared" si="49"/>
        <v>10154.076769092942</v>
      </c>
      <c r="Q228" s="35">
        <f>(SUM(P$8:P228))/3600000</f>
        <v>0.17797596183791239</v>
      </c>
      <c r="R228" s="35">
        <f t="shared" si="50"/>
        <v>0</v>
      </c>
      <c r="S228" s="35"/>
      <c r="T228" s="35">
        <f>(SUMIF(R$8:R228,"&lt;0"))/3600000*-1</f>
        <v>7.1423322467630751E-2</v>
      </c>
      <c r="U228" s="37">
        <f t="shared" si="52"/>
        <v>5.859555555555529</v>
      </c>
      <c r="V228" s="37">
        <f t="shared" si="51"/>
        <v>0</v>
      </c>
      <c r="W228" s="39">
        <f>SUM(V$8:V228)/3600000*-1</f>
        <v>4.9139245857729989E-2</v>
      </c>
      <c r="X228" s="38">
        <f t="shared" si="43"/>
        <v>10.154076769092924</v>
      </c>
      <c r="Y228" s="38">
        <f t="shared" si="44"/>
        <v>31.058365022118185</v>
      </c>
      <c r="Z228" s="38">
        <f>SUM(Y$8:Y228)/1000</f>
        <v>5.0123708064694945</v>
      </c>
    </row>
    <row r="229" spans="2:26" x14ac:dyDescent="0.3">
      <c r="B229" s="3" t="s">
        <v>25</v>
      </c>
      <c r="C229" s="3">
        <v>221</v>
      </c>
      <c r="D229" s="3">
        <v>221</v>
      </c>
      <c r="E229" s="2">
        <f t="shared" si="45"/>
        <v>14.638888888888889</v>
      </c>
      <c r="F229" s="9">
        <v>52.7</v>
      </c>
      <c r="G229" s="30">
        <f t="shared" si="46"/>
        <v>0.18055555555555614</v>
      </c>
      <c r="H229" s="30">
        <f t="shared" si="47"/>
        <v>0.65000000000000213</v>
      </c>
      <c r="I229" s="31">
        <f>SUM(E$8:E229)</f>
        <v>1198.194444444445</v>
      </c>
      <c r="J229" s="31">
        <f t="shared" si="48"/>
        <v>14.638888888888914</v>
      </c>
      <c r="K229" s="32">
        <f t="shared" si="40"/>
        <v>278.95833333333422</v>
      </c>
      <c r="L229" s="33">
        <v>156.46950000000001</v>
      </c>
      <c r="M229" s="34">
        <f>0.5*2.10945*1.29*0.35*WLTC_class_3!E229^2</f>
        <v>102.05005043637154</v>
      </c>
      <c r="N229" s="34">
        <f t="shared" si="41"/>
        <v>537.47788376970584</v>
      </c>
      <c r="O229" s="35">
        <f t="shared" si="42"/>
        <v>115.17993455360872</v>
      </c>
      <c r="P229" s="35">
        <f t="shared" si="49"/>
        <v>7868.0790207398741</v>
      </c>
      <c r="Q229" s="35">
        <f>(SUM(P$8:P229))/3600000</f>
        <v>0.18016153934367346</v>
      </c>
      <c r="R229" s="35">
        <f t="shared" si="50"/>
        <v>0</v>
      </c>
      <c r="S229" s="35"/>
      <c r="T229" s="35">
        <f>(SUMIF(R$8:R229,"&lt;0"))/3600000*-1</f>
        <v>7.1423322467630751E-2</v>
      </c>
      <c r="U229" s="37">
        <f t="shared" si="52"/>
        <v>4.4847916666667098</v>
      </c>
      <c r="V229" s="37">
        <f t="shared" si="51"/>
        <v>0</v>
      </c>
      <c r="W229" s="39">
        <f>SUM(V$8:V229)/3600000*-1</f>
        <v>4.9139245857729989E-2</v>
      </c>
      <c r="X229" s="38">
        <f t="shared" si="43"/>
        <v>7.8680790207398603</v>
      </c>
      <c r="Y229" s="38">
        <f t="shared" si="44"/>
        <v>28.77236727376512</v>
      </c>
      <c r="Z229" s="38">
        <f>SUM(Y$8:Y229)/1000</f>
        <v>5.0411431737432597</v>
      </c>
    </row>
    <row r="230" spans="2:26" x14ac:dyDescent="0.3">
      <c r="B230" s="3" t="s">
        <v>25</v>
      </c>
      <c r="C230" s="3">
        <v>222</v>
      </c>
      <c r="D230" s="3">
        <v>222</v>
      </c>
      <c r="E230" s="2">
        <f t="shared" si="45"/>
        <v>14.75</v>
      </c>
      <c r="F230" s="9">
        <v>53.1</v>
      </c>
      <c r="G230" s="30">
        <f t="shared" si="46"/>
        <v>0.11111111111111072</v>
      </c>
      <c r="H230" s="30">
        <f t="shared" si="47"/>
        <v>0.39999999999999858</v>
      </c>
      <c r="I230" s="31">
        <f>SUM(E$8:E230)</f>
        <v>1212.944444444445</v>
      </c>
      <c r="J230" s="31">
        <f t="shared" si="48"/>
        <v>14.75</v>
      </c>
      <c r="K230" s="32">
        <f t="shared" si="40"/>
        <v>171.66666666666606</v>
      </c>
      <c r="L230" s="33">
        <v>156.46950000000001</v>
      </c>
      <c r="M230" s="34">
        <f>0.5*2.10945*1.29*0.35*WLTC_class_3!E230^2</f>
        <v>103.60507642734375</v>
      </c>
      <c r="N230" s="34">
        <f t="shared" si="41"/>
        <v>431.7412430940098</v>
      </c>
      <c r="O230" s="35">
        <f t="shared" si="42"/>
        <v>93.930704200640491</v>
      </c>
      <c r="P230" s="35">
        <f t="shared" si="49"/>
        <v>6368.1833356366442</v>
      </c>
      <c r="Q230" s="35">
        <f>(SUM(P$8:P230))/3600000</f>
        <v>0.18193047915912808</v>
      </c>
      <c r="R230" s="35">
        <f t="shared" si="50"/>
        <v>0</v>
      </c>
      <c r="S230" s="35"/>
      <c r="T230" s="35">
        <f>(SUMIF(R$8:R230,"&lt;0"))/3600000*-1</f>
        <v>7.1423322467630751E-2</v>
      </c>
      <c r="U230" s="37">
        <f t="shared" si="52"/>
        <v>2.0180370370370269</v>
      </c>
      <c r="V230" s="37">
        <f t="shared" si="51"/>
        <v>0</v>
      </c>
      <c r="W230" s="39">
        <f>SUM(V$8:V230)/3600000*-1</f>
        <v>4.9139245857729989E-2</v>
      </c>
      <c r="X230" s="38">
        <f t="shared" si="43"/>
        <v>6.368183335636644</v>
      </c>
      <c r="Y230" s="38">
        <f t="shared" si="44"/>
        <v>27.272471588661904</v>
      </c>
      <c r="Z230" s="38">
        <f>SUM(Y$8:Y230)/1000</f>
        <v>5.0684156453319211</v>
      </c>
    </row>
    <row r="231" spans="2:26" x14ac:dyDescent="0.3">
      <c r="B231" s="3" t="s">
        <v>25</v>
      </c>
      <c r="C231" s="3">
        <v>223</v>
      </c>
      <c r="D231" s="3">
        <v>223</v>
      </c>
      <c r="E231" s="2">
        <f t="shared" si="45"/>
        <v>14.861111111111111</v>
      </c>
      <c r="F231" s="9">
        <v>53.5</v>
      </c>
      <c r="G231" s="30">
        <f t="shared" si="46"/>
        <v>9.7222222222221627E-2</v>
      </c>
      <c r="H231" s="30">
        <f t="shared" si="47"/>
        <v>0.34999999999999787</v>
      </c>
      <c r="I231" s="31">
        <f>SUM(E$8:E231)</f>
        <v>1227.8055555555561</v>
      </c>
      <c r="J231" s="31">
        <f t="shared" si="48"/>
        <v>14.861111111111086</v>
      </c>
      <c r="K231" s="32">
        <f t="shared" si="40"/>
        <v>150.2083333333324</v>
      </c>
      <c r="L231" s="33">
        <v>156.46950000000001</v>
      </c>
      <c r="M231" s="34">
        <f>0.5*2.10945*1.29*0.35*WLTC_class_3!E231^2</f>
        <v>105.17186064887152</v>
      </c>
      <c r="N231" s="34">
        <f t="shared" si="41"/>
        <v>411.84969398220392</v>
      </c>
      <c r="O231" s="35">
        <f t="shared" si="42"/>
        <v>90.958085385845777</v>
      </c>
      <c r="P231" s="35">
        <f t="shared" si="49"/>
        <v>6120.5440633466314</v>
      </c>
      <c r="Q231" s="35">
        <f>(SUM(P$8:P231))/3600000</f>
        <v>0.18363063028783547</v>
      </c>
      <c r="R231" s="35">
        <f t="shared" si="50"/>
        <v>0</v>
      </c>
      <c r="S231" s="35"/>
      <c r="T231" s="35">
        <f>(SUMIF(R$8:R231,"&lt;0"))/3600000*-1</f>
        <v>7.1423322467630751E-2</v>
      </c>
      <c r="U231" s="37">
        <f t="shared" si="52"/>
        <v>2.0332962962962813</v>
      </c>
      <c r="V231" s="37">
        <f t="shared" si="51"/>
        <v>0</v>
      </c>
      <c r="W231" s="39">
        <f>SUM(V$8:V231)/3600000*-1</f>
        <v>4.9139245857729989E-2</v>
      </c>
      <c r="X231" s="38">
        <f t="shared" si="43"/>
        <v>6.1205440633466415</v>
      </c>
      <c r="Y231" s="38">
        <f t="shared" si="44"/>
        <v>27.024832316371903</v>
      </c>
      <c r="Z231" s="38">
        <f>SUM(Y$8:Y231)/1000</f>
        <v>5.0954404776482933</v>
      </c>
    </row>
    <row r="232" spans="2:26" x14ac:dyDescent="0.3">
      <c r="B232" s="3" t="s">
        <v>25</v>
      </c>
      <c r="C232" s="3">
        <v>224</v>
      </c>
      <c r="D232" s="3">
        <v>224</v>
      </c>
      <c r="E232" s="2">
        <f t="shared" si="45"/>
        <v>14.944444444444443</v>
      </c>
      <c r="F232" s="9">
        <v>53.8</v>
      </c>
      <c r="G232" s="30">
        <f t="shared" si="46"/>
        <v>9.7222222222222612E-2</v>
      </c>
      <c r="H232" s="30">
        <f t="shared" si="47"/>
        <v>0.35000000000000142</v>
      </c>
      <c r="I232" s="31">
        <f>SUM(E$8:E232)</f>
        <v>1242.7500000000005</v>
      </c>
      <c r="J232" s="31">
        <f t="shared" si="48"/>
        <v>14.944444444444343</v>
      </c>
      <c r="K232" s="32">
        <f t="shared" si="40"/>
        <v>150.20833333333394</v>
      </c>
      <c r="L232" s="33">
        <v>156.46950000000001</v>
      </c>
      <c r="M232" s="34">
        <f>0.5*2.10945*1.29*0.35*WLTC_class_3!E232^2</f>
        <v>106.35466515381941</v>
      </c>
      <c r="N232" s="34">
        <f t="shared" si="41"/>
        <v>413.03249848715336</v>
      </c>
      <c r="O232" s="35">
        <f t="shared" si="42"/>
        <v>92.245199453792281</v>
      </c>
      <c r="P232" s="35">
        <f t="shared" si="49"/>
        <v>6172.5412273913062</v>
      </c>
      <c r="Q232" s="35">
        <f>(SUM(P$8:P232))/3600000</f>
        <v>0.18534522507322196</v>
      </c>
      <c r="R232" s="35">
        <f t="shared" si="50"/>
        <v>0</v>
      </c>
      <c r="S232" s="35"/>
      <c r="T232" s="35">
        <f>(SUMIF(R$8:R232,"&lt;0"))/3600000*-1</f>
        <v>7.1423322467630751E-2</v>
      </c>
      <c r="U232" s="37">
        <f t="shared" si="52"/>
        <v>1.5349861111110989</v>
      </c>
      <c r="V232" s="37">
        <f t="shared" si="51"/>
        <v>0</v>
      </c>
      <c r="W232" s="39">
        <f>SUM(V$8:V232)/3600000*-1</f>
        <v>4.9139245857729989E-2</v>
      </c>
      <c r="X232" s="38">
        <f t="shared" si="43"/>
        <v>6.1725412273913474</v>
      </c>
      <c r="Y232" s="38">
        <f t="shared" si="44"/>
        <v>27.076829480416606</v>
      </c>
      <c r="Z232" s="38">
        <f>SUM(Y$8:Y232)/1000</f>
        <v>5.1225173071287102</v>
      </c>
    </row>
    <row r="233" spans="2:26" x14ac:dyDescent="0.3">
      <c r="B233" s="3" t="s">
        <v>25</v>
      </c>
      <c r="C233" s="3">
        <v>225</v>
      </c>
      <c r="D233" s="3">
        <v>225</v>
      </c>
      <c r="E233" s="2">
        <f t="shared" si="45"/>
        <v>15.055555555555555</v>
      </c>
      <c r="F233" s="9">
        <v>54.2</v>
      </c>
      <c r="G233" s="30">
        <f t="shared" si="46"/>
        <v>0.1388888888888889</v>
      </c>
      <c r="H233" s="30">
        <f t="shared" si="47"/>
        <v>0.5</v>
      </c>
      <c r="I233" s="31">
        <f>SUM(E$8:E233)</f>
        <v>1257.8055555555561</v>
      </c>
      <c r="J233" s="31">
        <f t="shared" si="48"/>
        <v>15.055555555555657</v>
      </c>
      <c r="K233" s="32">
        <f t="shared" si="40"/>
        <v>214.58333333333334</v>
      </c>
      <c r="L233" s="33">
        <v>156.46950000000001</v>
      </c>
      <c r="M233" s="34">
        <f>0.5*2.10945*1.29*0.35*WLTC_class_3!E233^2</f>
        <v>107.94202627881944</v>
      </c>
      <c r="N233" s="34">
        <f t="shared" si="41"/>
        <v>478.99485961215282</v>
      </c>
      <c r="O233" s="35">
        <f t="shared" si="42"/>
        <v>108.57364655795169</v>
      </c>
      <c r="P233" s="35">
        <f t="shared" si="49"/>
        <v>7211.533719716349</v>
      </c>
      <c r="Q233" s="35">
        <f>(SUM(P$8:P233))/3600000</f>
        <v>0.18734842888425426</v>
      </c>
      <c r="R233" s="35">
        <f t="shared" si="50"/>
        <v>0</v>
      </c>
      <c r="S233" s="35"/>
      <c r="T233" s="35">
        <f>(SUMIF(R$8:R233,"&lt;0"))/3600000*-1</f>
        <v>7.1423322467630751E-2</v>
      </c>
      <c r="U233" s="37">
        <f t="shared" si="52"/>
        <v>2.0600000000000231</v>
      </c>
      <c r="V233" s="37">
        <f t="shared" si="51"/>
        <v>0</v>
      </c>
      <c r="W233" s="39">
        <f>SUM(V$8:V233)/3600000*-1</f>
        <v>4.9139245857729989E-2</v>
      </c>
      <c r="X233" s="38">
        <f t="shared" si="43"/>
        <v>7.211533719716301</v>
      </c>
      <c r="Y233" s="38">
        <f t="shared" si="44"/>
        <v>28.115821972741561</v>
      </c>
      <c r="Z233" s="38">
        <f>SUM(Y$8:Y233)/1000</f>
        <v>5.1506331291014513</v>
      </c>
    </row>
    <row r="234" spans="2:26" x14ac:dyDescent="0.3">
      <c r="B234" s="3" t="s">
        <v>25</v>
      </c>
      <c r="C234" s="3">
        <v>226</v>
      </c>
      <c r="D234" s="3">
        <v>226</v>
      </c>
      <c r="E234" s="2">
        <f t="shared" si="45"/>
        <v>15.222222222222221</v>
      </c>
      <c r="F234" s="9">
        <v>54.8</v>
      </c>
      <c r="G234" s="30">
        <f t="shared" si="46"/>
        <v>0.15277777777777699</v>
      </c>
      <c r="H234" s="30">
        <f t="shared" si="47"/>
        <v>0.54999999999999716</v>
      </c>
      <c r="I234" s="31">
        <f>SUM(E$8:E234)</f>
        <v>1273.0277777777783</v>
      </c>
      <c r="J234" s="31">
        <f t="shared" si="48"/>
        <v>15.222222222222172</v>
      </c>
      <c r="K234" s="32">
        <f t="shared" si="40"/>
        <v>236.04166666666544</v>
      </c>
      <c r="L234" s="33">
        <v>156.46950000000001</v>
      </c>
      <c r="M234" s="34">
        <f>0.5*2.10945*1.29*0.35*WLTC_class_3!E234^2</f>
        <v>110.34511464861109</v>
      </c>
      <c r="N234" s="34">
        <f t="shared" si="41"/>
        <v>502.85628131527653</v>
      </c>
      <c r="O234" s="35">
        <f t="shared" si="42"/>
        <v>116.51987091365918</v>
      </c>
      <c r="P234" s="35">
        <f t="shared" si="49"/>
        <v>7654.5900600214063</v>
      </c>
      <c r="Q234" s="35">
        <f>(SUM(P$8:P234))/3600000</f>
        <v>0.18947470390092688</v>
      </c>
      <c r="R234" s="35">
        <f t="shared" si="50"/>
        <v>0</v>
      </c>
      <c r="S234" s="35"/>
      <c r="T234" s="35">
        <f>(SUMIF(R$8:R234,"&lt;0"))/3600000*-1</f>
        <v>7.1423322467630751E-2</v>
      </c>
      <c r="U234" s="37">
        <f t="shared" si="52"/>
        <v>3.1186111111110986</v>
      </c>
      <c r="V234" s="37">
        <f t="shared" si="51"/>
        <v>0</v>
      </c>
      <c r="W234" s="39">
        <f>SUM(V$8:V234)/3600000*-1</f>
        <v>4.9139245857729989E-2</v>
      </c>
      <c r="X234" s="38">
        <f t="shared" si="43"/>
        <v>7.6545900600214312</v>
      </c>
      <c r="Y234" s="38">
        <f t="shared" si="44"/>
        <v>28.558878313046691</v>
      </c>
      <c r="Z234" s="38">
        <f>SUM(Y$8:Y234)/1000</f>
        <v>5.1791920074144979</v>
      </c>
    </row>
    <row r="235" spans="2:26" x14ac:dyDescent="0.3">
      <c r="B235" s="3" t="s">
        <v>25</v>
      </c>
      <c r="C235" s="3">
        <v>227</v>
      </c>
      <c r="D235" s="3">
        <v>227</v>
      </c>
      <c r="E235" s="2">
        <f t="shared" si="45"/>
        <v>15.361111111111111</v>
      </c>
      <c r="F235" s="9">
        <v>55.3</v>
      </c>
      <c r="G235" s="30">
        <f t="shared" si="46"/>
        <v>0.1388888888888889</v>
      </c>
      <c r="H235" s="30">
        <f t="shared" si="47"/>
        <v>0.5</v>
      </c>
      <c r="I235" s="31">
        <f>SUM(E$8:E235)</f>
        <v>1288.3888888888894</v>
      </c>
      <c r="J235" s="31">
        <f t="shared" si="48"/>
        <v>15.361111111111086</v>
      </c>
      <c r="K235" s="32">
        <f t="shared" si="40"/>
        <v>214.58333333333334</v>
      </c>
      <c r="L235" s="33">
        <v>156.46950000000001</v>
      </c>
      <c r="M235" s="34">
        <f>0.5*2.10945*1.29*0.35*WLTC_class_3!E235^2</f>
        <v>112.36789774887151</v>
      </c>
      <c r="N235" s="34">
        <f t="shared" si="41"/>
        <v>483.42073108220484</v>
      </c>
      <c r="O235" s="35">
        <f t="shared" si="42"/>
        <v>114.06976107370195</v>
      </c>
      <c r="P235" s="35">
        <f t="shared" si="49"/>
        <v>7425.8795635683009</v>
      </c>
      <c r="Q235" s="35">
        <f>(SUM(P$8:P235))/3600000</f>
        <v>0.19153744822414029</v>
      </c>
      <c r="R235" s="35">
        <f t="shared" si="50"/>
        <v>0</v>
      </c>
      <c r="S235" s="35"/>
      <c r="T235" s="35">
        <f>(SUMIF(R$8:R235,"&lt;0"))/3600000*-1</f>
        <v>7.1423322467630751E-2</v>
      </c>
      <c r="U235" s="37">
        <f t="shared" si="52"/>
        <v>2.6250694444444478</v>
      </c>
      <c r="V235" s="37">
        <f t="shared" si="51"/>
        <v>0</v>
      </c>
      <c r="W235" s="39">
        <f>SUM(V$8:V235)/3600000*-1</f>
        <v>4.9139245857729989E-2</v>
      </c>
      <c r="X235" s="38">
        <f t="shared" si="43"/>
        <v>7.425879563568313</v>
      </c>
      <c r="Y235" s="38">
        <f t="shared" si="44"/>
        <v>28.330167816593573</v>
      </c>
      <c r="Z235" s="38">
        <f>SUM(Y$8:Y235)/1000</f>
        <v>5.2075221752310918</v>
      </c>
    </row>
    <row r="236" spans="2:26" x14ac:dyDescent="0.3">
      <c r="B236" s="3" t="s">
        <v>25</v>
      </c>
      <c r="C236" s="3">
        <v>228</v>
      </c>
      <c r="D236" s="3">
        <v>228</v>
      </c>
      <c r="E236" s="2">
        <f t="shared" si="45"/>
        <v>15.499999999999998</v>
      </c>
      <c r="F236" s="9">
        <v>55.8</v>
      </c>
      <c r="G236" s="30">
        <f t="shared" si="46"/>
        <v>0.12500000000000078</v>
      </c>
      <c r="H236" s="30">
        <f t="shared" si="47"/>
        <v>0.45000000000000284</v>
      </c>
      <c r="I236" s="31">
        <f>SUM(E$8:E236)</f>
        <v>1303.8888888888894</v>
      </c>
      <c r="J236" s="31">
        <f t="shared" si="48"/>
        <v>15.5</v>
      </c>
      <c r="K236" s="32">
        <f t="shared" si="40"/>
        <v>193.12500000000119</v>
      </c>
      <c r="L236" s="33">
        <v>156.46950000000001</v>
      </c>
      <c r="M236" s="34">
        <f>0.5*2.10945*1.29*0.35*WLTC_class_3!E236^2</f>
        <v>114.40905308437496</v>
      </c>
      <c r="N236" s="34">
        <f t="shared" si="41"/>
        <v>464.00355308437616</v>
      </c>
      <c r="O236" s="35">
        <f t="shared" si="42"/>
        <v>111.47685362852137</v>
      </c>
      <c r="P236" s="35">
        <f t="shared" si="49"/>
        <v>7192.0550728078306</v>
      </c>
      <c r="Q236" s="35">
        <f>(SUM(P$8:P236))/3600000</f>
        <v>0.19353524129992025</v>
      </c>
      <c r="R236" s="35">
        <f t="shared" si="50"/>
        <v>0</v>
      </c>
      <c r="S236" s="35"/>
      <c r="T236" s="35">
        <f>(SUMIF(R$8:R236,"&lt;0"))/3600000*-1</f>
        <v>7.1423322467630751E-2</v>
      </c>
      <c r="U236" s="37">
        <f t="shared" si="52"/>
        <v>2.6489120370370158</v>
      </c>
      <c r="V236" s="37">
        <f t="shared" si="51"/>
        <v>0</v>
      </c>
      <c r="W236" s="39">
        <f>SUM(V$8:V236)/3600000*-1</f>
        <v>4.9139245857729989E-2</v>
      </c>
      <c r="X236" s="38">
        <f t="shared" si="43"/>
        <v>7.1920550728078299</v>
      </c>
      <c r="Y236" s="38">
        <f t="shared" si="44"/>
        <v>28.096343325833089</v>
      </c>
      <c r="Z236" s="38">
        <f>SUM(Y$8:Y236)/1000</f>
        <v>5.2356185185569251</v>
      </c>
    </row>
    <row r="237" spans="2:26" x14ac:dyDescent="0.3">
      <c r="B237" s="3" t="s">
        <v>25</v>
      </c>
      <c r="C237" s="3">
        <v>229</v>
      </c>
      <c r="D237" s="3">
        <v>229</v>
      </c>
      <c r="E237" s="2">
        <f t="shared" si="45"/>
        <v>15.611111111111111</v>
      </c>
      <c r="F237" s="9">
        <v>56.2</v>
      </c>
      <c r="G237" s="30">
        <f t="shared" si="46"/>
        <v>9.7222222222222612E-2</v>
      </c>
      <c r="H237" s="30">
        <f t="shared" si="47"/>
        <v>0.35000000000000142</v>
      </c>
      <c r="I237" s="31">
        <f>SUM(E$8:E237)</f>
        <v>1319.5000000000005</v>
      </c>
      <c r="J237" s="31">
        <f t="shared" si="48"/>
        <v>15.611111111111086</v>
      </c>
      <c r="K237" s="32">
        <f t="shared" si="40"/>
        <v>150.20833333333394</v>
      </c>
      <c r="L237" s="33">
        <v>156.46950000000001</v>
      </c>
      <c r="M237" s="34">
        <f>0.5*2.10945*1.29*0.35*WLTC_class_3!E237^2</f>
        <v>116.05520536215276</v>
      </c>
      <c r="N237" s="34">
        <f t="shared" si="41"/>
        <v>422.7330386954867</v>
      </c>
      <c r="O237" s="35">
        <f t="shared" si="42"/>
        <v>103.02291193961194</v>
      </c>
      <c r="P237" s="35">
        <f t="shared" si="49"/>
        <v>6599.3324374128651</v>
      </c>
      <c r="Q237" s="35">
        <f>(SUM(P$8:P237))/3600000</f>
        <v>0.19536838919920158</v>
      </c>
      <c r="R237" s="35">
        <f t="shared" si="50"/>
        <v>0</v>
      </c>
      <c r="S237" s="35"/>
      <c r="T237" s="35">
        <f>(SUMIF(R$8:R237,"&lt;0"))/3600000*-1</f>
        <v>7.1423322467630751E-2</v>
      </c>
      <c r="U237" s="37">
        <f t="shared" si="52"/>
        <v>2.1362962962963277</v>
      </c>
      <c r="V237" s="37">
        <f t="shared" si="51"/>
        <v>0</v>
      </c>
      <c r="W237" s="39">
        <f>SUM(V$8:V237)/3600000*-1</f>
        <v>4.9139245857729989E-2</v>
      </c>
      <c r="X237" s="38">
        <f t="shared" si="43"/>
        <v>6.5993324374128752</v>
      </c>
      <c r="Y237" s="38">
        <f t="shared" si="44"/>
        <v>27.503620690438137</v>
      </c>
      <c r="Z237" s="38">
        <f>SUM(Y$8:Y237)/1000</f>
        <v>5.2631221392473631</v>
      </c>
    </row>
    <row r="238" spans="2:26" x14ac:dyDescent="0.3">
      <c r="B238" s="3" t="s">
        <v>25</v>
      </c>
      <c r="C238" s="3">
        <v>230</v>
      </c>
      <c r="D238" s="3">
        <v>230</v>
      </c>
      <c r="E238" s="2">
        <f t="shared" si="45"/>
        <v>15.694444444444445</v>
      </c>
      <c r="F238" s="9">
        <v>56.5</v>
      </c>
      <c r="G238" s="30">
        <f t="shared" si="46"/>
        <v>4.1666666666666269E-2</v>
      </c>
      <c r="H238" s="30">
        <f t="shared" si="47"/>
        <v>0.14999999999999858</v>
      </c>
      <c r="I238" s="31">
        <f>SUM(E$8:E238)</f>
        <v>1335.1944444444448</v>
      </c>
      <c r="J238" s="31">
        <f t="shared" si="48"/>
        <v>15.694444444444343</v>
      </c>
      <c r="K238" s="32">
        <f t="shared" si="40"/>
        <v>64.374999999999389</v>
      </c>
      <c r="L238" s="33">
        <v>156.46950000000001</v>
      </c>
      <c r="M238" s="34">
        <f>0.5*2.10945*1.29*0.35*WLTC_class_3!E238^2</f>
        <v>117.29753590928819</v>
      </c>
      <c r="N238" s="34">
        <f t="shared" si="41"/>
        <v>338.14203590928759</v>
      </c>
      <c r="O238" s="35">
        <f t="shared" si="42"/>
        <v>83.289653868164834</v>
      </c>
      <c r="P238" s="35">
        <f t="shared" si="49"/>
        <v>5306.9513969096179</v>
      </c>
      <c r="Q238" s="35">
        <f>(SUM(P$8:P238))/3600000</f>
        <v>0.19684254236500981</v>
      </c>
      <c r="R238" s="35">
        <f t="shared" si="50"/>
        <v>0</v>
      </c>
      <c r="S238" s="35"/>
      <c r="T238" s="35">
        <f>(SUMIF(R$8:R238,"&lt;0"))/3600000*-1</f>
        <v>7.1423322467630751E-2</v>
      </c>
      <c r="U238" s="37">
        <f t="shared" si="52"/>
        <v>1.6122361111111165</v>
      </c>
      <c r="V238" s="37">
        <f t="shared" si="51"/>
        <v>0</v>
      </c>
      <c r="W238" s="39">
        <f>SUM(V$8:V238)/3600000*-1</f>
        <v>4.9139245857729989E-2</v>
      </c>
      <c r="X238" s="38">
        <f t="shared" si="43"/>
        <v>5.3069513969096525</v>
      </c>
      <c r="Y238" s="38">
        <f t="shared" si="44"/>
        <v>26.211239649934914</v>
      </c>
      <c r="Z238" s="38">
        <f>SUM(Y$8:Y238)/1000</f>
        <v>5.2893333788972976</v>
      </c>
    </row>
    <row r="239" spans="2:26" x14ac:dyDescent="0.3">
      <c r="B239" s="3" t="s">
        <v>25</v>
      </c>
      <c r="C239" s="3">
        <v>231</v>
      </c>
      <c r="D239" s="3">
        <v>231</v>
      </c>
      <c r="E239" s="2">
        <f t="shared" si="45"/>
        <v>15.694444444444445</v>
      </c>
      <c r="F239" s="9">
        <v>56.5</v>
      </c>
      <c r="G239" s="30">
        <f t="shared" si="46"/>
        <v>-4.1666666666666269E-2</v>
      </c>
      <c r="H239" s="30">
        <f t="shared" si="47"/>
        <v>-0.14999999999999858</v>
      </c>
      <c r="I239" s="31">
        <f>SUM(E$8:E239)</f>
        <v>1350.8888888888891</v>
      </c>
      <c r="J239" s="31">
        <f t="shared" si="48"/>
        <v>15.694444444444343</v>
      </c>
      <c r="K239" s="32">
        <f t="shared" si="40"/>
        <v>-64.374999999999389</v>
      </c>
      <c r="L239" s="33">
        <v>156.46950000000001</v>
      </c>
      <c r="M239" s="34">
        <f>0.5*2.10945*1.29*0.35*WLTC_class_3!E239^2</f>
        <v>117.29753590928819</v>
      </c>
      <c r="N239" s="34">
        <f t="shared" si="41"/>
        <v>209.39203590928884</v>
      </c>
      <c r="O239" s="35">
        <f t="shared" si="42"/>
        <v>0</v>
      </c>
      <c r="P239" s="35">
        <f t="shared" si="49"/>
        <v>0</v>
      </c>
      <c r="Q239" s="35">
        <f>(SUM(P$8:P239))/3600000</f>
        <v>0.19684254236500981</v>
      </c>
      <c r="R239" s="35">
        <f t="shared" si="50"/>
        <v>0</v>
      </c>
      <c r="S239" s="35"/>
      <c r="T239" s="35">
        <f>(SUMIF(R$8:R239,"&lt;0"))/3600000*-1</f>
        <v>7.1423322467630751E-2</v>
      </c>
      <c r="U239" s="37">
        <f t="shared" si="52"/>
        <v>0</v>
      </c>
      <c r="V239" s="37">
        <f t="shared" si="51"/>
        <v>0</v>
      </c>
      <c r="W239" s="39">
        <f>SUM(V$8:V239)/3600000*-1</f>
        <v>4.9139245857729989E-2</v>
      </c>
      <c r="X239" s="38">
        <f t="shared" si="43"/>
        <v>3.2862916746874498</v>
      </c>
      <c r="Y239" s="38">
        <f t="shared" si="44"/>
        <v>24.190579927712712</v>
      </c>
      <c r="Z239" s="38">
        <f>SUM(Y$8:Y239)/1000</f>
        <v>5.3135239588250105</v>
      </c>
    </row>
    <row r="240" spans="2:26" x14ac:dyDescent="0.3">
      <c r="B240" s="3" t="s">
        <v>25</v>
      </c>
      <c r="C240" s="3">
        <v>232</v>
      </c>
      <c r="D240" s="3">
        <v>232</v>
      </c>
      <c r="E240" s="2">
        <f t="shared" si="45"/>
        <v>15.611111111111111</v>
      </c>
      <c r="F240" s="9">
        <v>56.2</v>
      </c>
      <c r="G240" s="30">
        <f t="shared" si="46"/>
        <v>-0.2222222222222224</v>
      </c>
      <c r="H240" s="30">
        <f t="shared" si="47"/>
        <v>-0.80000000000000071</v>
      </c>
      <c r="I240" s="31">
        <f>SUM(E$8:E240)</f>
        <v>1366.5000000000002</v>
      </c>
      <c r="J240" s="31">
        <f t="shared" si="48"/>
        <v>15.611111111111086</v>
      </c>
      <c r="K240" s="32">
        <f t="shared" si="40"/>
        <v>-343.3333333333336</v>
      </c>
      <c r="L240" s="33">
        <v>156.46950000000001</v>
      </c>
      <c r="M240" s="34">
        <f>0.5*2.10945*1.29*0.35*WLTC_class_3!E240^2</f>
        <v>116.05520536215276</v>
      </c>
      <c r="N240" s="34">
        <f t="shared" si="41"/>
        <v>-70.80862797118084</v>
      </c>
      <c r="O240" s="35">
        <f t="shared" si="42"/>
        <v>-17.256543435902472</v>
      </c>
      <c r="P240" s="35">
        <f t="shared" si="49"/>
        <v>0</v>
      </c>
      <c r="Q240" s="35">
        <f>(SUM(P$8:P240))/3600000</f>
        <v>0.19684254236500981</v>
      </c>
      <c r="R240" s="34">
        <f t="shared" si="50"/>
        <v>-1105.4013588834325</v>
      </c>
      <c r="S240" s="35">
        <f>SUM(R240:R260)</f>
        <v>-119813.20552069736</v>
      </c>
      <c r="T240" s="35">
        <f>(SUMIF(R$8:R240,"&lt;0"))/3600000*-1</f>
        <v>7.1730378400653924E-2</v>
      </c>
      <c r="U240" s="37">
        <f t="shared" si="52"/>
        <v>-1.6122361111111165</v>
      </c>
      <c r="V240" s="37">
        <f t="shared" si="51"/>
        <v>-760.51613491180149</v>
      </c>
      <c r="W240" s="39">
        <f>SUM(V$8:V240)/3600000*-1</f>
        <v>4.9350500339649939E-2</v>
      </c>
      <c r="X240" s="38">
        <f t="shared" si="43"/>
        <v>-1.1054013588834342</v>
      </c>
      <c r="Y240" s="38">
        <f t="shared" si="44"/>
        <v>19.798886894141827</v>
      </c>
      <c r="Z240" s="38">
        <f>SUM(Y$8:Y240)/1000</f>
        <v>5.3333228457191524</v>
      </c>
    </row>
    <row r="241" spans="2:26" x14ac:dyDescent="0.3">
      <c r="B241" s="3" t="s">
        <v>25</v>
      </c>
      <c r="C241" s="3">
        <v>233</v>
      </c>
      <c r="D241" s="3">
        <v>233</v>
      </c>
      <c r="E241" s="2">
        <f t="shared" si="45"/>
        <v>15.25</v>
      </c>
      <c r="F241" s="9">
        <v>54.9</v>
      </c>
      <c r="G241" s="30">
        <f t="shared" si="46"/>
        <v>-0.45833333333333393</v>
      </c>
      <c r="H241" s="30">
        <f t="shared" si="47"/>
        <v>-1.6500000000000021</v>
      </c>
      <c r="I241" s="31">
        <f>SUM(E$8:E241)</f>
        <v>1381.7500000000002</v>
      </c>
      <c r="J241" s="31">
        <f t="shared" si="48"/>
        <v>15.25</v>
      </c>
      <c r="K241" s="32">
        <f t="shared" si="40"/>
        <v>-708.12500000000091</v>
      </c>
      <c r="L241" s="33">
        <v>156.46950000000001</v>
      </c>
      <c r="M241" s="34">
        <f>0.5*2.10945*1.29*0.35*WLTC_class_3!E241^2</f>
        <v>110.74820148984374</v>
      </c>
      <c r="N241" s="34">
        <f t="shared" si="41"/>
        <v>-440.90729851015715</v>
      </c>
      <c r="O241" s="35">
        <f t="shared" si="42"/>
        <v>-102.53850360976843</v>
      </c>
      <c r="P241" s="35">
        <f t="shared" si="49"/>
        <v>0</v>
      </c>
      <c r="Q241" s="35">
        <f>(SUM(P$8:P241))/3600000</f>
        <v>0.19684254236500981</v>
      </c>
      <c r="R241" s="34">
        <f t="shared" si="50"/>
        <v>-6723.8363022798967</v>
      </c>
      <c r="S241" s="35"/>
      <c r="T241" s="35">
        <f>(SUMIF(R$8:R241,"&lt;0"))/3600000*-1</f>
        <v>7.3598110706842773E-2</v>
      </c>
      <c r="U241" s="37">
        <f t="shared" si="52"/>
        <v>-6.8871712962962919</v>
      </c>
      <c r="V241" s="37">
        <f t="shared" si="51"/>
        <v>-4625.9993759685685</v>
      </c>
      <c r="W241" s="39">
        <f>SUM(V$8:V241)/3600000*-1</f>
        <v>5.063550016630787E-2</v>
      </c>
      <c r="X241" s="38">
        <f t="shared" si="43"/>
        <v>-6.7238363022798966</v>
      </c>
      <c r="Y241" s="38">
        <f t="shared" si="44"/>
        <v>14.180451950745365</v>
      </c>
      <c r="Z241" s="38">
        <f>SUM(Y$8:Y241)/1000</f>
        <v>5.3475032976698973</v>
      </c>
    </row>
    <row r="242" spans="2:26" x14ac:dyDescent="0.3">
      <c r="B242" s="3" t="s">
        <v>25</v>
      </c>
      <c r="C242" s="3">
        <v>234</v>
      </c>
      <c r="D242" s="3">
        <v>234</v>
      </c>
      <c r="E242" s="2">
        <f t="shared" si="45"/>
        <v>14.694444444444443</v>
      </c>
      <c r="F242" s="9">
        <v>52.9</v>
      </c>
      <c r="G242" s="30">
        <f t="shared" si="46"/>
        <v>-0.54166666666666641</v>
      </c>
      <c r="H242" s="30">
        <f t="shared" si="47"/>
        <v>-1.9499999999999993</v>
      </c>
      <c r="I242" s="31">
        <f>SUM(E$8:E242)</f>
        <v>1396.4444444444446</v>
      </c>
      <c r="J242" s="31">
        <f t="shared" si="48"/>
        <v>14.694444444444343</v>
      </c>
      <c r="K242" s="32">
        <f t="shared" si="40"/>
        <v>-836.87499999999955</v>
      </c>
      <c r="L242" s="33">
        <v>156.46950000000001</v>
      </c>
      <c r="M242" s="34">
        <f>0.5*2.10945*1.29*0.35*WLTC_class_3!E242^2</f>
        <v>102.82609365303816</v>
      </c>
      <c r="N242" s="34">
        <f t="shared" si="41"/>
        <v>-577.57940634696138</v>
      </c>
      <c r="O242" s="35">
        <f t="shared" si="42"/>
        <v>-124.71481377433555</v>
      </c>
      <c r="P242" s="35">
        <f t="shared" si="49"/>
        <v>0</v>
      </c>
      <c r="Q242" s="35">
        <f>(SUM(P$8:P242))/3600000</f>
        <v>0.19684254236500981</v>
      </c>
      <c r="R242" s="34">
        <f t="shared" si="50"/>
        <v>-8487.2084988205679</v>
      </c>
      <c r="S242" s="35"/>
      <c r="T242" s="35">
        <f>(SUMIF(R$8:R242,"&lt;0"))/3600000*-1</f>
        <v>7.5955668623181816E-2</v>
      </c>
      <c r="U242" s="37">
        <f t="shared" si="52"/>
        <v>-10.280925925925958</v>
      </c>
      <c r="V242" s="37">
        <f t="shared" si="51"/>
        <v>-5839.19944718855</v>
      </c>
      <c r="W242" s="39">
        <f>SUM(V$8:V242)/3600000*-1</f>
        <v>5.2257500012749133E-2</v>
      </c>
      <c r="X242" s="38">
        <f t="shared" si="43"/>
        <v>-8.4872084988206264</v>
      </c>
      <c r="Y242" s="38">
        <f t="shared" si="44"/>
        <v>12.417079754204634</v>
      </c>
      <c r="Z242" s="38">
        <f>SUM(Y$8:Y242)/1000</f>
        <v>5.3599203774241024</v>
      </c>
    </row>
    <row r="243" spans="2:26" x14ac:dyDescent="0.3">
      <c r="B243" s="3" t="s">
        <v>25</v>
      </c>
      <c r="C243" s="3">
        <v>235</v>
      </c>
      <c r="D243" s="3">
        <v>235</v>
      </c>
      <c r="E243" s="2">
        <f t="shared" si="45"/>
        <v>14.166666666666666</v>
      </c>
      <c r="F243" s="9">
        <v>51</v>
      </c>
      <c r="G243" s="30">
        <f t="shared" si="46"/>
        <v>-0.43055555555555575</v>
      </c>
      <c r="H243" s="30">
        <f t="shared" si="47"/>
        <v>-1.5500000000000007</v>
      </c>
      <c r="I243" s="31">
        <f>SUM(E$8:E243)</f>
        <v>1410.6111111111113</v>
      </c>
      <c r="J243" s="31">
        <f t="shared" si="48"/>
        <v>14.166666666666742</v>
      </c>
      <c r="K243" s="32">
        <f t="shared" si="40"/>
        <v>-665.2083333333336</v>
      </c>
      <c r="L243" s="33">
        <v>156.46950000000001</v>
      </c>
      <c r="M243" s="34">
        <f>0.5*2.10945*1.29*0.35*WLTC_class_3!E243^2</f>
        <v>95.572367734374993</v>
      </c>
      <c r="N243" s="34">
        <f t="shared" si="41"/>
        <v>-413.16646559895861</v>
      </c>
      <c r="O243" s="35">
        <f t="shared" si="42"/>
        <v>-82.920214276458111</v>
      </c>
      <c r="P243" s="35">
        <f t="shared" si="49"/>
        <v>0</v>
      </c>
      <c r="Q243" s="35">
        <f>(SUM(P$8:P243))/3600000</f>
        <v>0.19684254236500981</v>
      </c>
      <c r="R243" s="34">
        <f t="shared" si="50"/>
        <v>-5853.1915959852786</v>
      </c>
      <c r="S243" s="35"/>
      <c r="T243" s="35">
        <f>(SUMIF(R$8:R243,"&lt;0"))/3600000*-1</f>
        <v>7.7581555177622163E-2</v>
      </c>
      <c r="U243" s="37">
        <f t="shared" si="52"/>
        <v>-9.4135324074073861</v>
      </c>
      <c r="V243" s="37">
        <f t="shared" si="51"/>
        <v>-4026.9958180378712</v>
      </c>
      <c r="W243" s="39">
        <f>SUM(V$8:V243)/3600000*-1</f>
        <v>5.3376109962204099E-2</v>
      </c>
      <c r="X243" s="38">
        <f t="shared" si="43"/>
        <v>-5.8531915959852467</v>
      </c>
      <c r="Y243" s="38">
        <f t="shared" si="44"/>
        <v>15.051096657040013</v>
      </c>
      <c r="Z243" s="38">
        <f>SUM(Y$8:Y243)/1000</f>
        <v>5.3749714740811427</v>
      </c>
    </row>
    <row r="244" spans="2:26" x14ac:dyDescent="0.3">
      <c r="B244" s="3" t="s">
        <v>25</v>
      </c>
      <c r="C244" s="3">
        <v>236</v>
      </c>
      <c r="D244" s="3">
        <v>236</v>
      </c>
      <c r="E244" s="2">
        <f t="shared" si="45"/>
        <v>13.833333333333332</v>
      </c>
      <c r="F244" s="9">
        <v>49.8</v>
      </c>
      <c r="G244" s="30">
        <f t="shared" si="46"/>
        <v>-0.24999999999999961</v>
      </c>
      <c r="H244" s="30">
        <f t="shared" si="47"/>
        <v>-0.89999999999999858</v>
      </c>
      <c r="I244" s="31">
        <f>SUM(E$8:E244)</f>
        <v>1424.4444444444446</v>
      </c>
      <c r="J244" s="31">
        <f t="shared" si="48"/>
        <v>13.833333333333258</v>
      </c>
      <c r="K244" s="32">
        <f t="shared" si="40"/>
        <v>-386.24999999999937</v>
      </c>
      <c r="L244" s="33">
        <v>156.46950000000001</v>
      </c>
      <c r="M244" s="34">
        <f>0.5*2.10945*1.29*0.35*WLTC_class_3!E244^2</f>
        <v>91.127756584374978</v>
      </c>
      <c r="N244" s="34">
        <f t="shared" si="41"/>
        <v>-138.6527434156244</v>
      </c>
      <c r="O244" s="35">
        <f t="shared" si="42"/>
        <v>-26.532743038617532</v>
      </c>
      <c r="P244" s="35">
        <f t="shared" si="49"/>
        <v>0</v>
      </c>
      <c r="Q244" s="35">
        <f>(SUM(P$8:P244))/3600000</f>
        <v>0.19684254236500981</v>
      </c>
      <c r="R244" s="34">
        <f t="shared" si="50"/>
        <v>-1918.0296172494604</v>
      </c>
      <c r="S244" s="35"/>
      <c r="T244" s="35">
        <f>(SUMIF(R$8:R244,"&lt;0"))/3600000*-1</f>
        <v>7.8114341182413671E-2</v>
      </c>
      <c r="U244" s="37">
        <f t="shared" si="52"/>
        <v>-5.768000000000006</v>
      </c>
      <c r="V244" s="37">
        <f t="shared" si="51"/>
        <v>-1319.6043766676287</v>
      </c>
      <c r="W244" s="39">
        <f>SUM(V$8:V244)/3600000*-1</f>
        <v>5.3742666733500657E-2</v>
      </c>
      <c r="X244" s="38">
        <f t="shared" si="43"/>
        <v>-1.9180296172494706</v>
      </c>
      <c r="Y244" s="38">
        <f t="shared" si="44"/>
        <v>18.986258635775791</v>
      </c>
      <c r="Z244" s="38">
        <f>SUM(Y$8:Y244)/1000</f>
        <v>5.3939577327169186</v>
      </c>
    </row>
    <row r="245" spans="2:26" x14ac:dyDescent="0.3">
      <c r="B245" s="3" t="s">
        <v>25</v>
      </c>
      <c r="C245" s="3">
        <v>237</v>
      </c>
      <c r="D245" s="3">
        <v>237</v>
      </c>
      <c r="E245" s="2">
        <f t="shared" si="45"/>
        <v>13.666666666666668</v>
      </c>
      <c r="F245" s="9">
        <v>49.2</v>
      </c>
      <c r="G245" s="30">
        <f t="shared" si="46"/>
        <v>-0.19444444444444425</v>
      </c>
      <c r="H245" s="30">
        <f t="shared" si="47"/>
        <v>-0.69999999999999929</v>
      </c>
      <c r="I245" s="31">
        <f>SUM(E$8:E245)</f>
        <v>1438.1111111111113</v>
      </c>
      <c r="J245" s="31">
        <f t="shared" si="48"/>
        <v>13.666666666666742</v>
      </c>
      <c r="K245" s="32">
        <f t="shared" si="40"/>
        <v>-300.41666666666634</v>
      </c>
      <c r="L245" s="33">
        <v>156.46950000000001</v>
      </c>
      <c r="M245" s="34">
        <f>0.5*2.10945*1.29*0.35*WLTC_class_3!E245^2</f>
        <v>88.945135037500009</v>
      </c>
      <c r="N245" s="34">
        <f t="shared" si="41"/>
        <v>-55.002031629166311</v>
      </c>
      <c r="O245" s="35">
        <f t="shared" si="42"/>
        <v>-10.273157240958788</v>
      </c>
      <c r="P245" s="35">
        <f t="shared" si="49"/>
        <v>0</v>
      </c>
      <c r="Q245" s="35">
        <f>(SUM(P$8:P245))/3600000</f>
        <v>0.19684254236500981</v>
      </c>
      <c r="R245" s="34">
        <f t="shared" si="50"/>
        <v>-751.6944322652771</v>
      </c>
      <c r="S245" s="35"/>
      <c r="T245" s="35">
        <f>(SUMIF(R$8:R245,"&lt;0"))/3600000*-1</f>
        <v>7.8323145191376259E-2</v>
      </c>
      <c r="U245" s="37">
        <f t="shared" si="52"/>
        <v>-2.8324999999999712</v>
      </c>
      <c r="V245" s="37">
        <f t="shared" si="51"/>
        <v>-517.16576939851063</v>
      </c>
      <c r="W245" s="39">
        <f>SUM(V$8:V245)/3600000*-1</f>
        <v>5.3886323891666907E-2</v>
      </c>
      <c r="X245" s="38">
        <f t="shared" si="43"/>
        <v>-0.75169443226527299</v>
      </c>
      <c r="Y245" s="38">
        <f t="shared" si="44"/>
        <v>20.152593820759989</v>
      </c>
      <c r="Z245" s="38">
        <f>SUM(Y$8:Y245)/1000</f>
        <v>5.4141103265376778</v>
      </c>
    </row>
    <row r="246" spans="2:26" x14ac:dyDescent="0.3">
      <c r="B246" s="3" t="s">
        <v>25</v>
      </c>
      <c r="C246" s="3">
        <v>238</v>
      </c>
      <c r="D246" s="3">
        <v>238</v>
      </c>
      <c r="E246" s="2">
        <f t="shared" si="45"/>
        <v>13.444444444444443</v>
      </c>
      <c r="F246" s="9">
        <v>48.4</v>
      </c>
      <c r="G246" s="30">
        <f t="shared" si="46"/>
        <v>-0.31944444444444503</v>
      </c>
      <c r="H246" s="30">
        <f t="shared" si="47"/>
        <v>-1.1500000000000021</v>
      </c>
      <c r="I246" s="31">
        <f>SUM(E$8:E246)</f>
        <v>1451.5555555555557</v>
      </c>
      <c r="J246" s="31">
        <f t="shared" si="48"/>
        <v>13.444444444444343</v>
      </c>
      <c r="K246" s="32">
        <f t="shared" si="40"/>
        <v>-493.5416666666676</v>
      </c>
      <c r="L246" s="33">
        <v>156.46950000000001</v>
      </c>
      <c r="M246" s="34">
        <f>0.5*2.10945*1.29*0.35*WLTC_class_3!E246^2</f>
        <v>86.07612678194441</v>
      </c>
      <c r="N246" s="34">
        <f t="shared" si="41"/>
        <v>-250.99603988472319</v>
      </c>
      <c r="O246" s="35">
        <f t="shared" si="42"/>
        <v>-45.368308888298813</v>
      </c>
      <c r="P246" s="35">
        <f t="shared" si="49"/>
        <v>0</v>
      </c>
      <c r="Q246" s="35">
        <f>(SUM(P$8:P246))/3600000</f>
        <v>0.19684254236500981</v>
      </c>
      <c r="R246" s="34">
        <f t="shared" si="50"/>
        <v>-3374.5023140056974</v>
      </c>
      <c r="S246" s="35"/>
      <c r="T246" s="35">
        <f>(SUMIF(R$8:R246,"&lt;0"))/3600000*-1</f>
        <v>7.9260506945266734E-2</v>
      </c>
      <c r="U246" s="37">
        <f t="shared" si="52"/>
        <v>-3.7232592592593066</v>
      </c>
      <c r="V246" s="37">
        <f t="shared" si="51"/>
        <v>-2321.6575920359196</v>
      </c>
      <c r="W246" s="39">
        <f>SUM(V$8:V246)/3600000*-1</f>
        <v>5.453122877834355E-2</v>
      </c>
      <c r="X246" s="38">
        <f t="shared" si="43"/>
        <v>-3.3745023140057224</v>
      </c>
      <c r="Y246" s="38">
        <f t="shared" si="44"/>
        <v>17.52978593901954</v>
      </c>
      <c r="Z246" s="38">
        <f>SUM(Y$8:Y246)/1000</f>
        <v>5.4316401124766971</v>
      </c>
    </row>
    <row r="247" spans="2:26" x14ac:dyDescent="0.3">
      <c r="B247" s="3" t="s">
        <v>25</v>
      </c>
      <c r="C247" s="3">
        <v>239</v>
      </c>
      <c r="D247" s="3">
        <v>239</v>
      </c>
      <c r="E247" s="2">
        <f t="shared" si="45"/>
        <v>13.027777777777777</v>
      </c>
      <c r="F247" s="9">
        <v>46.9</v>
      </c>
      <c r="G247" s="30">
        <f t="shared" si="46"/>
        <v>-0.56944444444444464</v>
      </c>
      <c r="H247" s="30">
        <f t="shared" si="47"/>
        <v>-2.0500000000000007</v>
      </c>
      <c r="I247" s="31">
        <f>SUM(E$8:E247)</f>
        <v>1464.5833333333335</v>
      </c>
      <c r="J247" s="31">
        <f t="shared" si="48"/>
        <v>13.027777777777828</v>
      </c>
      <c r="K247" s="32">
        <f t="shared" si="40"/>
        <v>-879.79166666666697</v>
      </c>
      <c r="L247" s="33">
        <v>156.46950000000001</v>
      </c>
      <c r="M247" s="34">
        <f>0.5*2.10945*1.29*0.35*WLTC_class_3!E247^2</f>
        <v>80.823504725954848</v>
      </c>
      <c r="N247" s="34">
        <f t="shared" si="41"/>
        <v>-642.49866194071205</v>
      </c>
      <c r="O247" s="35">
        <f t="shared" si="42"/>
        <v>-109.04679643452276</v>
      </c>
      <c r="P247" s="35">
        <f t="shared" si="49"/>
        <v>0</v>
      </c>
      <c r="Q247" s="35">
        <f>(SUM(P$8:P247))/3600000</f>
        <v>0.19684254236500981</v>
      </c>
      <c r="R247" s="34">
        <f t="shared" si="50"/>
        <v>-8370.3297902831982</v>
      </c>
      <c r="S247" s="35"/>
      <c r="T247" s="35">
        <f>(SUMIF(R$8:R247,"&lt;0"))/3600000*-1</f>
        <v>8.1585598553678723E-2</v>
      </c>
      <c r="U247" s="37">
        <f t="shared" si="52"/>
        <v>-6.8165972222221969</v>
      </c>
      <c r="V247" s="37">
        <f t="shared" si="51"/>
        <v>-5758.7868957148403</v>
      </c>
      <c r="W247" s="39">
        <f>SUM(V$8:V247)/3600000*-1</f>
        <v>5.6130891804931006E-2</v>
      </c>
      <c r="X247" s="38">
        <f t="shared" si="43"/>
        <v>-8.370329790283165</v>
      </c>
      <c r="Y247" s="38">
        <f t="shared" si="44"/>
        <v>12.533958462742095</v>
      </c>
      <c r="Z247" s="38">
        <f>SUM(Y$8:Y247)/1000</f>
        <v>5.4441740709394386</v>
      </c>
    </row>
    <row r="248" spans="2:26" x14ac:dyDescent="0.3">
      <c r="B248" s="3" t="s">
        <v>25</v>
      </c>
      <c r="C248" s="3">
        <v>240</v>
      </c>
      <c r="D248" s="3">
        <v>240</v>
      </c>
      <c r="E248" s="2">
        <f t="shared" si="45"/>
        <v>12.305555555555554</v>
      </c>
      <c r="F248" s="9">
        <v>44.3</v>
      </c>
      <c r="G248" s="30">
        <f t="shared" si="46"/>
        <v>-0.74999999999999978</v>
      </c>
      <c r="H248" s="30">
        <f t="shared" si="47"/>
        <v>-2.6999999999999993</v>
      </c>
      <c r="I248" s="31">
        <f>SUM(E$8:E248)</f>
        <v>1476.8888888888891</v>
      </c>
      <c r="J248" s="31">
        <f t="shared" si="48"/>
        <v>12.305555555555657</v>
      </c>
      <c r="K248" s="32">
        <f t="shared" si="40"/>
        <v>-1158.7499999999995</v>
      </c>
      <c r="L248" s="33">
        <v>156.46950000000001</v>
      </c>
      <c r="M248" s="34">
        <f>0.5*2.10945*1.29*0.35*WLTC_class_3!E248^2</f>
        <v>72.110655884288164</v>
      </c>
      <c r="N248" s="34">
        <f t="shared" si="41"/>
        <v>-930.16984411571138</v>
      </c>
      <c r="O248" s="35">
        <f t="shared" si="42"/>
        <v>-140.85254763724205</v>
      </c>
      <c r="P248" s="35">
        <f t="shared" si="49"/>
        <v>0</v>
      </c>
      <c r="Q248" s="35">
        <f>(SUM(P$8:P248))/3600000</f>
        <v>0.19684254236500981</v>
      </c>
      <c r="R248" s="34">
        <f t="shared" si="50"/>
        <v>-11446.256692868432</v>
      </c>
      <c r="S248" s="35"/>
      <c r="T248" s="35">
        <f>(SUMIF(R$8:R248,"&lt;0"))/3600000*-1</f>
        <v>8.4765114301697725E-2</v>
      </c>
      <c r="U248" s="37">
        <f t="shared" si="52"/>
        <v>-11.307111111111134</v>
      </c>
      <c r="V248" s="37">
        <f t="shared" si="51"/>
        <v>-7875.0246046934808</v>
      </c>
      <c r="W248" s="39">
        <f>SUM(V$8:V248)/3600000*-1</f>
        <v>5.8318398639568086E-2</v>
      </c>
      <c r="X248" s="38">
        <f t="shared" si="43"/>
        <v>-11.446256692868335</v>
      </c>
      <c r="Y248" s="38">
        <f t="shared" si="44"/>
        <v>9.4580315601569254</v>
      </c>
      <c r="Z248" s="38">
        <f>SUM(Y$8:Y248)/1000</f>
        <v>5.4536321024995962</v>
      </c>
    </row>
    <row r="249" spans="2:26" x14ac:dyDescent="0.3">
      <c r="B249" s="3" t="s">
        <v>25</v>
      </c>
      <c r="C249" s="3">
        <v>241</v>
      </c>
      <c r="D249" s="3">
        <v>241</v>
      </c>
      <c r="E249" s="2">
        <f t="shared" si="45"/>
        <v>11.527777777777777</v>
      </c>
      <c r="F249" s="9">
        <v>41.5</v>
      </c>
      <c r="G249" s="30">
        <f t="shared" si="46"/>
        <v>-0.6666666666666663</v>
      </c>
      <c r="H249" s="30">
        <f t="shared" si="47"/>
        <v>-2.3999999999999986</v>
      </c>
      <c r="I249" s="31">
        <f>SUM(E$8:E249)</f>
        <v>1488.416666666667</v>
      </c>
      <c r="J249" s="31">
        <f t="shared" si="48"/>
        <v>11.527777777777828</v>
      </c>
      <c r="K249" s="32">
        <f t="shared" si="40"/>
        <v>-1029.9999999999993</v>
      </c>
      <c r="L249" s="33">
        <v>156.46950000000001</v>
      </c>
      <c r="M249" s="34">
        <f>0.5*2.10945*1.29*0.35*WLTC_class_3!E249^2</f>
        <v>63.283164294704846</v>
      </c>
      <c r="N249" s="34">
        <f t="shared" si="41"/>
        <v>-810.24733570529452</v>
      </c>
      <c r="O249" s="35">
        <f t="shared" si="42"/>
        <v>-107.67349335790506</v>
      </c>
      <c r="P249" s="35">
        <f t="shared" si="49"/>
        <v>0</v>
      </c>
      <c r="Q249" s="35">
        <f>(SUM(P$8:P249))/3600000</f>
        <v>0.19684254236500981</v>
      </c>
      <c r="R249" s="34">
        <f t="shared" si="50"/>
        <v>-9340.351231047187</v>
      </c>
      <c r="S249" s="35"/>
      <c r="T249" s="35">
        <f>(SUMIF(R$8:R249,"&lt;0"))/3600000*-1</f>
        <v>8.7359656310321943E-2</v>
      </c>
      <c r="U249" s="37">
        <f t="shared" si="52"/>
        <v>-11.455888888888872</v>
      </c>
      <c r="V249" s="37">
        <f t="shared" si="51"/>
        <v>-6426.1616469604642</v>
      </c>
      <c r="W249" s="39">
        <f>SUM(V$8:V249)/3600000*-1</f>
        <v>6.0103443541501558E-2</v>
      </c>
      <c r="X249" s="38">
        <f t="shared" si="43"/>
        <v>-9.3403512310471459</v>
      </c>
      <c r="Y249" s="38">
        <f t="shared" si="44"/>
        <v>11.563937021978115</v>
      </c>
      <c r="Z249" s="38">
        <f>SUM(Y$8:Y249)/1000</f>
        <v>5.4651960395215742</v>
      </c>
    </row>
    <row r="250" spans="2:26" x14ac:dyDescent="0.3">
      <c r="B250" s="3" t="s">
        <v>25</v>
      </c>
      <c r="C250" s="3">
        <v>242</v>
      </c>
      <c r="D250" s="3">
        <v>242</v>
      </c>
      <c r="E250" s="2">
        <f t="shared" si="45"/>
        <v>10.972222222222221</v>
      </c>
      <c r="F250" s="9">
        <v>39.5</v>
      </c>
      <c r="G250" s="30">
        <f t="shared" si="46"/>
        <v>-0.625</v>
      </c>
      <c r="H250" s="30">
        <f t="shared" si="47"/>
        <v>-2.25</v>
      </c>
      <c r="I250" s="31">
        <f>SUM(E$8:E250)</f>
        <v>1499.3888888888891</v>
      </c>
      <c r="J250" s="31">
        <f t="shared" si="48"/>
        <v>10.972222222222172</v>
      </c>
      <c r="K250" s="32">
        <f t="shared" si="40"/>
        <v>-965.625</v>
      </c>
      <c r="L250" s="33">
        <v>156.46950000000001</v>
      </c>
      <c r="M250" s="34">
        <f>0.5*2.10945*1.29*0.35*WLTC_class_3!E250^2</f>
        <v>57.330560075954843</v>
      </c>
      <c r="N250" s="34">
        <f t="shared" si="41"/>
        <v>-751.82493992404511</v>
      </c>
      <c r="O250" s="35">
        <f t="shared" si="42"/>
        <v>-90.511949268247363</v>
      </c>
      <c r="P250" s="35">
        <f t="shared" si="49"/>
        <v>0</v>
      </c>
      <c r="Q250" s="35">
        <f>(SUM(P$8:P250))/3600000</f>
        <v>0.19684254236500981</v>
      </c>
      <c r="R250" s="34">
        <f t="shared" si="50"/>
        <v>-8249.1903130554565</v>
      </c>
      <c r="S250" s="35"/>
      <c r="T250" s="35">
        <f>(SUMIF(R$8:R250,"&lt;0"))/3600000*-1</f>
        <v>8.965109806394847E-2</v>
      </c>
      <c r="U250" s="37">
        <f t="shared" si="52"/>
        <v>-7.7250000000000005</v>
      </c>
      <c r="V250" s="37">
        <f t="shared" si="51"/>
        <v>-5675.4429353821533</v>
      </c>
      <c r="W250" s="39">
        <f>SUM(V$8:V250)/3600000*-1</f>
        <v>6.1679955467996601E-2</v>
      </c>
      <c r="X250" s="38">
        <f t="shared" si="43"/>
        <v>-8.2491903130554949</v>
      </c>
      <c r="Y250" s="38">
        <f t="shared" si="44"/>
        <v>12.655097939969766</v>
      </c>
      <c r="Z250" s="38">
        <f>SUM(Y$8:Y250)/1000</f>
        <v>5.4778511374615437</v>
      </c>
    </row>
    <row r="251" spans="2:26" x14ac:dyDescent="0.3">
      <c r="B251" s="3" t="s">
        <v>25</v>
      </c>
      <c r="C251" s="3">
        <v>243</v>
      </c>
      <c r="D251" s="3">
        <v>243</v>
      </c>
      <c r="E251" s="2">
        <f t="shared" si="45"/>
        <v>10.277777777777777</v>
      </c>
      <c r="F251" s="9">
        <v>37</v>
      </c>
      <c r="G251" s="30">
        <f t="shared" si="46"/>
        <v>-0.68055555555555536</v>
      </c>
      <c r="H251" s="30">
        <f t="shared" si="47"/>
        <v>-2.4499999999999993</v>
      </c>
      <c r="I251" s="31">
        <f>SUM(E$8:E251)</f>
        <v>1509.666666666667</v>
      </c>
      <c r="J251" s="31">
        <f t="shared" si="48"/>
        <v>10.277777777777828</v>
      </c>
      <c r="K251" s="32">
        <f t="shared" si="40"/>
        <v>-1051.458333333333</v>
      </c>
      <c r="L251" s="33">
        <v>156.46950000000001</v>
      </c>
      <c r="M251" s="34">
        <f>0.5*2.10945*1.29*0.35*WLTC_class_3!E251^2</f>
        <v>50.303180095486098</v>
      </c>
      <c r="N251" s="34">
        <f t="shared" si="41"/>
        <v>-844.68565323784696</v>
      </c>
      <c r="O251" s="35">
        <f t="shared" si="42"/>
        <v>-89.226439759461272</v>
      </c>
      <c r="P251" s="35">
        <f t="shared" si="49"/>
        <v>0</v>
      </c>
      <c r="Q251" s="35">
        <f>(SUM(P$8:P251))/3600000</f>
        <v>0.19684254236500981</v>
      </c>
      <c r="R251" s="34">
        <f t="shared" si="50"/>
        <v>-8681.4914360556922</v>
      </c>
      <c r="S251" s="35"/>
      <c r="T251" s="35">
        <f>(SUMIF(R$8:R251,"&lt;0"))/3600000*-1</f>
        <v>9.2062623462852822E-2</v>
      </c>
      <c r="U251" s="37">
        <f t="shared" si="52"/>
        <v>-9.1197916666666661</v>
      </c>
      <c r="V251" s="37">
        <f t="shared" si="51"/>
        <v>-5972.8661080063157</v>
      </c>
      <c r="W251" s="39">
        <f>SUM(V$8:V251)/3600000*-1</f>
        <v>6.3339084942442794E-2</v>
      </c>
      <c r="X251" s="38">
        <f t="shared" si="43"/>
        <v>-8.6814914360556479</v>
      </c>
      <c r="Y251" s="38">
        <f t="shared" si="44"/>
        <v>12.222796816969613</v>
      </c>
      <c r="Z251" s="38">
        <f>SUM(Y$8:Y251)/1000</f>
        <v>5.4900739342785139</v>
      </c>
    </row>
    <row r="252" spans="2:26" x14ac:dyDescent="0.3">
      <c r="B252" s="3" t="s">
        <v>25</v>
      </c>
      <c r="C252" s="3">
        <v>244</v>
      </c>
      <c r="D252" s="3">
        <v>244</v>
      </c>
      <c r="E252" s="2">
        <f t="shared" si="45"/>
        <v>9.6111111111111107</v>
      </c>
      <c r="F252" s="9">
        <v>34.6</v>
      </c>
      <c r="G252" s="30">
        <f t="shared" si="46"/>
        <v>-0.65277777777777812</v>
      </c>
      <c r="H252" s="30">
        <f t="shared" si="47"/>
        <v>-2.3500000000000014</v>
      </c>
      <c r="I252" s="31">
        <f>SUM(E$8:E252)</f>
        <v>1519.2777777777781</v>
      </c>
      <c r="J252" s="31">
        <f t="shared" si="48"/>
        <v>9.6111111111110858</v>
      </c>
      <c r="K252" s="32">
        <f t="shared" si="40"/>
        <v>-1008.5416666666672</v>
      </c>
      <c r="L252" s="33">
        <v>156.46950000000001</v>
      </c>
      <c r="M252" s="34">
        <f>0.5*2.10945*1.29*0.35*WLTC_class_3!E252^2</f>
        <v>43.989010287152773</v>
      </c>
      <c r="N252" s="34">
        <f t="shared" si="41"/>
        <v>-808.08315637951443</v>
      </c>
      <c r="O252" s="35">
        <f t="shared" si="42"/>
        <v>-74.645434528649446</v>
      </c>
      <c r="P252" s="35">
        <f t="shared" si="49"/>
        <v>0</v>
      </c>
      <c r="Q252" s="35">
        <f>(SUM(P$8:P252))/3600000</f>
        <v>0.19684254236500981</v>
      </c>
      <c r="R252" s="34">
        <f t="shared" si="50"/>
        <v>-7766.5770029808682</v>
      </c>
      <c r="S252" s="35"/>
      <c r="T252" s="35">
        <f>(SUMIF(R$8:R252,"&lt;0"))/3600000*-1</f>
        <v>9.4220005963680839E-2</v>
      </c>
      <c r="U252" s="37">
        <f t="shared" si="52"/>
        <v>-8.1942222222222085</v>
      </c>
      <c r="V252" s="37">
        <f t="shared" si="51"/>
        <v>-5343.4049780508367</v>
      </c>
      <c r="W252" s="39">
        <f>SUM(V$8:V252)/3600000*-1</f>
        <v>6.4823364103012482E-2</v>
      </c>
      <c r="X252" s="38">
        <f t="shared" si="43"/>
        <v>-7.7665770029808883</v>
      </c>
      <c r="Y252" s="38">
        <f t="shared" si="44"/>
        <v>13.137711250044372</v>
      </c>
      <c r="Z252" s="38">
        <f>SUM(Y$8:Y252)/1000</f>
        <v>5.503211645528558</v>
      </c>
    </row>
    <row r="253" spans="2:26" x14ac:dyDescent="0.3">
      <c r="B253" s="3" t="s">
        <v>25</v>
      </c>
      <c r="C253" s="3">
        <v>245</v>
      </c>
      <c r="D253" s="3">
        <v>245</v>
      </c>
      <c r="E253" s="2">
        <f t="shared" si="45"/>
        <v>8.9722222222222214</v>
      </c>
      <c r="F253" s="9">
        <v>32.299999999999997</v>
      </c>
      <c r="G253" s="30">
        <f t="shared" si="46"/>
        <v>-0.7777777777777779</v>
      </c>
      <c r="H253" s="30">
        <f t="shared" si="47"/>
        <v>-2.8000000000000007</v>
      </c>
      <c r="I253" s="31">
        <f>SUM(E$8:E253)</f>
        <v>1528.2500000000002</v>
      </c>
      <c r="J253" s="31">
        <f t="shared" si="48"/>
        <v>8.9722222222221717</v>
      </c>
      <c r="K253" s="32">
        <f t="shared" si="40"/>
        <v>-1201.666666666667</v>
      </c>
      <c r="L253" s="33">
        <v>156.46950000000001</v>
      </c>
      <c r="M253" s="34">
        <f>0.5*2.10945*1.29*0.35*WLTC_class_3!E253^2</f>
        <v>38.335138613454852</v>
      </c>
      <c r="N253" s="34">
        <f t="shared" si="41"/>
        <v>-1006.862028053212</v>
      </c>
      <c r="O253" s="35">
        <f t="shared" si="42"/>
        <v>-81.053170157996107</v>
      </c>
      <c r="P253" s="35">
        <f t="shared" si="49"/>
        <v>0</v>
      </c>
      <c r="Q253" s="35">
        <f>(SUM(P$8:P253))/3600000</f>
        <v>0.19684254236500981</v>
      </c>
      <c r="R253" s="34">
        <f t="shared" si="50"/>
        <v>-9033.7898628107123</v>
      </c>
      <c r="S253" s="35"/>
      <c r="T253" s="35">
        <f>(SUMIF(R$8:R253,"&lt;0"))/3600000*-1</f>
        <v>9.6729392036683806E-2</v>
      </c>
      <c r="U253" s="37">
        <f t="shared" si="52"/>
        <v>-7.3373194444444572</v>
      </c>
      <c r="V253" s="37">
        <f t="shared" si="51"/>
        <v>-6215.2474256137693</v>
      </c>
      <c r="W253" s="39">
        <f>SUM(V$8:V253)/3600000*-1</f>
        <v>6.6549821721238522E-2</v>
      </c>
      <c r="X253" s="38">
        <f t="shared" si="43"/>
        <v>-9.0337898628107638</v>
      </c>
      <c r="Y253" s="38">
        <f t="shared" si="44"/>
        <v>11.870498390214497</v>
      </c>
      <c r="Z253" s="38">
        <f>SUM(Y$8:Y253)/1000</f>
        <v>5.5150821439187725</v>
      </c>
    </row>
    <row r="254" spans="2:26" x14ac:dyDescent="0.3">
      <c r="B254" s="3" t="s">
        <v>25</v>
      </c>
      <c r="C254" s="3">
        <v>246</v>
      </c>
      <c r="D254" s="3">
        <v>246</v>
      </c>
      <c r="E254" s="2">
        <f t="shared" si="45"/>
        <v>8.0555555555555554</v>
      </c>
      <c r="F254" s="9">
        <v>29</v>
      </c>
      <c r="G254" s="30">
        <f t="shared" si="46"/>
        <v>-0.99999999999999933</v>
      </c>
      <c r="H254" s="30">
        <f t="shared" si="47"/>
        <v>-3.5999999999999979</v>
      </c>
      <c r="I254" s="31">
        <f>SUM(E$8:E254)</f>
        <v>1536.3055555555559</v>
      </c>
      <c r="J254" s="31">
        <f t="shared" si="48"/>
        <v>8.0555555555556566</v>
      </c>
      <c r="K254" s="32">
        <f t="shared" si="40"/>
        <v>-1544.9999999999989</v>
      </c>
      <c r="L254" s="33">
        <v>156.46950000000001</v>
      </c>
      <c r="M254" s="34">
        <f>0.5*2.10945*1.29*0.35*WLTC_class_3!E254^2</f>
        <v>30.902099678819443</v>
      </c>
      <c r="N254" s="34">
        <f t="shared" si="41"/>
        <v>-1357.6284003211795</v>
      </c>
      <c r="O254" s="35">
        <f t="shared" si="42"/>
        <v>-88.099188631954192</v>
      </c>
      <c r="P254" s="35">
        <f t="shared" si="49"/>
        <v>0</v>
      </c>
      <c r="Q254" s="35">
        <f>(SUM(P$8:P254))/3600000</f>
        <v>0.19684254236500981</v>
      </c>
      <c r="R254" s="34">
        <f t="shared" si="50"/>
        <v>-10936.451002587417</v>
      </c>
      <c r="S254" s="35"/>
      <c r="T254" s="35">
        <f>(SUMIF(R$8:R254,"&lt;0"))/3600000*-1</f>
        <v>9.9767295092958078E-2</v>
      </c>
      <c r="U254" s="37">
        <f t="shared" si="52"/>
        <v>-9.6462361111111008</v>
      </c>
      <c r="V254" s="37">
        <f t="shared" si="51"/>
        <v>-7524.2782897801426</v>
      </c>
      <c r="W254" s="39">
        <f>SUM(V$8:V254)/3600000*-1</f>
        <v>6.8639899023955231E-2</v>
      </c>
      <c r="X254" s="38">
        <f t="shared" si="43"/>
        <v>-10.936451002587278</v>
      </c>
      <c r="Y254" s="38">
        <f t="shared" si="44"/>
        <v>9.9678372504379826</v>
      </c>
      <c r="Z254" s="38">
        <f>SUM(Y$8:Y254)/1000</f>
        <v>5.52504998116921</v>
      </c>
    </row>
    <row r="255" spans="2:26" x14ac:dyDescent="0.3">
      <c r="B255" s="3" t="s">
        <v>25</v>
      </c>
      <c r="C255" s="3">
        <v>247</v>
      </c>
      <c r="D255" s="3">
        <v>247</v>
      </c>
      <c r="E255" s="2">
        <f t="shared" si="45"/>
        <v>6.9722222222222223</v>
      </c>
      <c r="F255" s="9">
        <v>25.1</v>
      </c>
      <c r="G255" s="30">
        <f t="shared" si="46"/>
        <v>-0.94444444444444453</v>
      </c>
      <c r="H255" s="30">
        <f t="shared" si="47"/>
        <v>-3.4000000000000004</v>
      </c>
      <c r="I255" s="31">
        <f>SUM(E$8:E255)</f>
        <v>1543.2777777777781</v>
      </c>
      <c r="J255" s="31">
        <f t="shared" si="48"/>
        <v>6.9722222222221717</v>
      </c>
      <c r="K255" s="32">
        <f t="shared" si="40"/>
        <v>-1459.1666666666667</v>
      </c>
      <c r="L255" s="33">
        <v>156.46950000000001</v>
      </c>
      <c r="M255" s="34">
        <f>0.5*2.10945*1.29*0.35*WLTC_class_3!E255^2</f>
        <v>23.149383850954862</v>
      </c>
      <c r="N255" s="34">
        <f t="shared" si="41"/>
        <v>-1279.5477828157118</v>
      </c>
      <c r="O255" s="35">
        <f t="shared" si="42"/>
        <v>-62.201226747817962</v>
      </c>
      <c r="P255" s="35">
        <f t="shared" si="49"/>
        <v>0</v>
      </c>
      <c r="Q255" s="35">
        <f>(SUM(P$8:P255))/3600000</f>
        <v>0.19684254236500981</v>
      </c>
      <c r="R255" s="34">
        <f t="shared" si="50"/>
        <v>-8921.291485742815</v>
      </c>
      <c r="S255" s="35"/>
      <c r="T255" s="35">
        <f>(SUMIF(R$8:R255,"&lt;0"))/3600000*-1</f>
        <v>0.10224543161677555</v>
      </c>
      <c r="U255" s="37">
        <f t="shared" si="52"/>
        <v>-10.061097222222219</v>
      </c>
      <c r="V255" s="37">
        <f t="shared" si="51"/>
        <v>-6137.8485421910564</v>
      </c>
      <c r="W255" s="39">
        <f>SUM(V$8:V255)/3600000*-1</f>
        <v>7.0344856952341633E-2</v>
      </c>
      <c r="X255" s="38">
        <f t="shared" si="43"/>
        <v>-8.9212914857428807</v>
      </c>
      <c r="Y255" s="38">
        <f t="shared" si="44"/>
        <v>11.98299676728238</v>
      </c>
      <c r="Z255" s="38">
        <f>SUM(Y$8:Y255)/1000</f>
        <v>5.5370329779364917</v>
      </c>
    </row>
    <row r="256" spans="2:26" x14ac:dyDescent="0.3">
      <c r="B256" s="3" t="s">
        <v>25</v>
      </c>
      <c r="C256" s="3">
        <v>248</v>
      </c>
      <c r="D256" s="3">
        <v>248</v>
      </c>
      <c r="E256" s="2">
        <f t="shared" si="45"/>
        <v>6.1666666666666661</v>
      </c>
      <c r="F256" s="9">
        <v>22.2</v>
      </c>
      <c r="G256" s="30">
        <f t="shared" si="46"/>
        <v>-0.5833333333333337</v>
      </c>
      <c r="H256" s="30">
        <f t="shared" si="47"/>
        <v>-2.1000000000000014</v>
      </c>
      <c r="I256" s="31">
        <f>SUM(E$8:E256)</f>
        <v>1549.4444444444448</v>
      </c>
      <c r="J256" s="31">
        <f t="shared" si="48"/>
        <v>6.1666666666667425</v>
      </c>
      <c r="K256" s="32">
        <f t="shared" si="40"/>
        <v>-901.25000000000057</v>
      </c>
      <c r="L256" s="33">
        <v>156.46950000000001</v>
      </c>
      <c r="M256" s="34">
        <f>0.5*2.10945*1.29*0.35*WLTC_class_3!E256^2</f>
        <v>18.109144834374995</v>
      </c>
      <c r="N256" s="34">
        <f t="shared" si="41"/>
        <v>-726.67135516562553</v>
      </c>
      <c r="O256" s="35">
        <f t="shared" si="42"/>
        <v>-27.633696811715375</v>
      </c>
      <c r="P256" s="35">
        <f t="shared" si="49"/>
        <v>0</v>
      </c>
      <c r="Q256" s="35">
        <f>(SUM(P$8:P256))/3600000</f>
        <v>0.19684254236500981</v>
      </c>
      <c r="R256" s="34">
        <f t="shared" si="50"/>
        <v>-4481.1400235214123</v>
      </c>
      <c r="S256" s="35"/>
      <c r="T256" s="35">
        <f>(SUMIF(R$8:R256,"&lt;0"))/3600000*-1</f>
        <v>0.10349019273442038</v>
      </c>
      <c r="U256" s="37">
        <f t="shared" si="52"/>
        <v>-6.540976851851859</v>
      </c>
      <c r="V256" s="37">
        <f t="shared" si="51"/>
        <v>-3083.0243361827315</v>
      </c>
      <c r="W256" s="39">
        <f>SUM(V$8:V256)/3600000*-1</f>
        <v>7.1201252601281281E-2</v>
      </c>
      <c r="X256" s="38">
        <f t="shared" si="43"/>
        <v>-4.4811400235213572</v>
      </c>
      <c r="Y256" s="38">
        <f t="shared" si="44"/>
        <v>16.423148229503902</v>
      </c>
      <c r="Z256" s="38">
        <f>SUM(Y$8:Y256)/1000</f>
        <v>5.5534561261659956</v>
      </c>
    </row>
    <row r="257" spans="2:26" x14ac:dyDescent="0.3">
      <c r="B257" s="3" t="s">
        <v>25</v>
      </c>
      <c r="C257" s="3">
        <v>249</v>
      </c>
      <c r="D257" s="3">
        <v>249</v>
      </c>
      <c r="E257" s="2">
        <f t="shared" si="45"/>
        <v>5.8055555555555554</v>
      </c>
      <c r="F257" s="9">
        <v>20.9</v>
      </c>
      <c r="G257" s="30">
        <f t="shared" si="46"/>
        <v>-0.25000000000000011</v>
      </c>
      <c r="H257" s="30">
        <f t="shared" si="47"/>
        <v>-0.90000000000000036</v>
      </c>
      <c r="I257" s="31">
        <f>SUM(E$8:E257)</f>
        <v>1555.2500000000005</v>
      </c>
      <c r="J257" s="31">
        <f t="shared" si="48"/>
        <v>5.8055555555556566</v>
      </c>
      <c r="K257" s="32">
        <f t="shared" si="40"/>
        <v>-386.25000000000017</v>
      </c>
      <c r="L257" s="33">
        <v>156.46950000000001</v>
      </c>
      <c r="M257" s="34">
        <f>0.5*2.10945*1.29*0.35*WLTC_class_3!E257^2</f>
        <v>16.050352153038194</v>
      </c>
      <c r="N257" s="34">
        <f t="shared" si="41"/>
        <v>-213.73014784696196</v>
      </c>
      <c r="O257" s="35">
        <f t="shared" si="42"/>
        <v>-7.2036624908204532</v>
      </c>
      <c r="P257" s="35">
        <f t="shared" si="49"/>
        <v>0</v>
      </c>
      <c r="Q257" s="35">
        <f>(SUM(P$8:P257))/3600000</f>
        <v>0.19684254236500981</v>
      </c>
      <c r="R257" s="34">
        <f t="shared" si="50"/>
        <v>-1240.8222472226619</v>
      </c>
      <c r="S257" s="35"/>
      <c r="T257" s="35">
        <f>(SUMIF(R$8:R257,"&lt;0"))/3600000*-1</f>
        <v>0.10383486558087111</v>
      </c>
      <c r="U257" s="37">
        <f t="shared" si="52"/>
        <v>-2.6718009259259228</v>
      </c>
      <c r="V257" s="37">
        <f t="shared" si="51"/>
        <v>-853.68570608919129</v>
      </c>
      <c r="W257" s="39">
        <f>SUM(V$8:V257)/3600000*-1</f>
        <v>7.1438387519639393E-2</v>
      </c>
      <c r="X257" s="38">
        <f t="shared" si="43"/>
        <v>-1.2408222472226402</v>
      </c>
      <c r="Y257" s="38">
        <f t="shared" si="44"/>
        <v>19.663466005802618</v>
      </c>
      <c r="Z257" s="38">
        <f>SUM(Y$8:Y257)/1000</f>
        <v>5.573119592171798</v>
      </c>
    </row>
    <row r="258" spans="2:26" x14ac:dyDescent="0.3">
      <c r="B258" s="3" t="s">
        <v>25</v>
      </c>
      <c r="C258" s="3">
        <v>250</v>
      </c>
      <c r="D258" s="3">
        <v>250</v>
      </c>
      <c r="E258" s="2">
        <f t="shared" si="45"/>
        <v>5.6666666666666661</v>
      </c>
      <c r="F258" s="9">
        <v>20.399999999999999</v>
      </c>
      <c r="G258" s="30">
        <f t="shared" si="46"/>
        <v>-0.19444444444444425</v>
      </c>
      <c r="H258" s="30">
        <f t="shared" si="47"/>
        <v>-0.69999999999999929</v>
      </c>
      <c r="I258" s="31">
        <f>SUM(E$8:E258)</f>
        <v>1560.9166666666672</v>
      </c>
      <c r="J258" s="31">
        <f t="shared" si="48"/>
        <v>5.6666666666667425</v>
      </c>
      <c r="K258" s="32">
        <f t="shared" si="40"/>
        <v>-300.41666666666634</v>
      </c>
      <c r="L258" s="33">
        <v>156.46950000000001</v>
      </c>
      <c r="M258" s="34">
        <f>0.5*2.10945*1.29*0.35*WLTC_class_3!E258^2</f>
        <v>15.291578837499998</v>
      </c>
      <c r="N258" s="34">
        <f t="shared" si="41"/>
        <v>-128.65558782916634</v>
      </c>
      <c r="O258" s="35">
        <f t="shared" si="42"/>
        <v>-4.1312738758477296</v>
      </c>
      <c r="P258" s="35">
        <f t="shared" si="49"/>
        <v>0</v>
      </c>
      <c r="Q258" s="35">
        <f>(SUM(P$8:P258))/3600000</f>
        <v>0.19684254236500981</v>
      </c>
      <c r="R258" s="34">
        <f t="shared" si="50"/>
        <v>-729.04833103195233</v>
      </c>
      <c r="S258" s="35"/>
      <c r="T258" s="35">
        <f>(SUMIF(R$8:R258,"&lt;0"))/3600000*-1</f>
        <v>0.10403737900615777</v>
      </c>
      <c r="U258" s="37">
        <f t="shared" si="52"/>
        <v>-0.9846990740740762</v>
      </c>
      <c r="V258" s="37">
        <f t="shared" si="51"/>
        <v>-501.58525174998317</v>
      </c>
      <c r="W258" s="39">
        <f>SUM(V$8:V258)/3600000*-1</f>
        <v>7.1577716756236615E-2</v>
      </c>
      <c r="X258" s="38">
        <f t="shared" si="43"/>
        <v>-0.72904833103194244</v>
      </c>
      <c r="Y258" s="38">
        <f t="shared" si="44"/>
        <v>20.175239921993317</v>
      </c>
      <c r="Z258" s="38">
        <f>SUM(Y$8:Y258)/1000</f>
        <v>5.5932948320937914</v>
      </c>
    </row>
    <row r="259" spans="2:26" x14ac:dyDescent="0.3">
      <c r="B259" s="3" t="s">
        <v>25</v>
      </c>
      <c r="C259" s="3">
        <v>251</v>
      </c>
      <c r="D259" s="3">
        <v>251</v>
      </c>
      <c r="E259" s="2">
        <f t="shared" si="45"/>
        <v>5.416666666666667</v>
      </c>
      <c r="F259" s="9">
        <v>19.5</v>
      </c>
      <c r="G259" s="30">
        <f t="shared" si="46"/>
        <v>-0.27777777777777779</v>
      </c>
      <c r="H259" s="30">
        <f t="shared" si="47"/>
        <v>-1</v>
      </c>
      <c r="I259" s="31">
        <f>SUM(E$8:E259)</f>
        <v>1566.3333333333339</v>
      </c>
      <c r="J259" s="31">
        <f t="shared" si="48"/>
        <v>5.4166666666667425</v>
      </c>
      <c r="K259" s="32">
        <f t="shared" si="40"/>
        <v>-429.16666666666669</v>
      </c>
      <c r="L259" s="33">
        <v>156.46950000000001</v>
      </c>
      <c r="M259" s="34">
        <f>0.5*2.10945*1.29*0.35*WLTC_class_3!E259^2</f>
        <v>13.972084902343751</v>
      </c>
      <c r="N259" s="34">
        <f t="shared" si="41"/>
        <v>-258.72508176432291</v>
      </c>
      <c r="O259" s="35">
        <f t="shared" si="42"/>
        <v>-7.5910657670436086</v>
      </c>
      <c r="P259" s="35">
        <f t="shared" si="49"/>
        <v>0</v>
      </c>
      <c r="Q259" s="35">
        <f>(SUM(P$8:P259))/3600000</f>
        <v>0.19684254236500981</v>
      </c>
      <c r="R259" s="34">
        <f t="shared" si="50"/>
        <v>-1401.4275262234353</v>
      </c>
      <c r="S259" s="35"/>
      <c r="T259" s="35">
        <f>(SUMIF(R$8:R259,"&lt;0"))/3600000*-1</f>
        <v>0.10442666443010871</v>
      </c>
      <c r="U259" s="37">
        <f t="shared" si="52"/>
        <v>-1.7123749999999949</v>
      </c>
      <c r="V259" s="37">
        <f t="shared" si="51"/>
        <v>-964.18213804172342</v>
      </c>
      <c r="W259" s="39">
        <f>SUM(V$8:V259)/3600000*-1</f>
        <v>7.184554512791487E-2</v>
      </c>
      <c r="X259" s="38">
        <f t="shared" si="43"/>
        <v>-1.4014275262234157</v>
      </c>
      <c r="Y259" s="38">
        <f t="shared" si="44"/>
        <v>19.502860726801845</v>
      </c>
      <c r="Z259" s="38">
        <f>SUM(Y$8:Y259)/1000</f>
        <v>5.6127976928205934</v>
      </c>
    </row>
    <row r="260" spans="2:26" x14ac:dyDescent="0.3">
      <c r="B260" s="3" t="s">
        <v>25</v>
      </c>
      <c r="C260" s="3">
        <v>252</v>
      </c>
      <c r="D260" s="3">
        <v>252</v>
      </c>
      <c r="E260" s="2">
        <f t="shared" si="45"/>
        <v>5.1111111111111107</v>
      </c>
      <c r="F260" s="9">
        <v>18.399999999999999</v>
      </c>
      <c r="G260" s="30">
        <f t="shared" si="46"/>
        <v>-0.23611111111111099</v>
      </c>
      <c r="H260" s="30">
        <f t="shared" si="47"/>
        <v>-0.84999999999999964</v>
      </c>
      <c r="I260" s="31">
        <f>SUM(E$8:E260)</f>
        <v>1571.444444444445</v>
      </c>
      <c r="J260" s="31">
        <f t="shared" si="48"/>
        <v>5.1111111111110858</v>
      </c>
      <c r="K260" s="32">
        <f t="shared" si="40"/>
        <v>-364.79166666666646</v>
      </c>
      <c r="L260" s="33">
        <v>156.46950000000001</v>
      </c>
      <c r="M260" s="34">
        <f>0.5*2.10945*1.29*0.35*WLTC_class_3!E260^2</f>
        <v>12.440207927777776</v>
      </c>
      <c r="N260" s="34">
        <f t="shared" si="41"/>
        <v>-195.88195873888867</v>
      </c>
      <c r="O260" s="35">
        <f t="shared" si="42"/>
        <v>-5.1171138850800784</v>
      </c>
      <c r="P260" s="35">
        <f t="shared" si="49"/>
        <v>0</v>
      </c>
      <c r="Q260" s="35">
        <f>(SUM(P$8:P260))/3600000</f>
        <v>0.19684254236500981</v>
      </c>
      <c r="R260" s="34">
        <f t="shared" si="50"/>
        <v>-1001.1744557765371</v>
      </c>
      <c r="S260" s="35"/>
      <c r="T260" s="35">
        <f>(SUMIF(R$8:R260,"&lt;0"))/3600000*-1</f>
        <v>0.1047047684456022</v>
      </c>
      <c r="U260" s="37">
        <f t="shared" si="52"/>
        <v>-1.9879953703703759</v>
      </c>
      <c r="V260" s="37">
        <f t="shared" si="51"/>
        <v>-688.8080255742575</v>
      </c>
      <c r="W260" s="39">
        <f>SUM(V$8:V260)/3600000*-1</f>
        <v>7.2036880690574387E-2</v>
      </c>
      <c r="X260" s="38">
        <f t="shared" si="43"/>
        <v>-1.0011744557765421</v>
      </c>
      <c r="Y260" s="38">
        <f t="shared" si="44"/>
        <v>19.903113797248718</v>
      </c>
      <c r="Z260" s="38">
        <f>SUM(Y$8:Y260)/1000</f>
        <v>5.6327008066178426</v>
      </c>
    </row>
    <row r="261" spans="2:26" x14ac:dyDescent="0.3">
      <c r="B261" s="3" t="s">
        <v>25</v>
      </c>
      <c r="C261" s="3">
        <v>253</v>
      </c>
      <c r="D261" s="3">
        <v>253</v>
      </c>
      <c r="E261" s="2">
        <f t="shared" si="45"/>
        <v>4.9444444444444446</v>
      </c>
      <c r="F261" s="9">
        <v>17.8</v>
      </c>
      <c r="G261" s="30">
        <f t="shared" si="46"/>
        <v>-8.3333333333333037E-2</v>
      </c>
      <c r="H261" s="30">
        <f t="shared" si="47"/>
        <v>-0.29999999999999893</v>
      </c>
      <c r="I261" s="31">
        <f>SUM(E$8:E261)</f>
        <v>1576.3888888888894</v>
      </c>
      <c r="J261" s="31">
        <f t="shared" si="48"/>
        <v>4.9444444444443434</v>
      </c>
      <c r="K261" s="32">
        <f t="shared" si="40"/>
        <v>-128.74999999999955</v>
      </c>
      <c r="L261" s="33">
        <v>156.46950000000001</v>
      </c>
      <c r="M261" s="34">
        <f>0.5*2.10945*1.29*0.35*WLTC_class_3!E261^2</f>
        <v>11.642118028819445</v>
      </c>
      <c r="N261" s="34">
        <f t="shared" si="41"/>
        <v>39.361618028819919</v>
      </c>
      <c r="O261" s="35">
        <f t="shared" si="42"/>
        <v>0</v>
      </c>
      <c r="P261" s="35">
        <f t="shared" si="49"/>
        <v>0</v>
      </c>
      <c r="Q261" s="35">
        <f>(SUM(P$8:P261))/3600000</f>
        <v>0.19684254236500981</v>
      </c>
      <c r="R261" s="35">
        <f t="shared" si="50"/>
        <v>0</v>
      </c>
      <c r="S261" s="35"/>
      <c r="T261" s="35">
        <f>(SUMIF(R$8:R261,"&lt;0"))/3600000*-1</f>
        <v>0.1047047684456022</v>
      </c>
      <c r="U261" s="37">
        <f t="shared" si="52"/>
        <v>-1.0357222222222189</v>
      </c>
      <c r="V261" s="37">
        <f t="shared" si="51"/>
        <v>0</v>
      </c>
      <c r="W261" s="39">
        <f>SUM(V$8:V261)/3600000*-1</f>
        <v>7.2036880690574387E-2</v>
      </c>
      <c r="X261" s="38">
        <f t="shared" si="43"/>
        <v>0.19462133358694295</v>
      </c>
      <c r="Y261" s="38">
        <f t="shared" si="44"/>
        <v>21.098909586612205</v>
      </c>
      <c r="Z261" s="38">
        <f>SUM(Y$8:Y261)/1000</f>
        <v>5.6537997162044551</v>
      </c>
    </row>
    <row r="262" spans="2:26" x14ac:dyDescent="0.3">
      <c r="B262" s="3" t="s">
        <v>25</v>
      </c>
      <c r="C262" s="3">
        <v>254</v>
      </c>
      <c r="D262" s="3">
        <v>254</v>
      </c>
      <c r="E262" s="2">
        <f t="shared" si="45"/>
        <v>4.9444444444444446</v>
      </c>
      <c r="F262" s="9">
        <v>17.8</v>
      </c>
      <c r="G262" s="30">
        <f t="shared" si="46"/>
        <v>-5.5555555555555851E-2</v>
      </c>
      <c r="H262" s="30">
        <f t="shared" si="47"/>
        <v>-0.20000000000000107</v>
      </c>
      <c r="I262" s="31">
        <f>SUM(E$8:E262)</f>
        <v>1581.3333333333337</v>
      </c>
      <c r="J262" s="31">
        <f t="shared" si="48"/>
        <v>4.9444444444443434</v>
      </c>
      <c r="K262" s="32">
        <f t="shared" si="40"/>
        <v>-85.833333333333783</v>
      </c>
      <c r="L262" s="33">
        <v>156.46950000000001</v>
      </c>
      <c r="M262" s="34">
        <f>0.5*2.10945*1.29*0.35*WLTC_class_3!E262^2</f>
        <v>11.642118028819445</v>
      </c>
      <c r="N262" s="34">
        <f t="shared" si="41"/>
        <v>82.278284695485681</v>
      </c>
      <c r="O262" s="35">
        <f t="shared" si="42"/>
        <v>0</v>
      </c>
      <c r="P262" s="35">
        <f t="shared" si="49"/>
        <v>0</v>
      </c>
      <c r="Q262" s="35">
        <f>(SUM(P$8:P262))/3600000</f>
        <v>0.19684254236500981</v>
      </c>
      <c r="R262" s="35">
        <f t="shared" si="50"/>
        <v>0</v>
      </c>
      <c r="S262" s="35"/>
      <c r="T262" s="35">
        <f>(SUMIF(R$8:R262,"&lt;0"))/3600000*-1</f>
        <v>0.1047047684456022</v>
      </c>
      <c r="U262" s="37">
        <f t="shared" si="52"/>
        <v>0</v>
      </c>
      <c r="V262" s="37">
        <f t="shared" si="51"/>
        <v>0</v>
      </c>
      <c r="W262" s="39">
        <f>SUM(V$8:V262)/3600000*-1</f>
        <v>7.2036880690574387E-2</v>
      </c>
      <c r="X262" s="38">
        <f t="shared" si="43"/>
        <v>0.40682040766101257</v>
      </c>
      <c r="Y262" s="38">
        <f t="shared" si="44"/>
        <v>21.311108660686273</v>
      </c>
      <c r="Z262" s="38">
        <f>SUM(Y$8:Y262)/1000</f>
        <v>5.6751108248651407</v>
      </c>
    </row>
    <row r="263" spans="2:26" x14ac:dyDescent="0.3">
      <c r="B263" s="3" t="s">
        <v>25</v>
      </c>
      <c r="C263" s="3">
        <v>255</v>
      </c>
      <c r="D263" s="3">
        <v>255</v>
      </c>
      <c r="E263" s="2">
        <f t="shared" si="45"/>
        <v>4.833333333333333</v>
      </c>
      <c r="F263" s="9">
        <v>17.399999999999999</v>
      </c>
      <c r="G263" s="30">
        <f t="shared" si="46"/>
        <v>-0.29166666666666685</v>
      </c>
      <c r="H263" s="30">
        <f t="shared" si="47"/>
        <v>-1.0500000000000007</v>
      </c>
      <c r="I263" s="31">
        <f>SUM(E$8:E263)</f>
        <v>1586.166666666667</v>
      </c>
      <c r="J263" s="31">
        <f t="shared" si="48"/>
        <v>4.8333333333332575</v>
      </c>
      <c r="K263" s="32">
        <f t="shared" si="40"/>
        <v>-450.62500000000028</v>
      </c>
      <c r="L263" s="33">
        <v>156.46950000000001</v>
      </c>
      <c r="M263" s="34">
        <f>0.5*2.10945*1.29*0.35*WLTC_class_3!E263^2</f>
        <v>11.124755884374997</v>
      </c>
      <c r="N263" s="34">
        <f t="shared" si="41"/>
        <v>-283.03074411562528</v>
      </c>
      <c r="O263" s="35">
        <f t="shared" si="42"/>
        <v>-6.6119126611454755</v>
      </c>
      <c r="P263" s="35">
        <f t="shared" si="49"/>
        <v>0</v>
      </c>
      <c r="Q263" s="35">
        <f>(SUM(P$8:P263))/3600000</f>
        <v>0.19684254236500981</v>
      </c>
      <c r="R263" s="34">
        <f t="shared" si="50"/>
        <v>-1367.9819298921675</v>
      </c>
      <c r="S263" s="35">
        <f>SUM(R263:R264)</f>
        <v>-3359.9849430987542</v>
      </c>
      <c r="T263" s="35">
        <f>(SUMIF(R$8:R263,"&lt;0"))/3600000*-1</f>
        <v>0.10508476342612778</v>
      </c>
      <c r="U263" s="37">
        <f t="shared" si="52"/>
        <v>-0.67140740740741045</v>
      </c>
      <c r="V263" s="37">
        <f t="shared" si="51"/>
        <v>-941.17156776581112</v>
      </c>
      <c r="W263" s="39">
        <f>SUM(V$8:V263)/3600000*-1</f>
        <v>7.2298317237176002E-2</v>
      </c>
      <c r="X263" s="38">
        <f t="shared" si="43"/>
        <v>-1.3679819298921889</v>
      </c>
      <c r="Y263" s="38">
        <f t="shared" si="44"/>
        <v>19.536306323133072</v>
      </c>
      <c r="Z263" s="38">
        <f>SUM(Y$8:Y263)/1000</f>
        <v>5.6946471311882743</v>
      </c>
    </row>
    <row r="264" spans="2:26" x14ac:dyDescent="0.3">
      <c r="B264" s="3" t="s">
        <v>25</v>
      </c>
      <c r="C264" s="3">
        <v>256</v>
      </c>
      <c r="D264" s="3">
        <v>256</v>
      </c>
      <c r="E264" s="2">
        <f t="shared" si="45"/>
        <v>4.3611111111111107</v>
      </c>
      <c r="F264" s="9">
        <v>15.7</v>
      </c>
      <c r="G264" s="30">
        <f t="shared" si="46"/>
        <v>-0.40277777777777757</v>
      </c>
      <c r="H264" s="30">
        <f t="shared" si="47"/>
        <v>-1.4499999999999993</v>
      </c>
      <c r="I264" s="31">
        <f>SUM(E$8:E264)</f>
        <v>1590.5277777777781</v>
      </c>
      <c r="J264" s="31">
        <f t="shared" si="48"/>
        <v>4.3611111111110858</v>
      </c>
      <c r="K264" s="32">
        <f t="shared" ref="K264:K327" si="53">G264*1545</f>
        <v>-622.29166666666629</v>
      </c>
      <c r="L264" s="33">
        <v>156.46950000000001</v>
      </c>
      <c r="M264" s="34">
        <f>0.5*2.10945*1.29*0.35*WLTC_class_3!E264^2</f>
        <v>9.0571445301215263</v>
      </c>
      <c r="N264" s="34">
        <f t="shared" si="41"/>
        <v>-456.76502213654476</v>
      </c>
      <c r="O264" s="35">
        <f t="shared" si="42"/>
        <v>-8.687346474262057</v>
      </c>
      <c r="P264" s="35">
        <f t="shared" si="49"/>
        <v>0</v>
      </c>
      <c r="Q264" s="35">
        <f>(SUM(P$8:P264))/3600000</f>
        <v>0.19684254236500981</v>
      </c>
      <c r="R264" s="34">
        <f t="shared" si="50"/>
        <v>-1992.0030132065865</v>
      </c>
      <c r="S264" s="35"/>
      <c r="T264" s="35">
        <f>(SUMIF(R$8:R264,"&lt;0"))/3600000*-1</f>
        <v>0.10563809759646295</v>
      </c>
      <c r="U264" s="37">
        <f t="shared" si="52"/>
        <v>-2.6832453703703694</v>
      </c>
      <c r="V264" s="37">
        <f t="shared" si="51"/>
        <v>-1370.4980730861314</v>
      </c>
      <c r="W264" s="39">
        <f>SUM(V$8:V264)/3600000*-1</f>
        <v>7.2679011146366601E-2</v>
      </c>
      <c r="X264" s="38">
        <f t="shared" si="43"/>
        <v>-1.9920030132065978</v>
      </c>
      <c r="Y264" s="38">
        <f t="shared" si="44"/>
        <v>18.912285239818662</v>
      </c>
      <c r="Z264" s="38">
        <f>SUM(Y$8:Y264)/1000</f>
        <v>5.713559416428093</v>
      </c>
    </row>
    <row r="265" spans="2:26" x14ac:dyDescent="0.3">
      <c r="B265" s="3" t="s">
        <v>25</v>
      </c>
      <c r="C265" s="3">
        <v>257</v>
      </c>
      <c r="D265" s="3">
        <v>257</v>
      </c>
      <c r="E265" s="2">
        <f t="shared" si="45"/>
        <v>4.0277777777777777</v>
      </c>
      <c r="F265" s="9">
        <v>14.5</v>
      </c>
      <c r="G265" s="30">
        <f t="shared" si="46"/>
        <v>-4.1666666666666519E-2</v>
      </c>
      <c r="H265" s="30">
        <f t="shared" si="47"/>
        <v>-0.14999999999999947</v>
      </c>
      <c r="I265" s="31">
        <f>SUM(E$8:E265)</f>
        <v>1594.5555555555559</v>
      </c>
      <c r="J265" s="31">
        <f t="shared" si="48"/>
        <v>4.0277777777778283</v>
      </c>
      <c r="K265" s="32">
        <f t="shared" si="53"/>
        <v>-64.374999999999773</v>
      </c>
      <c r="L265" s="33">
        <v>156.46950000000001</v>
      </c>
      <c r="M265" s="34">
        <f>0.5*2.10945*1.29*0.35*WLTC_class_3!E265^2</f>
        <v>7.7255249197048608</v>
      </c>
      <c r="N265" s="34">
        <f t="shared" ref="N265:N328" si="54">M265+L265+K265</f>
        <v>99.820024919705105</v>
      </c>
      <c r="O265" s="35">
        <f t="shared" ref="O265:O328" si="55">((IF(P265&gt;0,P265,R265))*E265)/1000</f>
        <v>0</v>
      </c>
      <c r="P265" s="35">
        <f t="shared" si="49"/>
        <v>0</v>
      </c>
      <c r="Q265" s="35">
        <f>(SUM(P$8:P265))/3600000</f>
        <v>0.19684254236500981</v>
      </c>
      <c r="R265" s="35">
        <f t="shared" si="50"/>
        <v>0</v>
      </c>
      <c r="S265" s="35"/>
      <c r="T265" s="35">
        <f>(SUMIF(R$8:R265,"&lt;0"))/3600000*-1</f>
        <v>0.10563809759646295</v>
      </c>
      <c r="U265" s="37">
        <f t="shared" si="52"/>
        <v>-1.7281111111111098</v>
      </c>
      <c r="V265" s="37">
        <f t="shared" si="51"/>
        <v>0</v>
      </c>
      <c r="W265" s="39">
        <f>SUM(V$8:V265)/3600000*-1</f>
        <v>7.2679011146366601E-2</v>
      </c>
      <c r="X265" s="38">
        <f t="shared" ref="X265:X328" si="56">(N265*E265)/1000</f>
        <v>0.40205287814881224</v>
      </c>
      <c r="Y265" s="38">
        <f t="shared" ref="Y265:Y328" si="57">X265+$M$1810</f>
        <v>21.306341131174072</v>
      </c>
      <c r="Z265" s="38">
        <f>SUM(Y$8:Y265)/1000</f>
        <v>5.734865757559267</v>
      </c>
    </row>
    <row r="266" spans="2:26" x14ac:dyDescent="0.3">
      <c r="B266" s="3" t="s">
        <v>25</v>
      </c>
      <c r="C266" s="3">
        <v>258</v>
      </c>
      <c r="D266" s="3">
        <v>258</v>
      </c>
      <c r="E266" s="2">
        <f t="shared" ref="E266:E329" si="58">F266/3.6</f>
        <v>4.2777777777777777</v>
      </c>
      <c r="F266" s="9">
        <v>15.4</v>
      </c>
      <c r="G266" s="30">
        <f t="shared" ref="G266:G329" si="59">($F267-$F265)/2/3.6</f>
        <v>0.47222222222222199</v>
      </c>
      <c r="H266" s="30">
        <f t="shared" ref="H266:H329" si="60">($F267-$F265)/2</f>
        <v>1.6999999999999993</v>
      </c>
      <c r="I266" s="31">
        <f>SUM(E$8:E266)</f>
        <v>1598.8333333333337</v>
      </c>
      <c r="J266" s="31">
        <f t="shared" ref="J266:J329" si="61">I266-I265</f>
        <v>4.2777777777778283</v>
      </c>
      <c r="K266" s="32">
        <f t="shared" si="53"/>
        <v>729.58333333333292</v>
      </c>
      <c r="L266" s="33">
        <v>156.46950000000001</v>
      </c>
      <c r="M266" s="34">
        <f>0.5*2.10945*1.29*0.35*WLTC_class_3!E266^2</f>
        <v>8.7143186204861109</v>
      </c>
      <c r="N266" s="34">
        <f t="shared" si="54"/>
        <v>894.76715195381905</v>
      </c>
      <c r="O266" s="35">
        <f t="shared" si="55"/>
        <v>16.373686555352641</v>
      </c>
      <c r="P266" s="35">
        <f t="shared" ref="P266:P329" si="62">IF(G266&gt;0,N266*J266,0)</f>
        <v>3827.6150389136046</v>
      </c>
      <c r="Q266" s="35">
        <f>(SUM(P$8:P266))/3600000</f>
        <v>0.19790576876470803</v>
      </c>
      <c r="R266" s="35">
        <f t="shared" ref="R266:R329" si="63">IF(N266&lt;0,J266*N266,0)</f>
        <v>0</v>
      </c>
      <c r="S266" s="35"/>
      <c r="T266" s="35">
        <f>(SUMIF(R$8:R266,"&lt;0"))/3600000*-1</f>
        <v>0.10563809759646295</v>
      </c>
      <c r="U266" s="37">
        <f t="shared" si="52"/>
        <v>1.2832083333333335</v>
      </c>
      <c r="V266" s="37">
        <f t="shared" ref="V266:V329" si="64">R266*0.688</f>
        <v>0</v>
      </c>
      <c r="W266" s="39">
        <f>SUM(V$8:V266)/3600000*-1</f>
        <v>7.2679011146366601E-2</v>
      </c>
      <c r="X266" s="38">
        <f t="shared" si="56"/>
        <v>3.8276150389135593</v>
      </c>
      <c r="Y266" s="38">
        <f t="shared" si="57"/>
        <v>24.731903291938821</v>
      </c>
      <c r="Z266" s="38">
        <f>SUM(Y$8:Y266)/1000</f>
        <v>5.7595976608512052</v>
      </c>
    </row>
    <row r="267" spans="2:26" x14ac:dyDescent="0.3">
      <c r="B267" s="3" t="s">
        <v>25</v>
      </c>
      <c r="C267" s="3">
        <v>259</v>
      </c>
      <c r="D267" s="3">
        <v>259</v>
      </c>
      <c r="E267" s="2">
        <f t="shared" si="58"/>
        <v>4.9722222222222214</v>
      </c>
      <c r="F267" s="9">
        <v>17.899999999999999</v>
      </c>
      <c r="G267" s="30">
        <f t="shared" si="59"/>
        <v>0.72222222222222232</v>
      </c>
      <c r="H267" s="30">
        <f t="shared" si="60"/>
        <v>2.6000000000000005</v>
      </c>
      <c r="I267" s="31">
        <f>SUM(E$8:E267)</f>
        <v>1603.8055555555559</v>
      </c>
      <c r="J267" s="31">
        <f t="shared" si="61"/>
        <v>4.9722222222221717</v>
      </c>
      <c r="K267" s="32">
        <f t="shared" si="53"/>
        <v>1115.8333333333335</v>
      </c>
      <c r="L267" s="33">
        <v>156.46950000000001</v>
      </c>
      <c r="M267" s="34">
        <f>0.5*2.10945*1.29*0.35*WLTC_class_3!E267^2</f>
        <v>11.773295788454856</v>
      </c>
      <c r="N267" s="34">
        <f t="shared" si="54"/>
        <v>1284.0761291217884</v>
      </c>
      <c r="O267" s="35">
        <f t="shared" si="55"/>
        <v>31.746206213881788</v>
      </c>
      <c r="P267" s="35">
        <f t="shared" si="62"/>
        <v>6384.7118642443829</v>
      </c>
      <c r="Q267" s="35">
        <f>(SUM(P$8:P267))/3600000</f>
        <v>0.19967929983810925</v>
      </c>
      <c r="R267" s="35">
        <f t="shared" si="63"/>
        <v>0</v>
      </c>
      <c r="S267" s="35"/>
      <c r="T267" s="35">
        <f>(SUMIF(R$8:R267,"&lt;0"))/3600000*-1</f>
        <v>0.10563809759646295</v>
      </c>
      <c r="U267" s="37">
        <f t="shared" ref="U267:U330" si="65">((0.5*1545*(E267^2-E266^2))/1000)*0.8</f>
        <v>3.9697916666666622</v>
      </c>
      <c r="V267" s="37">
        <f t="shared" si="64"/>
        <v>0</v>
      </c>
      <c r="W267" s="39">
        <f>SUM(V$8:V267)/3600000*-1</f>
        <v>7.2679011146366601E-2</v>
      </c>
      <c r="X267" s="38">
        <f t="shared" si="56"/>
        <v>6.3847118642444469</v>
      </c>
      <c r="Y267" s="38">
        <f t="shared" si="57"/>
        <v>27.289000117269708</v>
      </c>
      <c r="Z267" s="38">
        <f>SUM(Y$8:Y267)/1000</f>
        <v>5.7868866609684755</v>
      </c>
    </row>
    <row r="268" spans="2:26" x14ac:dyDescent="0.3">
      <c r="B268" s="3" t="s">
        <v>25</v>
      </c>
      <c r="C268" s="3">
        <v>260</v>
      </c>
      <c r="D268" s="3">
        <v>260</v>
      </c>
      <c r="E268" s="2">
        <f t="shared" si="58"/>
        <v>5.7222222222222223</v>
      </c>
      <c r="F268" s="9">
        <v>20.6</v>
      </c>
      <c r="G268" s="30">
        <f t="shared" si="59"/>
        <v>0.73611111111111116</v>
      </c>
      <c r="H268" s="30">
        <f t="shared" si="60"/>
        <v>2.6500000000000004</v>
      </c>
      <c r="I268" s="31">
        <f>SUM(E$8:E268)</f>
        <v>1609.5277777777781</v>
      </c>
      <c r="J268" s="31">
        <f t="shared" si="61"/>
        <v>5.7222222222221717</v>
      </c>
      <c r="K268" s="32">
        <f t="shared" si="53"/>
        <v>1137.2916666666667</v>
      </c>
      <c r="L268" s="33">
        <v>156.46950000000001</v>
      </c>
      <c r="M268" s="34">
        <f>0.5*2.10945*1.29*0.35*WLTC_class_3!E268^2</f>
        <v>15.592883495486111</v>
      </c>
      <c r="N268" s="34">
        <f t="shared" si="54"/>
        <v>1309.3540501621528</v>
      </c>
      <c r="O268" s="35">
        <f t="shared" si="55"/>
        <v>42.873262710401718</v>
      </c>
      <c r="P268" s="35">
        <f t="shared" si="62"/>
        <v>7492.414842594475</v>
      </c>
      <c r="Q268" s="35">
        <f>(SUM(P$8:P268))/3600000</f>
        <v>0.20176052618327442</v>
      </c>
      <c r="R268" s="35">
        <f t="shared" si="63"/>
        <v>0</v>
      </c>
      <c r="S268" s="35"/>
      <c r="T268" s="35">
        <f>(SUMIF(R$8:R268,"&lt;0"))/3600000*-1</f>
        <v>0.10563809759646295</v>
      </c>
      <c r="U268" s="37">
        <f t="shared" si="65"/>
        <v>4.9568750000000064</v>
      </c>
      <c r="V268" s="37">
        <f t="shared" si="64"/>
        <v>0</v>
      </c>
      <c r="W268" s="39">
        <f>SUM(V$8:V268)/3600000*-1</f>
        <v>7.2679011146366601E-2</v>
      </c>
      <c r="X268" s="38">
        <f t="shared" si="56"/>
        <v>7.4924148425945409</v>
      </c>
      <c r="Y268" s="38">
        <f t="shared" si="57"/>
        <v>28.396703095619802</v>
      </c>
      <c r="Z268" s="38">
        <f>SUM(Y$8:Y268)/1000</f>
        <v>5.8152833640640953</v>
      </c>
    </row>
    <row r="269" spans="2:26" x14ac:dyDescent="0.3">
      <c r="B269" s="3" t="s">
        <v>25</v>
      </c>
      <c r="C269" s="3">
        <v>261</v>
      </c>
      <c r="D269" s="3">
        <v>261</v>
      </c>
      <c r="E269" s="2">
        <f t="shared" si="58"/>
        <v>6.4444444444444438</v>
      </c>
      <c r="F269" s="9">
        <v>23.2</v>
      </c>
      <c r="G269" s="30">
        <f t="shared" si="59"/>
        <v>0.70833333333333304</v>
      </c>
      <c r="H269" s="30">
        <f t="shared" si="60"/>
        <v>2.5499999999999989</v>
      </c>
      <c r="I269" s="31">
        <f>SUM(E$8:E269)</f>
        <v>1615.9722222222224</v>
      </c>
      <c r="J269" s="31">
        <f t="shared" si="61"/>
        <v>6.4444444444443434</v>
      </c>
      <c r="K269" s="32">
        <f t="shared" si="53"/>
        <v>1094.3749999999995</v>
      </c>
      <c r="L269" s="33">
        <v>156.46950000000001</v>
      </c>
      <c r="M269" s="34">
        <f>0.5*2.10945*1.29*0.35*WLTC_class_3!E269^2</f>
        <v>19.777343794444437</v>
      </c>
      <c r="N269" s="34">
        <f t="shared" si="54"/>
        <v>1270.621843794444</v>
      </c>
      <c r="O269" s="35">
        <f t="shared" si="55"/>
        <v>52.770023241042495</v>
      </c>
      <c r="P269" s="35">
        <f t="shared" si="62"/>
        <v>8188.4518822307327</v>
      </c>
      <c r="Q269" s="35">
        <f>(SUM(P$8:P269))/3600000</f>
        <v>0.2040350961505607</v>
      </c>
      <c r="R269" s="35">
        <f t="shared" si="63"/>
        <v>0</v>
      </c>
      <c r="S269" s="35"/>
      <c r="T269" s="35">
        <f>(SUMIF(R$8:R269,"&lt;0"))/3600000*-1</f>
        <v>0.10563809759646295</v>
      </c>
      <c r="U269" s="37">
        <f t="shared" si="65"/>
        <v>5.4303888888888814</v>
      </c>
      <c r="V269" s="37">
        <f t="shared" si="64"/>
        <v>0</v>
      </c>
      <c r="W269" s="39">
        <f>SUM(V$8:V269)/3600000*-1</f>
        <v>7.2679011146366601E-2</v>
      </c>
      <c r="X269" s="38">
        <f t="shared" si="56"/>
        <v>8.1884518822308596</v>
      </c>
      <c r="Y269" s="38">
        <f t="shared" si="57"/>
        <v>29.092740135256122</v>
      </c>
      <c r="Z269" s="38">
        <f>SUM(Y$8:Y269)/1000</f>
        <v>5.8443761041993518</v>
      </c>
    </row>
    <row r="270" spans="2:26" x14ac:dyDescent="0.3">
      <c r="B270" s="3" t="s">
        <v>25</v>
      </c>
      <c r="C270" s="3">
        <v>262</v>
      </c>
      <c r="D270" s="3">
        <v>262</v>
      </c>
      <c r="E270" s="2">
        <f t="shared" si="58"/>
        <v>7.1388888888888884</v>
      </c>
      <c r="F270" s="9">
        <v>25.7</v>
      </c>
      <c r="G270" s="30">
        <f t="shared" si="59"/>
        <v>0.76388888888888884</v>
      </c>
      <c r="H270" s="30">
        <f t="shared" si="60"/>
        <v>2.75</v>
      </c>
      <c r="I270" s="31">
        <f>SUM(E$8:E270)</f>
        <v>1623.1111111111113</v>
      </c>
      <c r="J270" s="31">
        <f t="shared" si="61"/>
        <v>7.1388888888889142</v>
      </c>
      <c r="K270" s="32">
        <f t="shared" si="53"/>
        <v>1180.2083333333333</v>
      </c>
      <c r="L270" s="33">
        <v>156.46950000000001</v>
      </c>
      <c r="M270" s="34">
        <f>0.5*2.10945*1.29*0.35*WLTC_class_3!E270^2</f>
        <v>24.269355311371523</v>
      </c>
      <c r="N270" s="34">
        <f t="shared" si="54"/>
        <v>1360.9471886447047</v>
      </c>
      <c r="O270" s="35">
        <f t="shared" si="55"/>
        <v>69.358951283020389</v>
      </c>
      <c r="P270" s="35">
        <f t="shared" si="62"/>
        <v>9715.6507633802885</v>
      </c>
      <c r="Q270" s="35">
        <f>(SUM(P$8:P270))/3600000</f>
        <v>0.20673388802927747</v>
      </c>
      <c r="R270" s="35">
        <f t="shared" si="63"/>
        <v>0</v>
      </c>
      <c r="S270" s="35"/>
      <c r="T270" s="35">
        <f>(SUMIF(R$8:R270,"&lt;0"))/3600000*-1</f>
        <v>0.10563809759646295</v>
      </c>
      <c r="U270" s="37">
        <f t="shared" si="65"/>
        <v>5.8295138888888918</v>
      </c>
      <c r="V270" s="37">
        <f t="shared" si="64"/>
        <v>0</v>
      </c>
      <c r="W270" s="39">
        <f>SUM(V$8:V270)/3600000*-1</f>
        <v>7.2679011146366601E-2</v>
      </c>
      <c r="X270" s="38">
        <f t="shared" si="56"/>
        <v>9.7156507633802516</v>
      </c>
      <c r="Y270" s="38">
        <f t="shared" si="57"/>
        <v>30.61993901640551</v>
      </c>
      <c r="Z270" s="38">
        <f>SUM(Y$8:Y270)/1000</f>
        <v>5.8749960432157575</v>
      </c>
    </row>
    <row r="271" spans="2:26" x14ac:dyDescent="0.3">
      <c r="B271" s="3" t="s">
        <v>25</v>
      </c>
      <c r="C271" s="3">
        <v>263</v>
      </c>
      <c r="D271" s="3">
        <v>263</v>
      </c>
      <c r="E271" s="2">
        <f t="shared" si="58"/>
        <v>7.9722222222222214</v>
      </c>
      <c r="F271" s="9">
        <v>28.7</v>
      </c>
      <c r="G271" s="30">
        <f t="shared" si="59"/>
        <v>0.94444444444444453</v>
      </c>
      <c r="H271" s="30">
        <f t="shared" si="60"/>
        <v>3.4000000000000004</v>
      </c>
      <c r="I271" s="31">
        <f>SUM(E$8:E271)</f>
        <v>1631.0833333333335</v>
      </c>
      <c r="J271" s="31">
        <f t="shared" si="61"/>
        <v>7.9722222222221717</v>
      </c>
      <c r="K271" s="32">
        <f t="shared" si="53"/>
        <v>1459.1666666666667</v>
      </c>
      <c r="L271" s="33">
        <v>156.46950000000001</v>
      </c>
      <c r="M271" s="34">
        <f>0.5*2.10945*1.29*0.35*WLTC_class_3!E271^2</f>
        <v>30.266052894704853</v>
      </c>
      <c r="N271" s="34">
        <f t="shared" si="54"/>
        <v>1645.9022195613716</v>
      </c>
      <c r="O271" s="35">
        <f t="shared" si="55"/>
        <v>104.60749994062479</v>
      </c>
      <c r="P271" s="35">
        <f t="shared" si="62"/>
        <v>13121.498250391962</v>
      </c>
      <c r="Q271" s="35">
        <f>(SUM(P$8:P271))/3600000</f>
        <v>0.21037874865438633</v>
      </c>
      <c r="R271" s="35">
        <f t="shared" si="63"/>
        <v>0</v>
      </c>
      <c r="S271" s="35"/>
      <c r="T271" s="35">
        <f>(SUMIF(R$8:R271,"&lt;0"))/3600000*-1</f>
        <v>0.10563809759646295</v>
      </c>
      <c r="U271" s="37">
        <f t="shared" si="65"/>
        <v>7.7822222222222202</v>
      </c>
      <c r="V271" s="37">
        <f t="shared" si="64"/>
        <v>0</v>
      </c>
      <c r="W271" s="39">
        <f>SUM(V$8:V271)/3600000*-1</f>
        <v>7.2679011146366601E-2</v>
      </c>
      <c r="X271" s="38">
        <f t="shared" si="56"/>
        <v>13.121498250392044</v>
      </c>
      <c r="Y271" s="38">
        <f t="shared" si="57"/>
        <v>34.025786503417308</v>
      </c>
      <c r="Z271" s="38">
        <f>SUM(Y$8:Y271)/1000</f>
        <v>5.9090218297191752</v>
      </c>
    </row>
    <row r="272" spans="2:26" x14ac:dyDescent="0.3">
      <c r="B272" s="3" t="s">
        <v>25</v>
      </c>
      <c r="C272" s="3">
        <v>264</v>
      </c>
      <c r="D272" s="3">
        <v>264</v>
      </c>
      <c r="E272" s="2">
        <f t="shared" si="58"/>
        <v>9.0277777777777768</v>
      </c>
      <c r="F272" s="9">
        <v>32.5</v>
      </c>
      <c r="G272" s="30">
        <f t="shared" si="59"/>
        <v>1.0277777777777781</v>
      </c>
      <c r="H272" s="30">
        <f t="shared" si="60"/>
        <v>3.7000000000000011</v>
      </c>
      <c r="I272" s="31">
        <f>SUM(E$8:E272)</f>
        <v>1640.1111111111113</v>
      </c>
      <c r="J272" s="31">
        <f t="shared" si="61"/>
        <v>9.0277777777778283</v>
      </c>
      <c r="K272" s="32">
        <f t="shared" si="53"/>
        <v>1587.9166666666672</v>
      </c>
      <c r="L272" s="33">
        <v>156.46950000000001</v>
      </c>
      <c r="M272" s="34">
        <f>0.5*2.10945*1.29*0.35*WLTC_class_3!E272^2</f>
        <v>38.811346950954849</v>
      </c>
      <c r="N272" s="34">
        <f t="shared" si="54"/>
        <v>1783.197513617622</v>
      </c>
      <c r="O272" s="35">
        <f t="shared" si="55"/>
        <v>145.33197328384441</v>
      </c>
      <c r="P272" s="35">
        <f t="shared" si="62"/>
        <v>16098.310886825844</v>
      </c>
      <c r="Q272" s="35">
        <f>(SUM(P$8:P272))/3600000</f>
        <v>0.21485050167850464</v>
      </c>
      <c r="R272" s="35">
        <f t="shared" si="63"/>
        <v>0</v>
      </c>
      <c r="S272" s="35"/>
      <c r="T272" s="35">
        <f>(SUMIF(R$8:R272,"&lt;0"))/3600000*-1</f>
        <v>0.10563809759646295</v>
      </c>
      <c r="U272" s="37">
        <f t="shared" si="65"/>
        <v>11.089666666666663</v>
      </c>
      <c r="V272" s="37">
        <f t="shared" si="64"/>
        <v>0</v>
      </c>
      <c r="W272" s="39">
        <f>SUM(V$8:V272)/3600000*-1</f>
        <v>7.2679011146366601E-2</v>
      </c>
      <c r="X272" s="38">
        <f t="shared" si="56"/>
        <v>16.098310886825754</v>
      </c>
      <c r="Y272" s="38">
        <f t="shared" si="57"/>
        <v>37.002599139851014</v>
      </c>
      <c r="Z272" s="38">
        <f>SUM(Y$8:Y272)/1000</f>
        <v>5.946024428859026</v>
      </c>
    </row>
    <row r="273" spans="2:26" x14ac:dyDescent="0.3">
      <c r="B273" s="3" t="s">
        <v>25</v>
      </c>
      <c r="C273" s="3">
        <v>265</v>
      </c>
      <c r="D273" s="3">
        <v>265</v>
      </c>
      <c r="E273" s="2">
        <f t="shared" si="58"/>
        <v>10.027777777777779</v>
      </c>
      <c r="F273" s="9">
        <v>36.1</v>
      </c>
      <c r="G273" s="30">
        <f t="shared" si="59"/>
        <v>0.90277777777777779</v>
      </c>
      <c r="H273" s="30">
        <f t="shared" si="60"/>
        <v>3.25</v>
      </c>
      <c r="I273" s="31">
        <f>SUM(E$8:E273)</f>
        <v>1650.1388888888891</v>
      </c>
      <c r="J273" s="31">
        <f t="shared" si="61"/>
        <v>10.027777777777828</v>
      </c>
      <c r="K273" s="32">
        <f t="shared" si="53"/>
        <v>1394.7916666666667</v>
      </c>
      <c r="L273" s="33">
        <v>156.46950000000001</v>
      </c>
      <c r="M273" s="34">
        <f>0.5*2.10945*1.29*0.35*WLTC_class_3!E273^2</f>
        <v>47.885761382204862</v>
      </c>
      <c r="N273" s="34">
        <f t="shared" si="54"/>
        <v>1599.1469280488716</v>
      </c>
      <c r="O273" s="35">
        <f t="shared" si="55"/>
        <v>160.80434167458185</v>
      </c>
      <c r="P273" s="35">
        <f t="shared" si="62"/>
        <v>16035.890028490154</v>
      </c>
      <c r="Q273" s="35">
        <f>(SUM(P$8:P273))/3600000</f>
        <v>0.21930491557530746</v>
      </c>
      <c r="R273" s="35">
        <f t="shared" si="63"/>
        <v>0</v>
      </c>
      <c r="S273" s="35"/>
      <c r="T273" s="35">
        <f>(SUMIF(R$8:R273,"&lt;0"))/3600000*-1</f>
        <v>0.10563809759646295</v>
      </c>
      <c r="U273" s="37">
        <f t="shared" si="65"/>
        <v>11.776333333333353</v>
      </c>
      <c r="V273" s="37">
        <f t="shared" si="64"/>
        <v>0</v>
      </c>
      <c r="W273" s="39">
        <f>SUM(V$8:V273)/3600000*-1</f>
        <v>7.2679011146366601E-2</v>
      </c>
      <c r="X273" s="38">
        <f t="shared" si="56"/>
        <v>16.035890028490076</v>
      </c>
      <c r="Y273" s="38">
        <f t="shared" si="57"/>
        <v>36.940178281515337</v>
      </c>
      <c r="Z273" s="38">
        <f>SUM(Y$8:Y273)/1000</f>
        <v>5.9829646071405413</v>
      </c>
    </row>
    <row r="274" spans="2:26" x14ac:dyDescent="0.3">
      <c r="B274" s="3" t="s">
        <v>25</v>
      </c>
      <c r="C274" s="3">
        <v>266</v>
      </c>
      <c r="D274" s="3">
        <v>266</v>
      </c>
      <c r="E274" s="2">
        <f t="shared" si="58"/>
        <v>10.833333333333334</v>
      </c>
      <c r="F274" s="9">
        <v>39</v>
      </c>
      <c r="G274" s="30">
        <f t="shared" si="59"/>
        <v>0.65277777777777712</v>
      </c>
      <c r="H274" s="30">
        <f t="shared" si="60"/>
        <v>2.3499999999999979</v>
      </c>
      <c r="I274" s="31">
        <f>SUM(E$8:E274)</f>
        <v>1660.9722222222224</v>
      </c>
      <c r="J274" s="31">
        <f t="shared" si="61"/>
        <v>10.833333333333258</v>
      </c>
      <c r="K274" s="32">
        <f t="shared" si="53"/>
        <v>1008.5416666666656</v>
      </c>
      <c r="L274" s="33">
        <v>156.46950000000001</v>
      </c>
      <c r="M274" s="34">
        <f>0.5*2.10945*1.29*0.35*WLTC_class_3!E274^2</f>
        <v>55.888339609375002</v>
      </c>
      <c r="N274" s="34">
        <f t="shared" si="54"/>
        <v>1220.8995062760407</v>
      </c>
      <c r="O274" s="35">
        <f t="shared" si="55"/>
        <v>143.28612261156212</v>
      </c>
      <c r="P274" s="35">
        <f t="shared" si="62"/>
        <v>13226.411317990349</v>
      </c>
      <c r="Q274" s="35">
        <f>(SUM(P$8:P274))/3600000</f>
        <v>0.22297891871919368</v>
      </c>
      <c r="R274" s="35">
        <f t="shared" si="63"/>
        <v>0</v>
      </c>
      <c r="S274" s="35"/>
      <c r="T274" s="35">
        <f>(SUMIF(R$8:R274,"&lt;0"))/3600000*-1</f>
        <v>0.10563809759646295</v>
      </c>
      <c r="U274" s="37">
        <f t="shared" si="65"/>
        <v>10.385356481481487</v>
      </c>
      <c r="V274" s="37">
        <f t="shared" si="64"/>
        <v>0</v>
      </c>
      <c r="W274" s="39">
        <f>SUM(V$8:V274)/3600000*-1</f>
        <v>7.2679011146366601E-2</v>
      </c>
      <c r="X274" s="38">
        <f t="shared" si="56"/>
        <v>13.226411317990442</v>
      </c>
      <c r="Y274" s="38">
        <f t="shared" si="57"/>
        <v>34.130699571015704</v>
      </c>
      <c r="Z274" s="38">
        <f>SUM(Y$8:Y274)/1000</f>
        <v>6.0170953067115569</v>
      </c>
    </row>
    <row r="275" spans="2:26" x14ac:dyDescent="0.3">
      <c r="B275" s="3" t="s">
        <v>25</v>
      </c>
      <c r="C275" s="3">
        <v>267</v>
      </c>
      <c r="D275" s="3">
        <v>267</v>
      </c>
      <c r="E275" s="2">
        <f t="shared" si="58"/>
        <v>11.333333333333332</v>
      </c>
      <c r="F275" s="9">
        <v>40.799999999999997</v>
      </c>
      <c r="G275" s="30">
        <f t="shared" si="59"/>
        <v>0.54166666666666641</v>
      </c>
      <c r="H275" s="30">
        <f t="shared" si="60"/>
        <v>1.9499999999999993</v>
      </c>
      <c r="I275" s="31">
        <f>SUM(E$8:E275)</f>
        <v>1672.3055555555557</v>
      </c>
      <c r="J275" s="31">
        <f t="shared" si="61"/>
        <v>11.333333333333258</v>
      </c>
      <c r="K275" s="32">
        <f t="shared" si="53"/>
        <v>836.87499999999955</v>
      </c>
      <c r="L275" s="33">
        <v>156.46950000000001</v>
      </c>
      <c r="M275" s="34">
        <f>0.5*2.10945*1.29*0.35*WLTC_class_3!E275^2</f>
        <v>61.166315349999991</v>
      </c>
      <c r="N275" s="34">
        <f t="shared" si="54"/>
        <v>1054.5108153499996</v>
      </c>
      <c r="O275" s="35">
        <f t="shared" si="55"/>
        <v>135.44605583828792</v>
      </c>
      <c r="P275" s="35">
        <f t="shared" si="62"/>
        <v>11951.122573966582</v>
      </c>
      <c r="Q275" s="35">
        <f>(SUM(P$8:P275))/3600000</f>
        <v>0.22629867498973996</v>
      </c>
      <c r="R275" s="35">
        <f t="shared" si="63"/>
        <v>0</v>
      </c>
      <c r="S275" s="35"/>
      <c r="T275" s="35">
        <f>(SUMIF(R$8:R275,"&lt;0"))/3600000*-1</f>
        <v>0.10563809759646295</v>
      </c>
      <c r="U275" s="37">
        <f t="shared" si="65"/>
        <v>6.8494999999999795</v>
      </c>
      <c r="V275" s="37">
        <f t="shared" si="64"/>
        <v>0</v>
      </c>
      <c r="W275" s="39">
        <f>SUM(V$8:V275)/3600000*-1</f>
        <v>7.2679011146366601E-2</v>
      </c>
      <c r="X275" s="38">
        <f t="shared" si="56"/>
        <v>11.951122573966661</v>
      </c>
      <c r="Y275" s="38">
        <f t="shared" si="57"/>
        <v>32.855410826991921</v>
      </c>
      <c r="Z275" s="38">
        <f>SUM(Y$8:Y275)/1000</f>
        <v>6.0499507175385485</v>
      </c>
    </row>
    <row r="276" spans="2:26" x14ac:dyDescent="0.3">
      <c r="B276" s="3" t="s">
        <v>25</v>
      </c>
      <c r="C276" s="3">
        <v>268</v>
      </c>
      <c r="D276" s="3">
        <v>268</v>
      </c>
      <c r="E276" s="2">
        <f t="shared" si="58"/>
        <v>11.916666666666666</v>
      </c>
      <c r="F276" s="9">
        <v>42.9</v>
      </c>
      <c r="G276" s="30">
        <f t="shared" si="59"/>
        <v>0.50000000000000022</v>
      </c>
      <c r="H276" s="30">
        <f t="shared" si="60"/>
        <v>1.8000000000000007</v>
      </c>
      <c r="I276" s="31">
        <f>SUM(E$8:E276)</f>
        <v>1684.2222222222224</v>
      </c>
      <c r="J276" s="31">
        <f t="shared" si="61"/>
        <v>11.916666666666742</v>
      </c>
      <c r="K276" s="32">
        <f t="shared" si="53"/>
        <v>772.50000000000034</v>
      </c>
      <c r="L276" s="33">
        <v>156.46950000000001</v>
      </c>
      <c r="M276" s="34">
        <f>0.5*2.10945*1.29*0.35*WLTC_class_3!E276^2</f>
        <v>67.624890927343742</v>
      </c>
      <c r="N276" s="34">
        <f t="shared" si="54"/>
        <v>996.59439092734408</v>
      </c>
      <c r="O276" s="35">
        <f t="shared" si="55"/>
        <v>141.52332430606518</v>
      </c>
      <c r="P276" s="35">
        <f t="shared" si="62"/>
        <v>11876.083158550926</v>
      </c>
      <c r="Q276" s="35">
        <f>(SUM(P$8:P276))/3600000</f>
        <v>0.22959758697822633</v>
      </c>
      <c r="R276" s="35">
        <f t="shared" si="63"/>
        <v>0</v>
      </c>
      <c r="S276" s="35"/>
      <c r="T276" s="35">
        <f>(SUMIF(R$8:R276,"&lt;0"))/3600000*-1</f>
        <v>0.10563809759646295</v>
      </c>
      <c r="U276" s="37">
        <f t="shared" si="65"/>
        <v>8.3816249999999997</v>
      </c>
      <c r="V276" s="37">
        <f t="shared" si="64"/>
        <v>0</v>
      </c>
      <c r="W276" s="39">
        <f>SUM(V$8:V276)/3600000*-1</f>
        <v>7.2679011146366601E-2</v>
      </c>
      <c r="X276" s="38">
        <f t="shared" si="56"/>
        <v>11.87608315855085</v>
      </c>
      <c r="Y276" s="38">
        <f t="shared" si="57"/>
        <v>32.780371411576112</v>
      </c>
      <c r="Z276" s="38">
        <f>SUM(Y$8:Y276)/1000</f>
        <v>6.0827310889501254</v>
      </c>
    </row>
    <row r="277" spans="2:26" x14ac:dyDescent="0.3">
      <c r="B277" s="3" t="s">
        <v>25</v>
      </c>
      <c r="C277" s="3">
        <v>269</v>
      </c>
      <c r="D277" s="3">
        <v>269</v>
      </c>
      <c r="E277" s="2">
        <f t="shared" si="58"/>
        <v>12.333333333333332</v>
      </c>
      <c r="F277" s="9">
        <v>44.4</v>
      </c>
      <c r="G277" s="30">
        <f t="shared" si="59"/>
        <v>0.41666666666666663</v>
      </c>
      <c r="H277" s="30">
        <f t="shared" si="60"/>
        <v>1.5</v>
      </c>
      <c r="I277" s="31">
        <f>SUM(E$8:E277)</f>
        <v>1696.5555555555557</v>
      </c>
      <c r="J277" s="31">
        <f t="shared" si="61"/>
        <v>12.333333333333258</v>
      </c>
      <c r="K277" s="32">
        <f t="shared" si="53"/>
        <v>643.74999999999989</v>
      </c>
      <c r="L277" s="33">
        <v>156.46950000000001</v>
      </c>
      <c r="M277" s="34">
        <f>0.5*2.10945*1.29*0.35*WLTC_class_3!E277^2</f>
        <v>72.436579337499978</v>
      </c>
      <c r="N277" s="34">
        <f t="shared" si="54"/>
        <v>872.65607933749993</v>
      </c>
      <c r="O277" s="35">
        <f t="shared" si="55"/>
        <v>132.74068584589224</v>
      </c>
      <c r="P277" s="35">
        <f t="shared" si="62"/>
        <v>10762.7583118291</v>
      </c>
      <c r="Q277" s="35">
        <f>(SUM(P$8:P277))/3600000</f>
        <v>0.23258724206484549</v>
      </c>
      <c r="R277" s="35">
        <f t="shared" si="63"/>
        <v>0</v>
      </c>
      <c r="S277" s="35"/>
      <c r="T277" s="35">
        <f>(SUMIF(R$8:R277,"&lt;0"))/3600000*-1</f>
        <v>0.10563809759646295</v>
      </c>
      <c r="U277" s="37">
        <f t="shared" si="65"/>
        <v>6.2443749999999945</v>
      </c>
      <c r="V277" s="37">
        <f t="shared" si="64"/>
        <v>0</v>
      </c>
      <c r="W277" s="39">
        <f>SUM(V$8:V277)/3600000*-1</f>
        <v>7.2679011146366601E-2</v>
      </c>
      <c r="X277" s="38">
        <f t="shared" si="56"/>
        <v>10.762758311829163</v>
      </c>
      <c r="Y277" s="38">
        <f t="shared" si="57"/>
        <v>31.667046564854424</v>
      </c>
      <c r="Z277" s="38">
        <f>SUM(Y$8:Y277)/1000</f>
        <v>6.1143981355149792</v>
      </c>
    </row>
    <row r="278" spans="2:26" x14ac:dyDescent="0.3">
      <c r="B278" s="3" t="s">
        <v>25</v>
      </c>
      <c r="C278" s="3">
        <v>270</v>
      </c>
      <c r="D278" s="3">
        <v>270</v>
      </c>
      <c r="E278" s="2">
        <f t="shared" si="58"/>
        <v>12.75</v>
      </c>
      <c r="F278" s="9">
        <v>45.9</v>
      </c>
      <c r="G278" s="30">
        <f t="shared" si="59"/>
        <v>0.2222222222222224</v>
      </c>
      <c r="H278" s="30">
        <f t="shared" si="60"/>
        <v>0.80000000000000071</v>
      </c>
      <c r="I278" s="31">
        <f>SUM(E$8:E278)</f>
        <v>1709.3055555555557</v>
      </c>
      <c r="J278" s="31">
        <f t="shared" si="61"/>
        <v>12.75</v>
      </c>
      <c r="K278" s="32">
        <f t="shared" si="53"/>
        <v>343.3333333333336</v>
      </c>
      <c r="L278" s="33">
        <v>156.46950000000001</v>
      </c>
      <c r="M278" s="34">
        <f>0.5*2.10945*1.29*0.35*WLTC_class_3!E278^2</f>
        <v>77.413617864843744</v>
      </c>
      <c r="N278" s="34">
        <f t="shared" si="54"/>
        <v>577.21645119817731</v>
      </c>
      <c r="O278" s="35">
        <f t="shared" si="55"/>
        <v>93.833749347903705</v>
      </c>
      <c r="P278" s="35">
        <f t="shared" si="62"/>
        <v>7359.5097527767612</v>
      </c>
      <c r="Q278" s="35">
        <f>(SUM(P$8:P278))/3600000</f>
        <v>0.23463155032950569</v>
      </c>
      <c r="R278" s="35">
        <f t="shared" si="63"/>
        <v>0</v>
      </c>
      <c r="S278" s="35"/>
      <c r="T278" s="35">
        <f>(SUMIF(R$8:R278,"&lt;0"))/3600000*-1</f>
        <v>0.10563809759646295</v>
      </c>
      <c r="U278" s="37">
        <f t="shared" si="65"/>
        <v>6.4589583333333493</v>
      </c>
      <c r="V278" s="37">
        <f t="shared" si="64"/>
        <v>0</v>
      </c>
      <c r="W278" s="39">
        <f>SUM(V$8:V278)/3600000*-1</f>
        <v>7.2679011146366601E-2</v>
      </c>
      <c r="X278" s="38">
        <f t="shared" si="56"/>
        <v>7.359509752776761</v>
      </c>
      <c r="Y278" s="38">
        <f t="shared" si="57"/>
        <v>28.263798005802023</v>
      </c>
      <c r="Z278" s="38">
        <f>SUM(Y$8:Y278)/1000</f>
        <v>6.142661933520781</v>
      </c>
    </row>
    <row r="279" spans="2:26" x14ac:dyDescent="0.3">
      <c r="B279" s="3" t="s">
        <v>25</v>
      </c>
      <c r="C279" s="3">
        <v>271</v>
      </c>
      <c r="D279" s="3">
        <v>271</v>
      </c>
      <c r="E279" s="2">
        <f t="shared" si="58"/>
        <v>12.777777777777777</v>
      </c>
      <c r="F279" s="9">
        <v>46</v>
      </c>
      <c r="G279" s="30">
        <f t="shared" si="59"/>
        <v>-4.1666666666666269E-2</v>
      </c>
      <c r="H279" s="30">
        <f t="shared" si="60"/>
        <v>-0.14999999999999858</v>
      </c>
      <c r="I279" s="31">
        <f>SUM(E$8:E279)</f>
        <v>1722.0833333333335</v>
      </c>
      <c r="J279" s="31">
        <f t="shared" si="61"/>
        <v>12.777777777777828</v>
      </c>
      <c r="K279" s="32">
        <f t="shared" si="53"/>
        <v>-64.374999999999389</v>
      </c>
      <c r="L279" s="33">
        <v>156.46950000000001</v>
      </c>
      <c r="M279" s="34">
        <f>0.5*2.10945*1.29*0.35*WLTC_class_3!E279^2</f>
        <v>77.751299548611101</v>
      </c>
      <c r="N279" s="34">
        <f t="shared" si="54"/>
        <v>169.84579954861175</v>
      </c>
      <c r="O279" s="35">
        <f t="shared" si="55"/>
        <v>0</v>
      </c>
      <c r="P279" s="35">
        <f t="shared" si="62"/>
        <v>0</v>
      </c>
      <c r="Q279" s="35">
        <f>(SUM(P$8:P279))/3600000</f>
        <v>0.23463155032950569</v>
      </c>
      <c r="R279" s="35">
        <f t="shared" si="63"/>
        <v>0</v>
      </c>
      <c r="S279" s="35"/>
      <c r="T279" s="35">
        <f>(SUMIF(R$8:R279,"&lt;0"))/3600000*-1</f>
        <v>0.10563809759646295</v>
      </c>
      <c r="U279" s="37">
        <f t="shared" si="65"/>
        <v>0.43822685185184496</v>
      </c>
      <c r="V279" s="37">
        <f t="shared" si="64"/>
        <v>0</v>
      </c>
      <c r="W279" s="39">
        <f>SUM(V$8:V279)/3600000*-1</f>
        <v>7.2679011146366601E-2</v>
      </c>
      <c r="X279" s="38">
        <f t="shared" si="56"/>
        <v>2.1702518831211499</v>
      </c>
      <c r="Y279" s="38">
        <f t="shared" si="57"/>
        <v>23.07454013614641</v>
      </c>
      <c r="Z279" s="38">
        <f>SUM(Y$8:Y279)/1000</f>
        <v>6.1657364736569269</v>
      </c>
    </row>
    <row r="280" spans="2:26" x14ac:dyDescent="0.3">
      <c r="B280" s="3" t="s">
        <v>25</v>
      </c>
      <c r="C280" s="3">
        <v>272</v>
      </c>
      <c r="D280" s="3">
        <v>272</v>
      </c>
      <c r="E280" s="2">
        <f t="shared" si="58"/>
        <v>12.666666666666666</v>
      </c>
      <c r="F280" s="9">
        <v>45.6</v>
      </c>
      <c r="G280" s="30">
        <f t="shared" si="59"/>
        <v>-9.7222222222222612E-2</v>
      </c>
      <c r="H280" s="30">
        <f t="shared" si="60"/>
        <v>-0.35000000000000142</v>
      </c>
      <c r="I280" s="31">
        <f>SUM(E$8:E280)</f>
        <v>1734.7500000000002</v>
      </c>
      <c r="J280" s="31">
        <f t="shared" si="61"/>
        <v>12.666666666666742</v>
      </c>
      <c r="K280" s="32">
        <f t="shared" si="53"/>
        <v>-150.20833333333394</v>
      </c>
      <c r="L280" s="33">
        <v>156.46950000000001</v>
      </c>
      <c r="M280" s="34">
        <f>0.5*2.10945*1.29*0.35*WLTC_class_3!E280^2</f>
        <v>76.404982149999981</v>
      </c>
      <c r="N280" s="34">
        <f t="shared" si="54"/>
        <v>82.666148816666066</v>
      </c>
      <c r="O280" s="35">
        <f t="shared" si="55"/>
        <v>0</v>
      </c>
      <c r="P280" s="35">
        <f t="shared" si="62"/>
        <v>0</v>
      </c>
      <c r="Q280" s="35">
        <f>(SUM(P$8:P280))/3600000</f>
        <v>0.23463155032950569</v>
      </c>
      <c r="R280" s="35">
        <f t="shared" si="63"/>
        <v>0</v>
      </c>
      <c r="S280" s="35"/>
      <c r="T280" s="35">
        <f>(SUMIF(R$8:R280,"&lt;0"))/3600000*-1</f>
        <v>0.10563809759646295</v>
      </c>
      <c r="U280" s="37">
        <f t="shared" si="65"/>
        <v>-1.7471851851851881</v>
      </c>
      <c r="V280" s="37">
        <f t="shared" si="64"/>
        <v>0</v>
      </c>
      <c r="W280" s="39">
        <f>SUM(V$8:V280)/3600000*-1</f>
        <v>7.2679011146366601E-2</v>
      </c>
      <c r="X280" s="38">
        <f t="shared" si="56"/>
        <v>1.0471045516777702</v>
      </c>
      <c r="Y280" s="38">
        <f t="shared" si="57"/>
        <v>21.95139280470303</v>
      </c>
      <c r="Z280" s="38">
        <f>SUM(Y$8:Y280)/1000</f>
        <v>6.1876878664616299</v>
      </c>
    </row>
    <row r="281" spans="2:26" x14ac:dyDescent="0.3">
      <c r="B281" s="3" t="s">
        <v>25</v>
      </c>
      <c r="C281" s="3">
        <v>273</v>
      </c>
      <c r="D281" s="3">
        <v>273</v>
      </c>
      <c r="E281" s="2">
        <f t="shared" si="58"/>
        <v>12.583333333333332</v>
      </c>
      <c r="F281" s="9">
        <v>45.3</v>
      </c>
      <c r="G281" s="30">
        <f t="shared" si="59"/>
        <v>-0.26388888888888867</v>
      </c>
      <c r="H281" s="30">
        <f t="shared" si="60"/>
        <v>-0.94999999999999929</v>
      </c>
      <c r="I281" s="31">
        <f>SUM(E$8:E281)</f>
        <v>1747.3333333333335</v>
      </c>
      <c r="J281" s="31">
        <f t="shared" si="61"/>
        <v>12.583333333333258</v>
      </c>
      <c r="K281" s="32">
        <f t="shared" si="53"/>
        <v>-407.70833333333297</v>
      </c>
      <c r="L281" s="33">
        <v>156.46950000000001</v>
      </c>
      <c r="M281" s="34">
        <f>0.5*2.10945*1.29*0.35*WLTC_class_3!E281^2</f>
        <v>75.402960439843724</v>
      </c>
      <c r="N281" s="34">
        <f t="shared" si="54"/>
        <v>-175.83587289348924</v>
      </c>
      <c r="O281" s="35">
        <f t="shared" si="55"/>
        <v>-27.841900957252939</v>
      </c>
      <c r="P281" s="35">
        <f t="shared" si="62"/>
        <v>0</v>
      </c>
      <c r="Q281" s="35">
        <f>(SUM(P$8:P281))/3600000</f>
        <v>0.23463155032950569</v>
      </c>
      <c r="R281" s="34">
        <f t="shared" si="63"/>
        <v>-2212.6014005763927</v>
      </c>
      <c r="S281" s="35">
        <f>SUM(R281:R288)</f>
        <v>-81151.573674495463</v>
      </c>
      <c r="T281" s="35">
        <f>(SUMIF(R$8:R281,"&lt;0"))/3600000*-1</f>
        <v>0.10625270909662307</v>
      </c>
      <c r="U281" s="37">
        <f t="shared" si="65"/>
        <v>-1.3003750000000116</v>
      </c>
      <c r="V281" s="37">
        <f t="shared" si="64"/>
        <v>-1522.2697635965581</v>
      </c>
      <c r="W281" s="39">
        <f>SUM(V$8:V281)/3600000*-1</f>
        <v>7.3101863858476751E-2</v>
      </c>
      <c r="X281" s="38">
        <f t="shared" si="56"/>
        <v>-2.2126014005764061</v>
      </c>
      <c r="Y281" s="38">
        <f t="shared" si="57"/>
        <v>18.691686852448854</v>
      </c>
      <c r="Z281" s="38">
        <f>SUM(Y$8:Y281)/1000</f>
        <v>6.2063795533140782</v>
      </c>
    </row>
    <row r="282" spans="2:26" x14ac:dyDescent="0.3">
      <c r="B282" s="3" t="s">
        <v>25</v>
      </c>
      <c r="C282" s="3">
        <v>274</v>
      </c>
      <c r="D282" s="3">
        <v>274</v>
      </c>
      <c r="E282" s="2">
        <f t="shared" si="58"/>
        <v>12.138888888888889</v>
      </c>
      <c r="F282" s="9">
        <v>43.7</v>
      </c>
      <c r="G282" s="30">
        <f t="shared" si="59"/>
        <v>-0.625</v>
      </c>
      <c r="H282" s="30">
        <f t="shared" si="60"/>
        <v>-2.25</v>
      </c>
      <c r="I282" s="31">
        <f>SUM(E$8:E282)</f>
        <v>1759.4722222222224</v>
      </c>
      <c r="J282" s="31">
        <f t="shared" si="61"/>
        <v>12.138888888888914</v>
      </c>
      <c r="K282" s="32">
        <f t="shared" si="53"/>
        <v>-965.625</v>
      </c>
      <c r="L282" s="33">
        <v>156.46950000000001</v>
      </c>
      <c r="M282" s="34">
        <f>0.5*2.10945*1.29*0.35*WLTC_class_3!E282^2</f>
        <v>70.170547842621531</v>
      </c>
      <c r="N282" s="34">
        <f t="shared" si="54"/>
        <v>-738.98495215737853</v>
      </c>
      <c r="O282" s="35">
        <f t="shared" si="55"/>
        <v>-108.89137139548049</v>
      </c>
      <c r="P282" s="35">
        <f t="shared" si="62"/>
        <v>0</v>
      </c>
      <c r="Q282" s="35">
        <f>(SUM(P$8:P282))/3600000</f>
        <v>0.23463155032950569</v>
      </c>
      <c r="R282" s="34">
        <f t="shared" si="63"/>
        <v>-8970.4562247993072</v>
      </c>
      <c r="S282" s="35"/>
      <c r="T282" s="35">
        <f>(SUMIF(R$8:R282,"&lt;0"))/3600000*-1</f>
        <v>0.10874450249240065</v>
      </c>
      <c r="U282" s="37">
        <f t="shared" si="65"/>
        <v>-6.7903703703703462</v>
      </c>
      <c r="V282" s="37">
        <f t="shared" si="64"/>
        <v>-6171.673882661923</v>
      </c>
      <c r="W282" s="39">
        <f>SUM(V$8:V282)/3600000*-1</f>
        <v>7.4816217714771732E-2</v>
      </c>
      <c r="X282" s="38">
        <f t="shared" si="56"/>
        <v>-8.9704562247992889</v>
      </c>
      <c r="Y282" s="38">
        <f t="shared" si="57"/>
        <v>11.933832028225972</v>
      </c>
      <c r="Z282" s="38">
        <f>SUM(Y$8:Y282)/1000</f>
        <v>6.218313385342304</v>
      </c>
    </row>
    <row r="283" spans="2:26" x14ac:dyDescent="0.3">
      <c r="B283" s="3" t="s">
        <v>25</v>
      </c>
      <c r="C283" s="3">
        <v>275</v>
      </c>
      <c r="D283" s="3">
        <v>275</v>
      </c>
      <c r="E283" s="2">
        <f t="shared" si="58"/>
        <v>11.333333333333332</v>
      </c>
      <c r="F283" s="9">
        <v>40.799999999999997</v>
      </c>
      <c r="G283" s="30">
        <f t="shared" si="59"/>
        <v>-0.79166666666666707</v>
      </c>
      <c r="H283" s="30">
        <f t="shared" si="60"/>
        <v>-2.8500000000000014</v>
      </c>
      <c r="I283" s="31">
        <f>SUM(E$8:E283)</f>
        <v>1770.8055555555557</v>
      </c>
      <c r="J283" s="31">
        <f t="shared" si="61"/>
        <v>11.333333333333258</v>
      </c>
      <c r="K283" s="32">
        <f t="shared" si="53"/>
        <v>-1223.1250000000007</v>
      </c>
      <c r="L283" s="33">
        <v>156.46950000000001</v>
      </c>
      <c r="M283" s="34">
        <f>0.5*2.10945*1.29*0.35*WLTC_class_3!E283^2</f>
        <v>61.166315349999991</v>
      </c>
      <c r="N283" s="34">
        <f t="shared" si="54"/>
        <v>-1005.4891846500007</v>
      </c>
      <c r="O283" s="35">
        <f t="shared" si="55"/>
        <v>-129.14949971726585</v>
      </c>
      <c r="P283" s="35">
        <f t="shared" si="62"/>
        <v>0</v>
      </c>
      <c r="Q283" s="35">
        <f>(SUM(P$8:P283))/3600000</f>
        <v>0.23463155032950569</v>
      </c>
      <c r="R283" s="34">
        <f t="shared" si="63"/>
        <v>-11395.544092699931</v>
      </c>
      <c r="S283" s="35"/>
      <c r="T283" s="35">
        <f>(SUMIF(R$8:R283,"&lt;0"))/3600000*-1</f>
        <v>0.11190993140703953</v>
      </c>
      <c r="U283" s="37">
        <f t="shared" si="65"/>
        <v>-11.685254629629641</v>
      </c>
      <c r="V283" s="37">
        <f t="shared" si="64"/>
        <v>-7840.1343357775522</v>
      </c>
      <c r="W283" s="39">
        <f>SUM(V$8:V283)/3600000*-1</f>
        <v>7.6994032808043261E-2</v>
      </c>
      <c r="X283" s="38">
        <f t="shared" si="56"/>
        <v>-11.395544092700005</v>
      </c>
      <c r="Y283" s="38">
        <f t="shared" si="57"/>
        <v>9.5087441603252554</v>
      </c>
      <c r="Z283" s="38">
        <f>SUM(Y$8:Y283)/1000</f>
        <v>6.2278221295026297</v>
      </c>
    </row>
    <row r="284" spans="2:26" x14ac:dyDescent="0.3">
      <c r="B284" s="3" t="s">
        <v>25</v>
      </c>
      <c r="C284" s="3">
        <v>276</v>
      </c>
      <c r="D284" s="3">
        <v>276</v>
      </c>
      <c r="E284" s="2">
        <f t="shared" si="58"/>
        <v>10.555555555555555</v>
      </c>
      <c r="F284" s="9">
        <v>38</v>
      </c>
      <c r="G284" s="30">
        <f t="shared" si="59"/>
        <v>-0.88888888888888862</v>
      </c>
      <c r="H284" s="30">
        <f t="shared" si="60"/>
        <v>-3.1999999999999993</v>
      </c>
      <c r="I284" s="31">
        <f>SUM(E$8:E284)</f>
        <v>1781.3611111111113</v>
      </c>
      <c r="J284" s="31">
        <f t="shared" si="61"/>
        <v>10.555555555555657</v>
      </c>
      <c r="K284" s="32">
        <f t="shared" si="53"/>
        <v>-1373.3333333333328</v>
      </c>
      <c r="L284" s="33">
        <v>156.46950000000001</v>
      </c>
      <c r="M284" s="34">
        <f>0.5*2.10945*1.29*0.35*WLTC_class_3!E284^2</f>
        <v>53.059015381944441</v>
      </c>
      <c r="N284" s="34">
        <f t="shared" si="54"/>
        <v>-1163.8048179513883</v>
      </c>
      <c r="O284" s="35">
        <f t="shared" si="55"/>
        <v>-129.67084545693061</v>
      </c>
      <c r="P284" s="35">
        <f t="shared" si="62"/>
        <v>0</v>
      </c>
      <c r="Q284" s="35">
        <f>(SUM(P$8:P284))/3600000</f>
        <v>0.23463155032950569</v>
      </c>
      <c r="R284" s="34">
        <f t="shared" si="63"/>
        <v>-12284.606411709216</v>
      </c>
      <c r="S284" s="35"/>
      <c r="T284" s="35">
        <f>(SUMIF(R$8:R284,"&lt;0"))/3600000*-1</f>
        <v>0.11532232207695876</v>
      </c>
      <c r="U284" s="37">
        <f t="shared" si="65"/>
        <v>-10.521259259259255</v>
      </c>
      <c r="V284" s="37">
        <f t="shared" si="64"/>
        <v>-8451.8092112559389</v>
      </c>
      <c r="W284" s="39">
        <f>SUM(V$8:V284)/3600000*-1</f>
        <v>7.9341757588947695E-2</v>
      </c>
      <c r="X284" s="38">
        <f t="shared" si="56"/>
        <v>-12.284606411709097</v>
      </c>
      <c r="Y284" s="38">
        <f t="shared" si="57"/>
        <v>8.6196818413161633</v>
      </c>
      <c r="Z284" s="38">
        <f>SUM(Y$8:Y284)/1000</f>
        <v>6.2364418113439459</v>
      </c>
    </row>
    <row r="285" spans="2:26" x14ac:dyDescent="0.3">
      <c r="B285" s="3" t="s">
        <v>25</v>
      </c>
      <c r="C285" s="3">
        <v>277</v>
      </c>
      <c r="D285" s="3">
        <v>277</v>
      </c>
      <c r="E285" s="2">
        <f t="shared" si="58"/>
        <v>9.5555555555555554</v>
      </c>
      <c r="F285" s="9">
        <v>34.4</v>
      </c>
      <c r="G285" s="30">
        <f t="shared" si="59"/>
        <v>-0.98611111111111127</v>
      </c>
      <c r="H285" s="30">
        <f t="shared" si="60"/>
        <v>-3.5500000000000007</v>
      </c>
      <c r="I285" s="31">
        <f>SUM(E$8:E285)</f>
        <v>1790.916666666667</v>
      </c>
      <c r="J285" s="31">
        <f t="shared" si="61"/>
        <v>9.5555555555556566</v>
      </c>
      <c r="K285" s="32">
        <f t="shared" si="53"/>
        <v>-1523.541666666667</v>
      </c>
      <c r="L285" s="33">
        <v>156.46950000000001</v>
      </c>
      <c r="M285" s="34">
        <f>0.5*2.10945*1.29*0.35*WLTC_class_3!E285^2</f>
        <v>43.481936594444434</v>
      </c>
      <c r="N285" s="34">
        <f t="shared" si="54"/>
        <v>-1323.5902300722225</v>
      </c>
      <c r="O285" s="35">
        <f t="shared" si="55"/>
        <v>-120.85522643968223</v>
      </c>
      <c r="P285" s="35">
        <f t="shared" si="62"/>
        <v>0</v>
      </c>
      <c r="Q285" s="35">
        <f>(SUM(P$8:P285))/3600000</f>
        <v>0.23463155032950569</v>
      </c>
      <c r="R285" s="34">
        <f t="shared" si="63"/>
        <v>-12647.639976245815</v>
      </c>
      <c r="S285" s="35"/>
      <c r="T285" s="35">
        <f>(SUMIF(R$8:R285,"&lt;0"))/3600000*-1</f>
        <v>0.11883555540369371</v>
      </c>
      <c r="U285" s="37">
        <f t="shared" si="65"/>
        <v>-12.42866666666667</v>
      </c>
      <c r="V285" s="37">
        <f t="shared" si="64"/>
        <v>-8701.5763036571207</v>
      </c>
      <c r="W285" s="39">
        <f>SUM(V$8:V285)/3600000*-1</f>
        <v>8.1758862117741346E-2</v>
      </c>
      <c r="X285" s="38">
        <f t="shared" si="56"/>
        <v>-12.647639976245681</v>
      </c>
      <c r="Y285" s="38">
        <f t="shared" si="57"/>
        <v>8.256648276779579</v>
      </c>
      <c r="Z285" s="38">
        <f>SUM(Y$8:Y285)/1000</f>
        <v>6.244698459620726</v>
      </c>
    </row>
    <row r="286" spans="2:26" x14ac:dyDescent="0.3">
      <c r="B286" s="3" t="s">
        <v>25</v>
      </c>
      <c r="C286" s="3">
        <v>278</v>
      </c>
      <c r="D286" s="3">
        <v>278</v>
      </c>
      <c r="E286" s="2">
        <f t="shared" si="58"/>
        <v>8.5833333333333321</v>
      </c>
      <c r="F286" s="9">
        <v>30.9</v>
      </c>
      <c r="G286" s="30">
        <f t="shared" si="59"/>
        <v>-1.2361111111111109</v>
      </c>
      <c r="H286" s="30">
        <f t="shared" si="60"/>
        <v>-4.4499999999999993</v>
      </c>
      <c r="I286" s="31">
        <f>SUM(E$8:E286)</f>
        <v>1799.5000000000002</v>
      </c>
      <c r="J286" s="31">
        <f t="shared" si="61"/>
        <v>8.5833333333332575</v>
      </c>
      <c r="K286" s="32">
        <f t="shared" si="53"/>
        <v>-1909.7916666666663</v>
      </c>
      <c r="L286" s="33">
        <v>156.46950000000001</v>
      </c>
      <c r="M286" s="34">
        <f>0.5*2.10945*1.29*0.35*WLTC_class_3!E286^2</f>
        <v>35.083987864843735</v>
      </c>
      <c r="N286" s="34">
        <f t="shared" si="54"/>
        <v>-1718.2381788018224</v>
      </c>
      <c r="O286" s="35">
        <f t="shared" si="55"/>
        <v>-126.58881138130813</v>
      </c>
      <c r="P286" s="35">
        <f t="shared" si="62"/>
        <v>0</v>
      </c>
      <c r="Q286" s="35">
        <f>(SUM(P$8:P286))/3600000</f>
        <v>0.23463155032950569</v>
      </c>
      <c r="R286" s="34">
        <f t="shared" si="63"/>
        <v>-14748.211034715512</v>
      </c>
      <c r="S286" s="35"/>
      <c r="T286" s="35">
        <f>(SUMIF(R$8:R286,"&lt;0"))/3600000*-1</f>
        <v>0.12293228069111468</v>
      </c>
      <c r="U286" s="37">
        <f t="shared" si="65"/>
        <v>-10.898449074074085</v>
      </c>
      <c r="V286" s="37">
        <f t="shared" si="64"/>
        <v>-10146.769191884272</v>
      </c>
      <c r="W286" s="39">
        <f>SUM(V$8:V286)/3600000*-1</f>
        <v>8.4577409115486973E-2</v>
      </c>
      <c r="X286" s="38">
        <f t="shared" si="56"/>
        <v>-14.74821103471564</v>
      </c>
      <c r="Y286" s="38">
        <f t="shared" si="57"/>
        <v>6.1560772183096208</v>
      </c>
      <c r="Z286" s="38">
        <f>SUM(Y$8:Y286)/1000</f>
        <v>6.2508545368390349</v>
      </c>
    </row>
    <row r="287" spans="2:26" x14ac:dyDescent="0.3">
      <c r="B287" s="3" t="s">
        <v>25</v>
      </c>
      <c r="C287" s="3">
        <v>279</v>
      </c>
      <c r="D287" s="3">
        <v>279</v>
      </c>
      <c r="E287" s="2">
        <f t="shared" si="58"/>
        <v>7.083333333333333</v>
      </c>
      <c r="F287" s="9">
        <v>25.5</v>
      </c>
      <c r="G287" s="30">
        <f t="shared" si="59"/>
        <v>-1.3194444444444444</v>
      </c>
      <c r="H287" s="30">
        <f t="shared" si="60"/>
        <v>-4.75</v>
      </c>
      <c r="I287" s="31">
        <f>SUM(E$8:E287)</f>
        <v>1806.5833333333335</v>
      </c>
      <c r="J287" s="31">
        <f t="shared" si="61"/>
        <v>7.0833333333332575</v>
      </c>
      <c r="K287" s="32">
        <f t="shared" si="53"/>
        <v>-2038.5416666666665</v>
      </c>
      <c r="L287" s="33">
        <v>156.46950000000001</v>
      </c>
      <c r="M287" s="34">
        <f>0.5*2.10945*1.29*0.35*WLTC_class_3!E287^2</f>
        <v>23.893091933593748</v>
      </c>
      <c r="N287" s="34">
        <f t="shared" si="54"/>
        <v>-1858.1790747330729</v>
      </c>
      <c r="O287" s="35">
        <f t="shared" si="55"/>
        <v>-93.231554270460478</v>
      </c>
      <c r="P287" s="35">
        <f t="shared" si="62"/>
        <v>0</v>
      </c>
      <c r="Q287" s="35">
        <f>(SUM(P$8:P287))/3600000</f>
        <v>0.23463155032950569</v>
      </c>
      <c r="R287" s="34">
        <f t="shared" si="63"/>
        <v>-13162.101779359125</v>
      </c>
      <c r="S287" s="35"/>
      <c r="T287" s="35">
        <f>(SUMIF(R$8:R287,"&lt;0"))/3600000*-1</f>
        <v>0.12658842007426999</v>
      </c>
      <c r="U287" s="37">
        <f t="shared" si="65"/>
        <v>-14.522999999999985</v>
      </c>
      <c r="V287" s="37">
        <f t="shared" si="64"/>
        <v>-9055.5260241990782</v>
      </c>
      <c r="W287" s="39">
        <f>SUM(V$8:V287)/3600000*-1</f>
        <v>8.7092833011097825E-2</v>
      </c>
      <c r="X287" s="38">
        <f t="shared" si="56"/>
        <v>-13.162101779359265</v>
      </c>
      <c r="Y287" s="38">
        <f t="shared" si="57"/>
        <v>7.7421864736659955</v>
      </c>
      <c r="Z287" s="38">
        <f>SUM(Y$8:Y287)/1000</f>
        <v>6.2585967233127011</v>
      </c>
    </row>
    <row r="288" spans="2:26" x14ac:dyDescent="0.3">
      <c r="B288" s="3" t="s">
        <v>25</v>
      </c>
      <c r="C288" s="3">
        <v>280</v>
      </c>
      <c r="D288" s="3">
        <v>280</v>
      </c>
      <c r="E288" s="2">
        <f t="shared" si="58"/>
        <v>5.9444444444444438</v>
      </c>
      <c r="F288" s="9">
        <v>21.4</v>
      </c>
      <c r="G288" s="30">
        <f t="shared" si="59"/>
        <v>-0.73611111111111116</v>
      </c>
      <c r="H288" s="30">
        <f t="shared" si="60"/>
        <v>-2.6500000000000004</v>
      </c>
      <c r="I288" s="31">
        <f>SUM(E$8:E288)</f>
        <v>1812.5277777777778</v>
      </c>
      <c r="J288" s="31">
        <f t="shared" si="61"/>
        <v>5.9444444444443434</v>
      </c>
      <c r="K288" s="32">
        <f t="shared" si="53"/>
        <v>-1137.2916666666667</v>
      </c>
      <c r="L288" s="33">
        <v>156.46950000000001</v>
      </c>
      <c r="M288" s="34">
        <f>0.5*2.10945*1.29*0.35*WLTC_class_3!E288^2</f>
        <v>16.827497703819439</v>
      </c>
      <c r="N288" s="34">
        <f t="shared" si="54"/>
        <v>-963.9946689628473</v>
      </c>
      <c r="O288" s="35">
        <f t="shared" si="55"/>
        <v>-34.064120262208178</v>
      </c>
      <c r="P288" s="35">
        <f t="shared" si="62"/>
        <v>0</v>
      </c>
      <c r="Q288" s="35">
        <f>(SUM(P$8:P288))/3600000</f>
        <v>0.23463155032950569</v>
      </c>
      <c r="R288" s="34">
        <f t="shared" si="63"/>
        <v>-5730.4127543901614</v>
      </c>
      <c r="S288" s="35"/>
      <c r="T288" s="35">
        <f>(SUMIF(R$8:R288,"&lt;0"))/3600000*-1</f>
        <v>0.12818020139493391</v>
      </c>
      <c r="U288" s="37">
        <f t="shared" si="65"/>
        <v>-9.1693842592592638</v>
      </c>
      <c r="V288" s="37">
        <f t="shared" si="64"/>
        <v>-3942.5239750204305</v>
      </c>
      <c r="W288" s="39">
        <f>SUM(V$8:V288)/3600000*-1</f>
        <v>8.8187978559714622E-2</v>
      </c>
      <c r="X288" s="38">
        <f t="shared" si="56"/>
        <v>-5.730412754390259</v>
      </c>
      <c r="Y288" s="38">
        <f t="shared" si="57"/>
        <v>15.173875498635002</v>
      </c>
      <c r="Z288" s="38">
        <f>SUM(Y$8:Y288)/1000</f>
        <v>6.2737705988113364</v>
      </c>
    </row>
    <row r="289" spans="2:26" x14ac:dyDescent="0.3">
      <c r="B289" s="3" t="s">
        <v>25</v>
      </c>
      <c r="C289" s="3">
        <v>281</v>
      </c>
      <c r="D289" s="3">
        <v>281</v>
      </c>
      <c r="E289" s="2">
        <f t="shared" si="58"/>
        <v>5.6111111111111107</v>
      </c>
      <c r="F289" s="9">
        <v>20.2</v>
      </c>
      <c r="G289" s="30">
        <f t="shared" si="59"/>
        <v>0.20833333333333331</v>
      </c>
      <c r="H289" s="30">
        <f t="shared" si="60"/>
        <v>0.75</v>
      </c>
      <c r="I289" s="31">
        <f>SUM(E$8:E289)</f>
        <v>1818.1388888888889</v>
      </c>
      <c r="J289" s="31">
        <f t="shared" si="61"/>
        <v>5.6111111111110858</v>
      </c>
      <c r="K289" s="32">
        <f t="shared" si="53"/>
        <v>321.87499999999994</v>
      </c>
      <c r="L289" s="33">
        <v>156.46950000000001</v>
      </c>
      <c r="M289" s="34">
        <f>0.5*2.10945*1.29*0.35*WLTC_class_3!E289^2</f>
        <v>14.993213737152775</v>
      </c>
      <c r="N289" s="34">
        <f t="shared" si="54"/>
        <v>493.33771373715274</v>
      </c>
      <c r="O289" s="35">
        <f t="shared" si="55"/>
        <v>15.532524746397135</v>
      </c>
      <c r="P289" s="35">
        <f t="shared" si="62"/>
        <v>2768.1727270806778</v>
      </c>
      <c r="Q289" s="35">
        <f>(SUM(P$8:P289))/3600000</f>
        <v>0.23540048719813922</v>
      </c>
      <c r="R289" s="35">
        <f t="shared" si="63"/>
        <v>0</v>
      </c>
      <c r="S289" s="35"/>
      <c r="T289" s="35">
        <f>(SUMIF(R$8:R289,"&lt;0"))/3600000*-1</f>
        <v>0.12818020139493391</v>
      </c>
      <c r="U289" s="37">
        <f t="shared" si="65"/>
        <v>-2.3804444444444424</v>
      </c>
      <c r="V289" s="37">
        <f t="shared" si="64"/>
        <v>0</v>
      </c>
      <c r="W289" s="39">
        <f>SUM(V$8:V289)/3600000*-1</f>
        <v>8.8187978559714622E-2</v>
      </c>
      <c r="X289" s="38">
        <f t="shared" si="56"/>
        <v>2.7681727270806902</v>
      </c>
      <c r="Y289" s="38">
        <f t="shared" si="57"/>
        <v>23.672460980105949</v>
      </c>
      <c r="Z289" s="38">
        <f>SUM(Y$8:Y289)/1000</f>
        <v>6.2974430597914424</v>
      </c>
    </row>
    <row r="290" spans="2:26" x14ac:dyDescent="0.3">
      <c r="B290" s="3" t="s">
        <v>25</v>
      </c>
      <c r="C290" s="3">
        <v>282</v>
      </c>
      <c r="D290" s="3">
        <v>282</v>
      </c>
      <c r="E290" s="2">
        <f t="shared" si="58"/>
        <v>6.3611111111111107</v>
      </c>
      <c r="F290" s="9">
        <v>22.9</v>
      </c>
      <c r="G290" s="30">
        <f t="shared" si="59"/>
        <v>0.88888888888888917</v>
      </c>
      <c r="H290" s="30">
        <f t="shared" si="60"/>
        <v>3.2000000000000011</v>
      </c>
      <c r="I290" s="31">
        <f>SUM(E$8:E290)</f>
        <v>1824.5</v>
      </c>
      <c r="J290" s="31">
        <f t="shared" si="61"/>
        <v>6.3611111111110858</v>
      </c>
      <c r="K290" s="32">
        <f t="shared" si="53"/>
        <v>1373.3333333333337</v>
      </c>
      <c r="L290" s="33">
        <v>156.46950000000001</v>
      </c>
      <c r="M290" s="34">
        <f>0.5*2.10945*1.29*0.35*WLTC_class_3!E290^2</f>
        <v>19.269167767621521</v>
      </c>
      <c r="N290" s="34">
        <f t="shared" si="54"/>
        <v>1549.0720011009553</v>
      </c>
      <c r="O290" s="35">
        <f t="shared" si="55"/>
        <v>62.681238279116407</v>
      </c>
      <c r="P290" s="35">
        <f t="shared" si="62"/>
        <v>9853.8191181143702</v>
      </c>
      <c r="Q290" s="35">
        <f>(SUM(P$8:P290))/3600000</f>
        <v>0.23813765917539323</v>
      </c>
      <c r="R290" s="35">
        <f t="shared" si="63"/>
        <v>0</v>
      </c>
      <c r="S290" s="35"/>
      <c r="T290" s="35">
        <f>(SUMIF(R$8:R290,"&lt;0"))/3600000*-1</f>
        <v>0.12818020139493391</v>
      </c>
      <c r="U290" s="37">
        <f t="shared" si="65"/>
        <v>5.5491249999999992</v>
      </c>
      <c r="V290" s="37">
        <f t="shared" si="64"/>
        <v>0</v>
      </c>
      <c r="W290" s="39">
        <f>SUM(V$8:V290)/3600000*-1</f>
        <v>8.8187978559714622E-2</v>
      </c>
      <c r="X290" s="38">
        <f t="shared" si="56"/>
        <v>9.8538191181144104</v>
      </c>
      <c r="Y290" s="38">
        <f t="shared" si="57"/>
        <v>30.758107371139673</v>
      </c>
      <c r="Z290" s="38">
        <f>SUM(Y$8:Y290)/1000</f>
        <v>6.3282011671625824</v>
      </c>
    </row>
    <row r="291" spans="2:26" x14ac:dyDescent="0.3">
      <c r="B291" s="3" t="s">
        <v>25</v>
      </c>
      <c r="C291" s="3">
        <v>283</v>
      </c>
      <c r="D291" s="3">
        <v>283</v>
      </c>
      <c r="E291" s="2">
        <f t="shared" si="58"/>
        <v>7.3888888888888893</v>
      </c>
      <c r="F291" s="9">
        <v>26.6</v>
      </c>
      <c r="G291" s="30">
        <f t="shared" si="59"/>
        <v>1.0138888888888891</v>
      </c>
      <c r="H291" s="30">
        <f t="shared" si="60"/>
        <v>3.6500000000000004</v>
      </c>
      <c r="I291" s="31">
        <f>SUM(E$8:E291)</f>
        <v>1831.8888888888889</v>
      </c>
      <c r="J291" s="31">
        <f t="shared" si="61"/>
        <v>7.3888888888889142</v>
      </c>
      <c r="K291" s="32">
        <f t="shared" si="53"/>
        <v>1566.4583333333337</v>
      </c>
      <c r="L291" s="33">
        <v>156.46950000000001</v>
      </c>
      <c r="M291" s="34">
        <f>0.5*2.10945*1.29*0.35*WLTC_class_3!E291^2</f>
        <v>25.998917537152778</v>
      </c>
      <c r="N291" s="34">
        <f t="shared" si="54"/>
        <v>1748.9267508704866</v>
      </c>
      <c r="O291" s="35">
        <f t="shared" si="55"/>
        <v>95.48384350663008</v>
      </c>
      <c r="P291" s="35">
        <f t="shared" si="62"/>
        <v>12922.625436987528</v>
      </c>
      <c r="Q291" s="35">
        <f>(SUM(P$8:P291))/3600000</f>
        <v>0.24172727735233418</v>
      </c>
      <c r="R291" s="35">
        <f t="shared" si="63"/>
        <v>0</v>
      </c>
      <c r="S291" s="35"/>
      <c r="T291" s="35">
        <f>(SUMIF(R$8:R291,"&lt;0"))/3600000*-1</f>
        <v>0.12818020139493391</v>
      </c>
      <c r="U291" s="37">
        <f t="shared" si="65"/>
        <v>8.7335416666666745</v>
      </c>
      <c r="V291" s="37">
        <f t="shared" si="64"/>
        <v>0</v>
      </c>
      <c r="W291" s="39">
        <f>SUM(V$8:V291)/3600000*-1</f>
        <v>8.8187978559714622E-2</v>
      </c>
      <c r="X291" s="38">
        <f t="shared" si="56"/>
        <v>12.922625436987484</v>
      </c>
      <c r="Y291" s="38">
        <f t="shared" si="57"/>
        <v>33.826913690012745</v>
      </c>
      <c r="Z291" s="38">
        <f>SUM(Y$8:Y291)/1000</f>
        <v>6.3620280808525953</v>
      </c>
    </row>
    <row r="292" spans="2:26" x14ac:dyDescent="0.3">
      <c r="B292" s="3" t="s">
        <v>25</v>
      </c>
      <c r="C292" s="3">
        <v>284</v>
      </c>
      <c r="D292" s="3">
        <v>284</v>
      </c>
      <c r="E292" s="2">
        <f t="shared" si="58"/>
        <v>8.3888888888888893</v>
      </c>
      <c r="F292" s="9">
        <v>30.2</v>
      </c>
      <c r="G292" s="30">
        <f t="shared" si="59"/>
        <v>1.0416666666666667</v>
      </c>
      <c r="H292" s="30">
        <f t="shared" si="60"/>
        <v>3.75</v>
      </c>
      <c r="I292" s="31">
        <f>SUM(E$8:E292)</f>
        <v>1840.2777777777778</v>
      </c>
      <c r="J292" s="31">
        <f t="shared" si="61"/>
        <v>8.3888888888889142</v>
      </c>
      <c r="K292" s="32">
        <f t="shared" si="53"/>
        <v>1609.3750000000002</v>
      </c>
      <c r="L292" s="33">
        <v>156.46950000000001</v>
      </c>
      <c r="M292" s="34">
        <f>0.5*2.10945*1.29*0.35*WLTC_class_3!E292^2</f>
        <v>33.512426862152779</v>
      </c>
      <c r="N292" s="34">
        <f t="shared" si="54"/>
        <v>1799.3569268621529</v>
      </c>
      <c r="O292" s="35">
        <f t="shared" si="55"/>
        <v>126.62696694254345</v>
      </c>
      <c r="P292" s="35">
        <f t="shared" si="62"/>
        <v>15094.605330899218</v>
      </c>
      <c r="Q292" s="35">
        <f>(SUM(P$8:P292))/3600000</f>
        <v>0.24592022327758398</v>
      </c>
      <c r="R292" s="35">
        <f t="shared" si="63"/>
        <v>0</v>
      </c>
      <c r="S292" s="35"/>
      <c r="T292" s="35">
        <f>(SUMIF(R$8:R292,"&lt;0"))/3600000*-1</f>
        <v>0.12818020139493391</v>
      </c>
      <c r="U292" s="37">
        <f t="shared" si="65"/>
        <v>9.7506666666666728</v>
      </c>
      <c r="V292" s="37">
        <f t="shared" si="64"/>
        <v>0</v>
      </c>
      <c r="W292" s="39">
        <f>SUM(V$8:V292)/3600000*-1</f>
        <v>8.8187978559714622E-2</v>
      </c>
      <c r="X292" s="38">
        <f t="shared" si="56"/>
        <v>15.094605330899173</v>
      </c>
      <c r="Y292" s="38">
        <f t="shared" si="57"/>
        <v>35.998893583924435</v>
      </c>
      <c r="Z292" s="38">
        <f>SUM(Y$8:Y292)/1000</f>
        <v>6.3980269744365197</v>
      </c>
    </row>
    <row r="293" spans="2:26" x14ac:dyDescent="0.3">
      <c r="B293" s="3" t="s">
        <v>25</v>
      </c>
      <c r="C293" s="3">
        <v>285</v>
      </c>
      <c r="D293" s="3">
        <v>285</v>
      </c>
      <c r="E293" s="2">
        <f t="shared" si="58"/>
        <v>9.4722222222222232</v>
      </c>
      <c r="F293" s="9">
        <v>34.1</v>
      </c>
      <c r="G293" s="30">
        <f t="shared" si="59"/>
        <v>0.99999999999999989</v>
      </c>
      <c r="H293" s="30">
        <f t="shared" si="60"/>
        <v>3.5999999999999996</v>
      </c>
      <c r="I293" s="31">
        <f>SUM(E$8:E293)</f>
        <v>1849.75</v>
      </c>
      <c r="J293" s="31">
        <f t="shared" si="61"/>
        <v>9.4722222222221717</v>
      </c>
      <c r="K293" s="32">
        <f t="shared" si="53"/>
        <v>1544.9999999999998</v>
      </c>
      <c r="L293" s="33">
        <v>156.46950000000001</v>
      </c>
      <c r="M293" s="34">
        <f>0.5*2.10945*1.29*0.35*WLTC_class_3!E293^2</f>
        <v>42.726837725954866</v>
      </c>
      <c r="N293" s="34">
        <f t="shared" si="54"/>
        <v>1744.1963377259547</v>
      </c>
      <c r="O293" s="35">
        <f t="shared" si="55"/>
        <v>156.49451724314093</v>
      </c>
      <c r="P293" s="35">
        <f t="shared" si="62"/>
        <v>16521.415310126315</v>
      </c>
      <c r="Q293" s="35">
        <f>(SUM(P$8:P293))/3600000</f>
        <v>0.25050950530817462</v>
      </c>
      <c r="R293" s="35">
        <f t="shared" si="63"/>
        <v>0</v>
      </c>
      <c r="S293" s="35"/>
      <c r="T293" s="35">
        <f>(SUMIF(R$8:R293,"&lt;0"))/3600000*-1</f>
        <v>0.12818020139493391</v>
      </c>
      <c r="U293" s="37">
        <f t="shared" si="65"/>
        <v>11.958013888888891</v>
      </c>
      <c r="V293" s="37">
        <f t="shared" si="64"/>
        <v>0</v>
      </c>
      <c r="W293" s="39">
        <f>SUM(V$8:V293)/3600000*-1</f>
        <v>8.8187978559714622E-2</v>
      </c>
      <c r="X293" s="38">
        <f t="shared" si="56"/>
        <v>16.521415310126404</v>
      </c>
      <c r="Y293" s="38">
        <f t="shared" si="57"/>
        <v>37.425703563151664</v>
      </c>
      <c r="Z293" s="38">
        <f>SUM(Y$8:Y293)/1000</f>
        <v>6.4354526779996712</v>
      </c>
    </row>
    <row r="294" spans="2:26" x14ac:dyDescent="0.3">
      <c r="B294" s="3" t="s">
        <v>25</v>
      </c>
      <c r="C294" s="3">
        <v>286</v>
      </c>
      <c r="D294" s="3">
        <v>286</v>
      </c>
      <c r="E294" s="2">
        <f t="shared" si="58"/>
        <v>10.388888888888888</v>
      </c>
      <c r="F294" s="9">
        <v>37.4</v>
      </c>
      <c r="G294" s="30">
        <f t="shared" si="59"/>
        <v>0.91666666666666685</v>
      </c>
      <c r="H294" s="30">
        <f t="shared" si="60"/>
        <v>3.3000000000000007</v>
      </c>
      <c r="I294" s="31">
        <f>SUM(E$8:E294)</f>
        <v>1860.1388888888889</v>
      </c>
      <c r="J294" s="31">
        <f t="shared" si="61"/>
        <v>10.388888888888914</v>
      </c>
      <c r="K294" s="32">
        <f t="shared" si="53"/>
        <v>1416.2500000000002</v>
      </c>
      <c r="L294" s="33">
        <v>156.46950000000001</v>
      </c>
      <c r="M294" s="34">
        <f>0.5*2.10945*1.29*0.35*WLTC_class_3!E294^2</f>
        <v>51.396695537152759</v>
      </c>
      <c r="N294" s="34">
        <f t="shared" si="54"/>
        <v>1624.1161955371531</v>
      </c>
      <c r="O294" s="35">
        <f t="shared" si="55"/>
        <v>175.28925691894702</v>
      </c>
      <c r="P294" s="35">
        <f t="shared" si="62"/>
        <v>16872.762698080463</v>
      </c>
      <c r="Q294" s="35">
        <f>(SUM(P$8:P294))/3600000</f>
        <v>0.2551963838354192</v>
      </c>
      <c r="R294" s="35">
        <f t="shared" si="63"/>
        <v>0</v>
      </c>
      <c r="S294" s="35"/>
      <c r="T294" s="35">
        <f>(SUMIF(R$8:R294,"&lt;0"))/3600000*-1</f>
        <v>0.12818020139493391</v>
      </c>
      <c r="U294" s="37">
        <f t="shared" si="65"/>
        <v>11.25131944444442</v>
      </c>
      <c r="V294" s="37">
        <f t="shared" si="64"/>
        <v>0</v>
      </c>
      <c r="W294" s="39">
        <f>SUM(V$8:V294)/3600000*-1</f>
        <v>8.8187978559714622E-2</v>
      </c>
      <c r="X294" s="38">
        <f t="shared" si="56"/>
        <v>16.872762698080418</v>
      </c>
      <c r="Y294" s="38">
        <f t="shared" si="57"/>
        <v>37.777050951105679</v>
      </c>
      <c r="Z294" s="38">
        <f>SUM(Y$8:Y294)/1000</f>
        <v>6.473229728950777</v>
      </c>
    </row>
    <row r="295" spans="2:26" x14ac:dyDescent="0.3">
      <c r="B295" s="3" t="s">
        <v>25</v>
      </c>
      <c r="C295" s="3">
        <v>287</v>
      </c>
      <c r="D295" s="3">
        <v>287</v>
      </c>
      <c r="E295" s="2">
        <f t="shared" si="58"/>
        <v>11.305555555555555</v>
      </c>
      <c r="F295" s="9">
        <v>40.700000000000003</v>
      </c>
      <c r="G295" s="30">
        <f t="shared" si="59"/>
        <v>0.91666666666666685</v>
      </c>
      <c r="H295" s="30">
        <f t="shared" si="60"/>
        <v>3.3000000000000007</v>
      </c>
      <c r="I295" s="31">
        <f>SUM(E$8:E295)</f>
        <v>1871.4444444444446</v>
      </c>
      <c r="J295" s="31">
        <f t="shared" si="61"/>
        <v>11.305555555555657</v>
      </c>
      <c r="K295" s="32">
        <f t="shared" si="53"/>
        <v>1416.2500000000002</v>
      </c>
      <c r="L295" s="33">
        <v>156.46950000000001</v>
      </c>
      <c r="M295" s="34">
        <f>0.5*2.10945*1.29*0.35*WLTC_class_3!E295^2</f>
        <v>60.866847915538195</v>
      </c>
      <c r="N295" s="34">
        <f t="shared" si="54"/>
        <v>1633.5863479155385</v>
      </c>
      <c r="O295" s="35">
        <f t="shared" si="55"/>
        <v>208.79779702612919</v>
      </c>
      <c r="P295" s="35">
        <f t="shared" si="62"/>
        <v>18468.60121115639</v>
      </c>
      <c r="Q295" s="35">
        <f>(SUM(P$8:P295))/3600000</f>
        <v>0.26032655083851819</v>
      </c>
      <c r="R295" s="35">
        <f t="shared" si="63"/>
        <v>0</v>
      </c>
      <c r="S295" s="35"/>
      <c r="T295" s="35">
        <f>(SUMIF(R$8:R295,"&lt;0"))/3600000*-1</f>
        <v>0.12818020139493391</v>
      </c>
      <c r="U295" s="37">
        <f t="shared" si="65"/>
        <v>12.289902777777797</v>
      </c>
      <c r="V295" s="37">
        <f t="shared" si="64"/>
        <v>0</v>
      </c>
      <c r="W295" s="39">
        <f>SUM(V$8:V295)/3600000*-1</f>
        <v>8.8187978559714622E-2</v>
      </c>
      <c r="X295" s="38">
        <f t="shared" si="56"/>
        <v>18.468601211156226</v>
      </c>
      <c r="Y295" s="38">
        <f t="shared" si="57"/>
        <v>39.372889464181483</v>
      </c>
      <c r="Z295" s="38">
        <f>SUM(Y$8:Y295)/1000</f>
        <v>6.5126026184149586</v>
      </c>
    </row>
    <row r="296" spans="2:26" x14ac:dyDescent="0.3">
      <c r="B296" s="3" t="s">
        <v>25</v>
      </c>
      <c r="C296" s="3">
        <v>288</v>
      </c>
      <c r="D296" s="3">
        <v>288</v>
      </c>
      <c r="E296" s="2">
        <f t="shared" si="58"/>
        <v>12.222222222222221</v>
      </c>
      <c r="F296" s="9">
        <v>44</v>
      </c>
      <c r="G296" s="30">
        <f t="shared" si="59"/>
        <v>0.91666666666666585</v>
      </c>
      <c r="H296" s="30">
        <f t="shared" si="60"/>
        <v>3.2999999999999972</v>
      </c>
      <c r="I296" s="31">
        <f>SUM(E$8:E296)</f>
        <v>1883.6666666666667</v>
      </c>
      <c r="J296" s="31">
        <f t="shared" si="61"/>
        <v>12.222222222222172</v>
      </c>
      <c r="K296" s="32">
        <f t="shared" si="53"/>
        <v>1416.2499999999986</v>
      </c>
      <c r="L296" s="33">
        <v>156.46950000000001</v>
      </c>
      <c r="M296" s="34">
        <f>0.5*2.10945*1.29*0.35*WLTC_class_3!E296^2</f>
        <v>71.137294861111101</v>
      </c>
      <c r="N296" s="34">
        <f t="shared" si="54"/>
        <v>1643.8567948611098</v>
      </c>
      <c r="O296" s="35">
        <f t="shared" si="55"/>
        <v>245.56379281258452</v>
      </c>
      <c r="P296" s="35">
        <f t="shared" si="62"/>
        <v>20091.583048302371</v>
      </c>
      <c r="Q296" s="35">
        <f>(SUM(P$8:P296))/3600000</f>
        <v>0.26590754612971329</v>
      </c>
      <c r="R296" s="35">
        <f t="shared" si="63"/>
        <v>0</v>
      </c>
      <c r="S296" s="35"/>
      <c r="T296" s="35">
        <f>(SUMIF(R$8:R296,"&lt;0"))/3600000*-1</f>
        <v>0.12818020139493391</v>
      </c>
      <c r="U296" s="37">
        <f t="shared" si="65"/>
        <v>13.328486111111104</v>
      </c>
      <c r="V296" s="37">
        <f t="shared" si="64"/>
        <v>0</v>
      </c>
      <c r="W296" s="39">
        <f>SUM(V$8:V296)/3600000*-1</f>
        <v>8.8187978559714622E-2</v>
      </c>
      <c r="X296" s="38">
        <f t="shared" si="56"/>
        <v>20.09158304830245</v>
      </c>
      <c r="Y296" s="38">
        <f t="shared" si="57"/>
        <v>40.995871301327711</v>
      </c>
      <c r="Z296" s="38">
        <f>SUM(Y$8:Y296)/1000</f>
        <v>6.5535984897162862</v>
      </c>
    </row>
    <row r="297" spans="2:26" x14ac:dyDescent="0.3">
      <c r="B297" s="3" t="s">
        <v>25</v>
      </c>
      <c r="C297" s="3">
        <v>289</v>
      </c>
      <c r="D297" s="3">
        <v>289</v>
      </c>
      <c r="E297" s="2">
        <f t="shared" si="58"/>
        <v>13.138888888888888</v>
      </c>
      <c r="F297" s="9">
        <v>47.3</v>
      </c>
      <c r="G297" s="30">
        <f t="shared" si="59"/>
        <v>0.72222222222222265</v>
      </c>
      <c r="H297" s="30">
        <f t="shared" si="60"/>
        <v>2.6000000000000014</v>
      </c>
      <c r="I297" s="31">
        <f>SUM(E$8:E297)</f>
        <v>1896.8055555555557</v>
      </c>
      <c r="J297" s="31">
        <f t="shared" si="61"/>
        <v>13.138888888888914</v>
      </c>
      <c r="K297" s="32">
        <f t="shared" si="53"/>
        <v>1115.8333333333339</v>
      </c>
      <c r="L297" s="33">
        <v>156.46950000000001</v>
      </c>
      <c r="M297" s="34">
        <f>0.5*2.10945*1.29*0.35*WLTC_class_3!E297^2</f>
        <v>82.208036373871508</v>
      </c>
      <c r="N297" s="34">
        <f t="shared" si="54"/>
        <v>1354.5108697072055</v>
      </c>
      <c r="O297" s="35">
        <f t="shared" si="55"/>
        <v>233.82975491413887</v>
      </c>
      <c r="P297" s="35">
        <f t="shared" si="62"/>
        <v>17796.767815875264</v>
      </c>
      <c r="Q297" s="35">
        <f>(SUM(P$8:P297))/3600000</f>
        <v>0.27085109274523417</v>
      </c>
      <c r="R297" s="35">
        <f t="shared" si="63"/>
        <v>0</v>
      </c>
      <c r="S297" s="35"/>
      <c r="T297" s="35">
        <f>(SUMIF(R$8:R297,"&lt;0"))/3600000*-1</f>
        <v>0.12818020139493391</v>
      </c>
      <c r="U297" s="37">
        <f t="shared" si="65"/>
        <v>14.367069444444429</v>
      </c>
      <c r="V297" s="37">
        <f t="shared" si="64"/>
        <v>0</v>
      </c>
      <c r="W297" s="39">
        <f>SUM(V$8:V297)/3600000*-1</f>
        <v>8.8187978559714622E-2</v>
      </c>
      <c r="X297" s="38">
        <f t="shared" si="56"/>
        <v>17.796767815875228</v>
      </c>
      <c r="Y297" s="38">
        <f t="shared" si="57"/>
        <v>38.701056068900485</v>
      </c>
      <c r="Z297" s="38">
        <f>SUM(Y$8:Y297)/1000</f>
        <v>6.5922995457851865</v>
      </c>
    </row>
    <row r="298" spans="2:26" x14ac:dyDescent="0.3">
      <c r="B298" s="3" t="s">
        <v>25</v>
      </c>
      <c r="C298" s="3">
        <v>290</v>
      </c>
      <c r="D298" s="3">
        <v>290</v>
      </c>
      <c r="E298" s="2">
        <f t="shared" si="58"/>
        <v>13.666666666666668</v>
      </c>
      <c r="F298" s="9">
        <v>49.2</v>
      </c>
      <c r="G298" s="30">
        <f t="shared" si="59"/>
        <v>0.34722222222222221</v>
      </c>
      <c r="H298" s="30">
        <f t="shared" si="60"/>
        <v>1.25</v>
      </c>
      <c r="I298" s="31">
        <f>SUM(E$8:E298)</f>
        <v>1910.4722222222224</v>
      </c>
      <c r="J298" s="31">
        <f t="shared" si="61"/>
        <v>13.666666666666742</v>
      </c>
      <c r="K298" s="32">
        <f t="shared" si="53"/>
        <v>536.45833333333326</v>
      </c>
      <c r="L298" s="33">
        <v>156.46950000000001</v>
      </c>
      <c r="M298" s="34">
        <f>0.5*2.10945*1.29*0.35*WLTC_class_3!E298^2</f>
        <v>88.945135037500009</v>
      </c>
      <c r="N298" s="34">
        <f t="shared" si="54"/>
        <v>781.87296837083329</v>
      </c>
      <c r="O298" s="35">
        <f t="shared" si="55"/>
        <v>146.03649553681979</v>
      </c>
      <c r="P298" s="35">
        <f t="shared" si="62"/>
        <v>10685.597234401448</v>
      </c>
      <c r="Q298" s="35">
        <f>(SUM(P$8:P298))/3600000</f>
        <v>0.27381931419923461</v>
      </c>
      <c r="R298" s="35">
        <f t="shared" si="63"/>
        <v>0</v>
      </c>
      <c r="S298" s="35"/>
      <c r="T298" s="35">
        <f>(SUMIF(R$8:R298,"&lt;0"))/3600000*-1</f>
        <v>0.12818020139493391</v>
      </c>
      <c r="U298" s="37">
        <f t="shared" si="65"/>
        <v>8.7430787037037376</v>
      </c>
      <c r="V298" s="37">
        <f t="shared" si="64"/>
        <v>0</v>
      </c>
      <c r="W298" s="39">
        <f>SUM(V$8:V298)/3600000*-1</f>
        <v>8.8187978559714622E-2</v>
      </c>
      <c r="X298" s="38">
        <f t="shared" si="56"/>
        <v>10.68559723440139</v>
      </c>
      <c r="Y298" s="38">
        <f t="shared" si="57"/>
        <v>31.589885487426649</v>
      </c>
      <c r="Z298" s="38">
        <f>SUM(Y$8:Y298)/1000</f>
        <v>6.6238894312726133</v>
      </c>
    </row>
    <row r="299" spans="2:26" x14ac:dyDescent="0.3">
      <c r="B299" s="3" t="s">
        <v>25</v>
      </c>
      <c r="C299" s="3">
        <v>291</v>
      </c>
      <c r="D299" s="3">
        <v>291</v>
      </c>
      <c r="E299" s="2">
        <f t="shared" si="58"/>
        <v>13.833333333333332</v>
      </c>
      <c r="F299" s="9">
        <v>49.8</v>
      </c>
      <c r="G299" s="30">
        <f t="shared" si="59"/>
        <v>0</v>
      </c>
      <c r="H299" s="30">
        <f t="shared" si="60"/>
        <v>0</v>
      </c>
      <c r="I299" s="31">
        <f>SUM(E$8:E299)</f>
        <v>1924.3055555555557</v>
      </c>
      <c r="J299" s="31">
        <f t="shared" si="61"/>
        <v>13.833333333333258</v>
      </c>
      <c r="K299" s="32">
        <f t="shared" si="53"/>
        <v>0</v>
      </c>
      <c r="L299" s="33">
        <v>156.46950000000001</v>
      </c>
      <c r="M299" s="34">
        <f>0.5*2.10945*1.29*0.35*WLTC_class_3!E299^2</f>
        <v>91.127756584374978</v>
      </c>
      <c r="N299" s="34">
        <f t="shared" si="54"/>
        <v>247.59725658437497</v>
      </c>
      <c r="O299" s="35">
        <f t="shared" si="55"/>
        <v>0</v>
      </c>
      <c r="P299" s="35">
        <f t="shared" si="62"/>
        <v>0</v>
      </c>
      <c r="Q299" s="35">
        <f>(SUM(P$8:P299))/3600000</f>
        <v>0.27381931419923461</v>
      </c>
      <c r="R299" s="35">
        <f t="shared" si="63"/>
        <v>0</v>
      </c>
      <c r="S299" s="35"/>
      <c r="T299" s="35">
        <f>(SUMIF(R$8:R299,"&lt;0"))/3600000*-1</f>
        <v>0.12818020139493391</v>
      </c>
      <c r="U299" s="37">
        <f t="shared" si="65"/>
        <v>2.8324999999999712</v>
      </c>
      <c r="V299" s="37">
        <f t="shared" si="64"/>
        <v>0</v>
      </c>
      <c r="W299" s="39">
        <f>SUM(V$8:V299)/3600000*-1</f>
        <v>8.8187978559714622E-2</v>
      </c>
      <c r="X299" s="38">
        <f t="shared" si="56"/>
        <v>3.4250953827505199</v>
      </c>
      <c r="Y299" s="38">
        <f t="shared" si="57"/>
        <v>24.32938363577578</v>
      </c>
      <c r="Z299" s="38">
        <f>SUM(Y$8:Y299)/1000</f>
        <v>6.6482188149083896</v>
      </c>
    </row>
    <row r="300" spans="2:26" x14ac:dyDescent="0.3">
      <c r="B300" s="3" t="s">
        <v>25</v>
      </c>
      <c r="C300" s="3">
        <v>292</v>
      </c>
      <c r="D300" s="3">
        <v>292</v>
      </c>
      <c r="E300" s="2">
        <f t="shared" si="58"/>
        <v>13.666666666666668</v>
      </c>
      <c r="F300" s="9">
        <v>49.2</v>
      </c>
      <c r="G300" s="30">
        <f t="shared" si="59"/>
        <v>-0.23611111111111052</v>
      </c>
      <c r="H300" s="30">
        <f t="shared" si="60"/>
        <v>-0.84999999999999787</v>
      </c>
      <c r="I300" s="31">
        <f>SUM(E$8:E300)</f>
        <v>1937.9722222222224</v>
      </c>
      <c r="J300" s="31">
        <f t="shared" si="61"/>
        <v>13.666666666666742</v>
      </c>
      <c r="K300" s="32">
        <f t="shared" si="53"/>
        <v>-364.79166666666578</v>
      </c>
      <c r="L300" s="33">
        <v>156.46950000000001</v>
      </c>
      <c r="M300" s="34">
        <f>0.5*2.10945*1.29*0.35*WLTC_class_3!E300^2</f>
        <v>88.945135037500009</v>
      </c>
      <c r="N300" s="34">
        <f t="shared" si="54"/>
        <v>-119.37703162916574</v>
      </c>
      <c r="O300" s="35">
        <f t="shared" si="55"/>
        <v>-22.296976685403195</v>
      </c>
      <c r="P300" s="35">
        <f t="shared" si="62"/>
        <v>0</v>
      </c>
      <c r="Q300" s="35">
        <f>(SUM(P$8:P300))/3600000</f>
        <v>0.27381931419923461</v>
      </c>
      <c r="R300" s="34">
        <f t="shared" si="63"/>
        <v>-1631.4860989319409</v>
      </c>
      <c r="S300" s="35">
        <f>SUM(R300:R302)</f>
        <v>-4381.7012024691621</v>
      </c>
      <c r="T300" s="35">
        <f>(SUMIF(R$8:R300,"&lt;0"))/3600000*-1</f>
        <v>0.12863339197797058</v>
      </c>
      <c r="U300" s="37">
        <f t="shared" si="65"/>
        <v>-2.8324999999999712</v>
      </c>
      <c r="V300" s="37">
        <f t="shared" si="64"/>
        <v>-1122.4624360651753</v>
      </c>
      <c r="W300" s="39">
        <f>SUM(V$8:V300)/3600000*-1</f>
        <v>8.8499773680843843E-2</v>
      </c>
      <c r="X300" s="38">
        <f t="shared" si="56"/>
        <v>-1.631486098931932</v>
      </c>
      <c r="Y300" s="38">
        <f t="shared" si="57"/>
        <v>19.272802154093327</v>
      </c>
      <c r="Z300" s="38">
        <f>SUM(Y$8:Y300)/1000</f>
        <v>6.6674916170624829</v>
      </c>
    </row>
    <row r="301" spans="2:26" x14ac:dyDescent="0.3">
      <c r="B301" s="3" t="s">
        <v>25</v>
      </c>
      <c r="C301" s="3">
        <v>293</v>
      </c>
      <c r="D301" s="3">
        <v>293</v>
      </c>
      <c r="E301" s="2">
        <f t="shared" si="58"/>
        <v>13.361111111111111</v>
      </c>
      <c r="F301" s="9">
        <v>48.1</v>
      </c>
      <c r="G301" s="30">
        <f t="shared" si="59"/>
        <v>-0.26388888888888967</v>
      </c>
      <c r="H301" s="30">
        <f t="shared" si="60"/>
        <v>-0.95000000000000284</v>
      </c>
      <c r="I301" s="31">
        <f>SUM(E$8:E301)</f>
        <v>1951.3333333333335</v>
      </c>
      <c r="J301" s="31">
        <f t="shared" si="61"/>
        <v>13.361111111111086</v>
      </c>
      <c r="K301" s="32">
        <f t="shared" si="53"/>
        <v>-407.70833333333456</v>
      </c>
      <c r="L301" s="33">
        <v>156.46950000000001</v>
      </c>
      <c r="M301" s="34">
        <f>0.5*2.10945*1.29*0.35*WLTC_class_3!E301^2</f>
        <v>85.012374361371513</v>
      </c>
      <c r="N301" s="34">
        <f t="shared" si="54"/>
        <v>-166.22645897196304</v>
      </c>
      <c r="O301" s="35">
        <f t="shared" si="55"/>
        <v>-29.674629455410702</v>
      </c>
      <c r="P301" s="35">
        <f t="shared" si="62"/>
        <v>0</v>
      </c>
      <c r="Q301" s="35">
        <f>(SUM(P$8:P301))/3600000</f>
        <v>0.27381931419923461</v>
      </c>
      <c r="R301" s="34">
        <f t="shared" si="63"/>
        <v>-2220.9701879309464</v>
      </c>
      <c r="S301" s="35"/>
      <c r="T301" s="35">
        <f>(SUMIF(R$8:R301,"&lt;0"))/3600000*-1</f>
        <v>0.12925032814128473</v>
      </c>
      <c r="U301" s="37">
        <f t="shared" si="65"/>
        <v>-5.1037453703703877</v>
      </c>
      <c r="V301" s="37">
        <f t="shared" si="64"/>
        <v>-1528.027489296491</v>
      </c>
      <c r="W301" s="39">
        <f>SUM(V$8:V301)/3600000*-1</f>
        <v>8.8924225761203984E-2</v>
      </c>
      <c r="X301" s="38">
        <f t="shared" si="56"/>
        <v>-2.2209701879309507</v>
      </c>
      <c r="Y301" s="38">
        <f t="shared" si="57"/>
        <v>18.683318065094308</v>
      </c>
      <c r="Z301" s="38">
        <f>SUM(Y$8:Y301)/1000</f>
        <v>6.6861749351275774</v>
      </c>
    </row>
    <row r="302" spans="2:26" x14ac:dyDescent="0.3">
      <c r="B302" s="3" t="s">
        <v>25</v>
      </c>
      <c r="C302" s="3">
        <v>294</v>
      </c>
      <c r="D302" s="3">
        <v>294</v>
      </c>
      <c r="E302" s="2">
        <f t="shared" si="58"/>
        <v>13.138888888888888</v>
      </c>
      <c r="F302" s="9">
        <v>47.3</v>
      </c>
      <c r="G302" s="30">
        <f t="shared" si="59"/>
        <v>-0.18055555555555614</v>
      </c>
      <c r="H302" s="30">
        <f t="shared" si="60"/>
        <v>-0.65000000000000213</v>
      </c>
      <c r="I302" s="31">
        <f>SUM(E$8:E302)</f>
        <v>1964.4722222222224</v>
      </c>
      <c r="J302" s="31">
        <f t="shared" si="61"/>
        <v>13.138888888888914</v>
      </c>
      <c r="K302" s="32">
        <f t="shared" si="53"/>
        <v>-278.95833333333422</v>
      </c>
      <c r="L302" s="33">
        <v>156.46950000000001</v>
      </c>
      <c r="M302" s="34">
        <f>0.5*2.10945*1.29*0.35*WLTC_class_3!E302^2</f>
        <v>82.208036373871508</v>
      </c>
      <c r="N302" s="34">
        <f t="shared" si="54"/>
        <v>-40.280796959462691</v>
      </c>
      <c r="O302" s="35">
        <f t="shared" si="55"/>
        <v>-6.9536901411602203</v>
      </c>
      <c r="P302" s="35">
        <f t="shared" si="62"/>
        <v>0</v>
      </c>
      <c r="Q302" s="35">
        <f>(SUM(P$8:P302))/3600000</f>
        <v>0.27381931419923461</v>
      </c>
      <c r="R302" s="34">
        <f t="shared" si="63"/>
        <v>-529.24491560627473</v>
      </c>
      <c r="S302" s="35"/>
      <c r="T302" s="35">
        <f>(SUMIF(R$8:R302,"&lt;0"))/3600000*-1</f>
        <v>0.12939734061784203</v>
      </c>
      <c r="U302" s="37">
        <f t="shared" si="65"/>
        <v>-3.6393333333333491</v>
      </c>
      <c r="V302" s="37">
        <f t="shared" si="64"/>
        <v>-364.12050193711701</v>
      </c>
      <c r="W302" s="39">
        <f>SUM(V$8:V302)/3600000*-1</f>
        <v>8.9025370345075405E-2</v>
      </c>
      <c r="X302" s="38">
        <f t="shared" si="56"/>
        <v>-0.52924491560627362</v>
      </c>
      <c r="Y302" s="38">
        <f t="shared" si="57"/>
        <v>20.375043337418987</v>
      </c>
      <c r="Z302" s="38">
        <f>SUM(Y$8:Y302)/1000</f>
        <v>6.7065499784649969</v>
      </c>
    </row>
    <row r="303" spans="2:26" x14ac:dyDescent="0.3">
      <c r="B303" s="3" t="s">
        <v>25</v>
      </c>
      <c r="C303" s="3">
        <v>295</v>
      </c>
      <c r="D303" s="3">
        <v>295</v>
      </c>
      <c r="E303" s="2">
        <f t="shared" si="58"/>
        <v>12.999999999999998</v>
      </c>
      <c r="F303" s="9">
        <v>46.8</v>
      </c>
      <c r="G303" s="30">
        <f t="shared" si="59"/>
        <v>-8.3333333333332538E-2</v>
      </c>
      <c r="H303" s="30">
        <f t="shared" si="60"/>
        <v>-0.29999999999999716</v>
      </c>
      <c r="I303" s="31">
        <f>SUM(E$8:E303)</f>
        <v>1977.4722222222224</v>
      </c>
      <c r="J303" s="31">
        <f t="shared" si="61"/>
        <v>13</v>
      </c>
      <c r="K303" s="32">
        <f t="shared" si="53"/>
        <v>-128.74999999999878</v>
      </c>
      <c r="L303" s="33">
        <v>156.46950000000001</v>
      </c>
      <c r="M303" s="34">
        <f>0.5*2.10945*1.29*0.35*WLTC_class_3!E303^2</f>
        <v>80.47920903749997</v>
      </c>
      <c r="N303" s="34">
        <f t="shared" si="54"/>
        <v>108.1987090375012</v>
      </c>
      <c r="O303" s="35">
        <f t="shared" si="55"/>
        <v>0</v>
      </c>
      <c r="P303" s="35">
        <f t="shared" si="62"/>
        <v>0</v>
      </c>
      <c r="Q303" s="35">
        <f>(SUM(P$8:P303))/3600000</f>
        <v>0.27381931419923461</v>
      </c>
      <c r="R303" s="35">
        <f t="shared" si="63"/>
        <v>0</v>
      </c>
      <c r="S303" s="35"/>
      <c r="T303" s="35">
        <f>(SUMIF(R$8:R303,"&lt;0"))/3600000*-1</f>
        <v>0.12939734061784203</v>
      </c>
      <c r="U303" s="37">
        <f t="shared" si="65"/>
        <v>-2.2435879629629789</v>
      </c>
      <c r="V303" s="37">
        <f t="shared" si="64"/>
        <v>0</v>
      </c>
      <c r="W303" s="39">
        <f>SUM(V$8:V303)/3600000*-1</f>
        <v>8.9025370345075405E-2</v>
      </c>
      <c r="X303" s="38">
        <f t="shared" si="56"/>
        <v>1.4065832174875155</v>
      </c>
      <c r="Y303" s="38">
        <f t="shared" si="57"/>
        <v>22.310871470512776</v>
      </c>
      <c r="Z303" s="38">
        <f>SUM(Y$8:Y303)/1000</f>
        <v>6.7288608499355096</v>
      </c>
    </row>
    <row r="304" spans="2:26" x14ac:dyDescent="0.3">
      <c r="B304" s="3" t="s">
        <v>25</v>
      </c>
      <c r="C304" s="3">
        <v>296</v>
      </c>
      <c r="D304" s="3">
        <v>296</v>
      </c>
      <c r="E304" s="2">
        <f t="shared" si="58"/>
        <v>12.972222222222223</v>
      </c>
      <c r="F304" s="9">
        <v>46.7</v>
      </c>
      <c r="G304" s="30">
        <f t="shared" si="59"/>
        <v>0</v>
      </c>
      <c r="H304" s="30">
        <f t="shared" si="60"/>
        <v>0</v>
      </c>
      <c r="I304" s="31">
        <f>SUM(E$8:E304)</f>
        <v>1990.4444444444446</v>
      </c>
      <c r="J304" s="31">
        <f t="shared" si="61"/>
        <v>12.972222222222172</v>
      </c>
      <c r="K304" s="32">
        <f t="shared" si="53"/>
        <v>0</v>
      </c>
      <c r="L304" s="33">
        <v>156.46950000000001</v>
      </c>
      <c r="M304" s="34">
        <f>0.5*2.10945*1.29*0.35*WLTC_class_3!E304^2</f>
        <v>80.135648238454863</v>
      </c>
      <c r="N304" s="34">
        <f t="shared" si="54"/>
        <v>236.60514823845489</v>
      </c>
      <c r="O304" s="35">
        <f t="shared" si="55"/>
        <v>0</v>
      </c>
      <c r="P304" s="35">
        <f t="shared" si="62"/>
        <v>0</v>
      </c>
      <c r="Q304" s="35">
        <f>(SUM(P$8:P304))/3600000</f>
        <v>0.27381931419923461</v>
      </c>
      <c r="R304" s="35">
        <f t="shared" si="63"/>
        <v>0</v>
      </c>
      <c r="S304" s="35"/>
      <c r="T304" s="35">
        <f>(SUMIF(R$8:R304,"&lt;0"))/3600000*-1</f>
        <v>0.12939734061784203</v>
      </c>
      <c r="U304" s="37">
        <f t="shared" si="65"/>
        <v>-0.44585648148142792</v>
      </c>
      <c r="V304" s="37">
        <f t="shared" si="64"/>
        <v>0</v>
      </c>
      <c r="W304" s="39">
        <f>SUM(V$8:V304)/3600000*-1</f>
        <v>8.9025370345075405E-2</v>
      </c>
      <c r="X304" s="38">
        <f t="shared" si="56"/>
        <v>3.0692945618710676</v>
      </c>
      <c r="Y304" s="38">
        <f t="shared" si="57"/>
        <v>23.973582814896329</v>
      </c>
      <c r="Z304" s="38">
        <f>SUM(Y$8:Y304)/1000</f>
        <v>6.7528344327504053</v>
      </c>
    </row>
    <row r="305" spans="2:26" x14ac:dyDescent="0.3">
      <c r="B305" s="3" t="s">
        <v>25</v>
      </c>
      <c r="C305" s="3">
        <v>297</v>
      </c>
      <c r="D305" s="3">
        <v>297</v>
      </c>
      <c r="E305" s="2">
        <f t="shared" si="58"/>
        <v>12.999999999999998</v>
      </c>
      <c r="F305" s="9">
        <v>46.8</v>
      </c>
      <c r="G305" s="30">
        <f t="shared" si="59"/>
        <v>5.5555555555555358E-2</v>
      </c>
      <c r="H305" s="30">
        <f t="shared" si="60"/>
        <v>0.19999999999999929</v>
      </c>
      <c r="I305" s="31">
        <f>SUM(E$8:E305)</f>
        <v>2003.4444444444446</v>
      </c>
      <c r="J305" s="31">
        <f t="shared" si="61"/>
        <v>13</v>
      </c>
      <c r="K305" s="32">
        <f t="shared" si="53"/>
        <v>85.83333333333303</v>
      </c>
      <c r="L305" s="33">
        <v>156.46950000000001</v>
      </c>
      <c r="M305" s="34">
        <f>0.5*2.10945*1.29*0.35*WLTC_class_3!E305^2</f>
        <v>80.47920903749997</v>
      </c>
      <c r="N305" s="34">
        <f t="shared" si="54"/>
        <v>322.78204237083298</v>
      </c>
      <c r="O305" s="35">
        <f t="shared" si="55"/>
        <v>54.550165160670765</v>
      </c>
      <c r="P305" s="35">
        <f t="shared" si="62"/>
        <v>4196.1665508208289</v>
      </c>
      <c r="Q305" s="35">
        <f>(SUM(P$8:P305))/3600000</f>
        <v>0.27498491601890701</v>
      </c>
      <c r="R305" s="35">
        <f t="shared" si="63"/>
        <v>0</v>
      </c>
      <c r="S305" s="35"/>
      <c r="T305" s="35">
        <f>(SUMIF(R$8:R305,"&lt;0"))/3600000*-1</f>
        <v>0.12939734061784203</v>
      </c>
      <c r="U305" s="37">
        <f t="shared" si="65"/>
        <v>0.44585648148142792</v>
      </c>
      <c r="V305" s="37">
        <f t="shared" si="64"/>
        <v>0</v>
      </c>
      <c r="W305" s="39">
        <f>SUM(V$8:V305)/3600000*-1</f>
        <v>8.9025370345075405E-2</v>
      </c>
      <c r="X305" s="38">
        <f t="shared" si="56"/>
        <v>4.1961665508208279</v>
      </c>
      <c r="Y305" s="38">
        <f t="shared" si="57"/>
        <v>25.100454803846088</v>
      </c>
      <c r="Z305" s="38">
        <f>SUM(Y$8:Y305)/1000</f>
        <v>6.7779348875542516</v>
      </c>
    </row>
    <row r="306" spans="2:26" x14ac:dyDescent="0.3">
      <c r="B306" s="3" t="s">
        <v>25</v>
      </c>
      <c r="C306" s="3">
        <v>298</v>
      </c>
      <c r="D306" s="3">
        <v>298</v>
      </c>
      <c r="E306" s="2">
        <f t="shared" si="58"/>
        <v>13.083333333333334</v>
      </c>
      <c r="F306" s="9">
        <v>47.1</v>
      </c>
      <c r="G306" s="30">
        <f t="shared" si="59"/>
        <v>6.9444444444444448E-2</v>
      </c>
      <c r="H306" s="30">
        <f t="shared" si="60"/>
        <v>0.25</v>
      </c>
      <c r="I306" s="31">
        <f>SUM(E$8:E306)</f>
        <v>2016.5277777777778</v>
      </c>
      <c r="J306" s="31">
        <f t="shared" si="61"/>
        <v>13.083333333333258</v>
      </c>
      <c r="K306" s="32">
        <f t="shared" si="53"/>
        <v>107.29166666666667</v>
      </c>
      <c r="L306" s="33">
        <v>156.46950000000001</v>
      </c>
      <c r="M306" s="34">
        <f>0.5*2.10945*1.29*0.35*WLTC_class_3!E306^2</f>
        <v>81.514300771093744</v>
      </c>
      <c r="N306" s="34">
        <f t="shared" si="54"/>
        <v>345.27546743776043</v>
      </c>
      <c r="O306" s="35">
        <f t="shared" si="55"/>
        <v>59.102048589397974</v>
      </c>
      <c r="P306" s="35">
        <f t="shared" si="62"/>
        <v>4517.3540323106727</v>
      </c>
      <c r="Q306" s="35">
        <f>(SUM(P$8:P306))/3600000</f>
        <v>0.27623973658343776</v>
      </c>
      <c r="R306" s="35">
        <f t="shared" si="63"/>
        <v>0</v>
      </c>
      <c r="S306" s="35"/>
      <c r="T306" s="35">
        <f>(SUMIF(R$8:R306,"&lt;0"))/3600000*-1</f>
        <v>0.12939734061784203</v>
      </c>
      <c r="U306" s="37">
        <f t="shared" si="65"/>
        <v>1.3432916666667039</v>
      </c>
      <c r="V306" s="37">
        <f t="shared" si="64"/>
        <v>0</v>
      </c>
      <c r="W306" s="39">
        <f>SUM(V$8:V306)/3600000*-1</f>
        <v>8.9025370345075405E-2</v>
      </c>
      <c r="X306" s="38">
        <f t="shared" si="56"/>
        <v>4.5173540323106991</v>
      </c>
      <c r="Y306" s="38">
        <f t="shared" si="57"/>
        <v>25.42164228533596</v>
      </c>
      <c r="Z306" s="38">
        <f>SUM(Y$8:Y306)/1000</f>
        <v>6.8033565298395882</v>
      </c>
    </row>
    <row r="307" spans="2:26" x14ac:dyDescent="0.3">
      <c r="B307" s="3" t="s">
        <v>25</v>
      </c>
      <c r="C307" s="3">
        <v>299</v>
      </c>
      <c r="D307" s="3">
        <v>299</v>
      </c>
      <c r="E307" s="2">
        <f t="shared" si="58"/>
        <v>13.138888888888888</v>
      </c>
      <c r="F307" s="9">
        <v>47.3</v>
      </c>
      <c r="G307" s="30">
        <f t="shared" si="59"/>
        <v>2.7777777777777186E-2</v>
      </c>
      <c r="H307" s="30">
        <f t="shared" si="60"/>
        <v>9.9999999999997868E-2</v>
      </c>
      <c r="I307" s="31">
        <f>SUM(E$8:E307)</f>
        <v>2029.6666666666667</v>
      </c>
      <c r="J307" s="31">
        <f t="shared" si="61"/>
        <v>13.138888888888914</v>
      </c>
      <c r="K307" s="32">
        <f t="shared" si="53"/>
        <v>42.916666666665755</v>
      </c>
      <c r="L307" s="33">
        <v>156.46950000000001</v>
      </c>
      <c r="M307" s="34">
        <f>0.5*2.10945*1.29*0.35*WLTC_class_3!E307^2</f>
        <v>82.208036373871508</v>
      </c>
      <c r="N307" s="34">
        <f t="shared" si="54"/>
        <v>281.59420304053731</v>
      </c>
      <c r="O307" s="35">
        <f t="shared" si="55"/>
        <v>48.611720256216422</v>
      </c>
      <c r="P307" s="35">
        <f t="shared" si="62"/>
        <v>3699.8349455048447</v>
      </c>
      <c r="Q307" s="35">
        <f>(SUM(P$8:P307))/3600000</f>
        <v>0.27726746851274464</v>
      </c>
      <c r="R307" s="35">
        <f t="shared" si="63"/>
        <v>0</v>
      </c>
      <c r="S307" s="35"/>
      <c r="T307" s="35">
        <f>(SUMIF(R$8:R307,"&lt;0"))/3600000*-1</f>
        <v>0.12939734061784203</v>
      </c>
      <c r="U307" s="37">
        <f t="shared" si="65"/>
        <v>0.90029629629627517</v>
      </c>
      <c r="V307" s="37">
        <f t="shared" si="64"/>
        <v>0</v>
      </c>
      <c r="W307" s="39">
        <f>SUM(V$8:V307)/3600000*-1</f>
        <v>8.9025370345075405E-2</v>
      </c>
      <c r="X307" s="38">
        <f t="shared" si="56"/>
        <v>3.6998349455048367</v>
      </c>
      <c r="Y307" s="38">
        <f t="shared" si="57"/>
        <v>24.604123198530097</v>
      </c>
      <c r="Z307" s="38">
        <f>SUM(Y$8:Y307)/1000</f>
        <v>6.8279606530381178</v>
      </c>
    </row>
    <row r="308" spans="2:26" x14ac:dyDescent="0.3">
      <c r="B308" s="3" t="s">
        <v>25</v>
      </c>
      <c r="C308" s="3">
        <v>300</v>
      </c>
      <c r="D308" s="3">
        <v>300</v>
      </c>
      <c r="E308" s="2">
        <f t="shared" si="58"/>
        <v>13.138888888888888</v>
      </c>
      <c r="F308" s="9">
        <v>47.3</v>
      </c>
      <c r="G308" s="30">
        <f t="shared" si="59"/>
        <v>-2.7777777777777186E-2</v>
      </c>
      <c r="H308" s="30">
        <f t="shared" si="60"/>
        <v>-9.9999999999997868E-2</v>
      </c>
      <c r="I308" s="31">
        <f>SUM(E$8:E308)</f>
        <v>2042.8055555555557</v>
      </c>
      <c r="J308" s="31">
        <f t="shared" si="61"/>
        <v>13.138888888888914</v>
      </c>
      <c r="K308" s="32">
        <f t="shared" si="53"/>
        <v>-42.916666666665755</v>
      </c>
      <c r="L308" s="33">
        <v>156.46950000000001</v>
      </c>
      <c r="M308" s="34">
        <f>0.5*2.10945*1.29*0.35*WLTC_class_3!E308^2</f>
        <v>82.208036373871508</v>
      </c>
      <c r="N308" s="34">
        <f t="shared" si="54"/>
        <v>195.76086970720579</v>
      </c>
      <c r="O308" s="35">
        <f t="shared" si="55"/>
        <v>0</v>
      </c>
      <c r="P308" s="35">
        <f t="shared" si="62"/>
        <v>0</v>
      </c>
      <c r="Q308" s="35">
        <f>(SUM(P$8:P308))/3600000</f>
        <v>0.27726746851274464</v>
      </c>
      <c r="R308" s="35">
        <f t="shared" si="63"/>
        <v>0</v>
      </c>
      <c r="S308" s="35"/>
      <c r="T308" s="35">
        <f>(SUMIF(R$8:R308,"&lt;0"))/3600000*-1</f>
        <v>0.12939734061784203</v>
      </c>
      <c r="U308" s="37">
        <f t="shared" si="65"/>
        <v>0</v>
      </c>
      <c r="V308" s="37">
        <f t="shared" si="64"/>
        <v>0</v>
      </c>
      <c r="W308" s="39">
        <f>SUM(V$8:V308)/3600000*-1</f>
        <v>8.9025370345075405E-2</v>
      </c>
      <c r="X308" s="38">
        <f t="shared" si="56"/>
        <v>2.5720803158752314</v>
      </c>
      <c r="Y308" s="38">
        <f t="shared" si="57"/>
        <v>23.47636856890049</v>
      </c>
      <c r="Z308" s="38">
        <f>SUM(Y$8:Y308)/1000</f>
        <v>6.8514370216070182</v>
      </c>
    </row>
    <row r="309" spans="2:26" x14ac:dyDescent="0.3">
      <c r="B309" s="3" t="s">
        <v>25</v>
      </c>
      <c r="C309" s="3">
        <v>301</v>
      </c>
      <c r="D309" s="3">
        <v>301</v>
      </c>
      <c r="E309" s="2">
        <f t="shared" si="58"/>
        <v>13.083333333333334</v>
      </c>
      <c r="F309" s="9">
        <v>47.1</v>
      </c>
      <c r="G309" s="30">
        <f t="shared" si="59"/>
        <v>-9.7222222222221627E-2</v>
      </c>
      <c r="H309" s="30">
        <f t="shared" si="60"/>
        <v>-0.34999999999999787</v>
      </c>
      <c r="I309" s="31">
        <f>SUM(E$8:E309)</f>
        <v>2055.8888888888891</v>
      </c>
      <c r="J309" s="31">
        <f t="shared" si="61"/>
        <v>13.083333333333485</v>
      </c>
      <c r="K309" s="32">
        <f t="shared" si="53"/>
        <v>-150.2083333333324</v>
      </c>
      <c r="L309" s="33">
        <v>156.46950000000001</v>
      </c>
      <c r="M309" s="34">
        <f>0.5*2.10945*1.29*0.35*WLTC_class_3!E309^2</f>
        <v>81.514300771093744</v>
      </c>
      <c r="N309" s="34">
        <f t="shared" si="54"/>
        <v>87.775467437761336</v>
      </c>
      <c r="O309" s="35">
        <f t="shared" si="55"/>
        <v>0</v>
      </c>
      <c r="P309" s="35">
        <f t="shared" si="62"/>
        <v>0</v>
      </c>
      <c r="Q309" s="35">
        <f>(SUM(P$8:P309))/3600000</f>
        <v>0.27726746851274464</v>
      </c>
      <c r="R309" s="35">
        <f t="shared" si="63"/>
        <v>0</v>
      </c>
      <c r="S309" s="35"/>
      <c r="T309" s="35">
        <f>(SUMIF(R$8:R309,"&lt;0"))/3600000*-1</f>
        <v>0.12939734061784203</v>
      </c>
      <c r="U309" s="37">
        <f t="shared" si="65"/>
        <v>-0.90029629629627517</v>
      </c>
      <c r="V309" s="37">
        <f t="shared" si="64"/>
        <v>0</v>
      </c>
      <c r="W309" s="39">
        <f>SUM(V$8:V309)/3600000*-1</f>
        <v>8.9025370345075405E-2</v>
      </c>
      <c r="X309" s="38">
        <f t="shared" si="56"/>
        <v>1.1483956989773776</v>
      </c>
      <c r="Y309" s="38">
        <f t="shared" si="57"/>
        <v>22.052683952002639</v>
      </c>
      <c r="Z309" s="38">
        <f>SUM(Y$8:Y309)/1000</f>
        <v>6.8734897055590212</v>
      </c>
    </row>
    <row r="310" spans="2:26" x14ac:dyDescent="0.3">
      <c r="B310" s="3" t="s">
        <v>25</v>
      </c>
      <c r="C310" s="3">
        <v>302</v>
      </c>
      <c r="D310" s="3">
        <v>302</v>
      </c>
      <c r="E310" s="2">
        <f t="shared" si="58"/>
        <v>12.944444444444445</v>
      </c>
      <c r="F310" s="9">
        <v>46.6</v>
      </c>
      <c r="G310" s="30">
        <f t="shared" si="59"/>
        <v>-0.18055555555555614</v>
      </c>
      <c r="H310" s="30">
        <f t="shared" si="60"/>
        <v>-0.65000000000000213</v>
      </c>
      <c r="I310" s="31">
        <f>SUM(E$8:E310)</f>
        <v>2068.8333333333335</v>
      </c>
      <c r="J310" s="31">
        <f t="shared" si="61"/>
        <v>12.944444444444343</v>
      </c>
      <c r="K310" s="32">
        <f t="shared" si="53"/>
        <v>-278.95833333333422</v>
      </c>
      <c r="L310" s="33">
        <v>156.46950000000001</v>
      </c>
      <c r="M310" s="34">
        <f>0.5*2.10945*1.29*0.35*WLTC_class_3!E310^2</f>
        <v>79.792822328819454</v>
      </c>
      <c r="N310" s="34">
        <f t="shared" si="54"/>
        <v>-42.696011004514759</v>
      </c>
      <c r="O310" s="35">
        <f t="shared" si="55"/>
        <v>-7.1540856216792719</v>
      </c>
      <c r="P310" s="35">
        <f t="shared" si="62"/>
        <v>0</v>
      </c>
      <c r="Q310" s="35">
        <f>(SUM(P$8:P310))/3600000</f>
        <v>0.27726746851274464</v>
      </c>
      <c r="R310" s="34">
        <f t="shared" si="63"/>
        <v>-552.67614244732567</v>
      </c>
      <c r="S310" s="35">
        <f>SUM(R310:R315)</f>
        <v>-16186.716054697699</v>
      </c>
      <c r="T310" s="35">
        <f>(SUMIF(R$8:R310,"&lt;0"))/3600000*-1</f>
        <v>0.12955086176852185</v>
      </c>
      <c r="U310" s="37">
        <f t="shared" si="65"/>
        <v>-2.2340509259259167</v>
      </c>
      <c r="V310" s="37">
        <f t="shared" si="64"/>
        <v>-380.24118600376005</v>
      </c>
      <c r="W310" s="39">
        <f>SUM(V$8:V310)/3600000*-1</f>
        <v>8.9130992896743116E-2</v>
      </c>
      <c r="X310" s="38">
        <f t="shared" si="56"/>
        <v>-0.55267614244732999</v>
      </c>
      <c r="Y310" s="38">
        <f t="shared" si="57"/>
        <v>20.351612110577932</v>
      </c>
      <c r="Z310" s="38">
        <f>SUM(Y$8:Y310)/1000</f>
        <v>6.8938413176695983</v>
      </c>
    </row>
    <row r="311" spans="2:26" x14ac:dyDescent="0.3">
      <c r="B311" s="3" t="s">
        <v>25</v>
      </c>
      <c r="C311" s="3">
        <v>303</v>
      </c>
      <c r="D311" s="3">
        <v>303</v>
      </c>
      <c r="E311" s="2">
        <f t="shared" si="58"/>
        <v>12.722222222222221</v>
      </c>
      <c r="F311" s="9">
        <v>45.8</v>
      </c>
      <c r="G311" s="30">
        <f t="shared" si="59"/>
        <v>-0.25000000000000061</v>
      </c>
      <c r="H311" s="30">
        <f t="shared" si="60"/>
        <v>-0.90000000000000213</v>
      </c>
      <c r="I311" s="31">
        <f>SUM(E$8:E311)</f>
        <v>2081.5555555555557</v>
      </c>
      <c r="J311" s="31">
        <f t="shared" si="61"/>
        <v>12.722222222222172</v>
      </c>
      <c r="K311" s="32">
        <f t="shared" si="53"/>
        <v>-386.25000000000097</v>
      </c>
      <c r="L311" s="33">
        <v>156.46950000000001</v>
      </c>
      <c r="M311" s="34">
        <f>0.5*2.10945*1.29*0.35*WLTC_class_3!E311^2</f>
        <v>77.076671070486086</v>
      </c>
      <c r="N311" s="34">
        <f t="shared" si="54"/>
        <v>-152.70382892951488</v>
      </c>
      <c r="O311" s="35">
        <f t="shared" si="55"/>
        <v>-24.71586880522425</v>
      </c>
      <c r="P311" s="35">
        <f t="shared" si="62"/>
        <v>0</v>
      </c>
      <c r="Q311" s="35">
        <f>(SUM(P$8:P311))/3600000</f>
        <v>0.27726746851274464</v>
      </c>
      <c r="R311" s="34">
        <f t="shared" si="63"/>
        <v>-1942.7320458254871</v>
      </c>
      <c r="S311" s="35"/>
      <c r="T311" s="35">
        <f>(SUMIF(R$8:R311,"&lt;0"))/3600000*-1</f>
        <v>0.13009050955902893</v>
      </c>
      <c r="U311" s="37">
        <f t="shared" si="65"/>
        <v>-3.5248888888889192</v>
      </c>
      <c r="V311" s="37">
        <f t="shared" si="64"/>
        <v>-1336.5996475279351</v>
      </c>
      <c r="W311" s="39">
        <f>SUM(V$8:V311)/3600000*-1</f>
        <v>8.9502270576611989E-2</v>
      </c>
      <c r="X311" s="38">
        <f t="shared" si="56"/>
        <v>-1.9427320458254949</v>
      </c>
      <c r="Y311" s="38">
        <f t="shared" si="57"/>
        <v>18.961556207199767</v>
      </c>
      <c r="Z311" s="38">
        <f>SUM(Y$8:Y311)/1000</f>
        <v>6.9128028738767977</v>
      </c>
    </row>
    <row r="312" spans="2:26" x14ac:dyDescent="0.3">
      <c r="B312" s="3" t="s">
        <v>25</v>
      </c>
      <c r="C312" s="3">
        <v>304</v>
      </c>
      <c r="D312" s="3">
        <v>304</v>
      </c>
      <c r="E312" s="2">
        <f t="shared" si="58"/>
        <v>12.444444444444443</v>
      </c>
      <c r="F312" s="9">
        <v>44.8</v>
      </c>
      <c r="G312" s="30">
        <f t="shared" si="59"/>
        <v>-0.34722222222222221</v>
      </c>
      <c r="H312" s="30">
        <f t="shared" si="60"/>
        <v>-1.25</v>
      </c>
      <c r="I312" s="31">
        <f>SUM(E$8:E312)</f>
        <v>2094</v>
      </c>
      <c r="J312" s="31">
        <f t="shared" si="61"/>
        <v>12.444444444444343</v>
      </c>
      <c r="K312" s="32">
        <f t="shared" si="53"/>
        <v>-536.45833333333326</v>
      </c>
      <c r="L312" s="33">
        <v>156.46950000000001</v>
      </c>
      <c r="M312" s="34">
        <f>0.5*2.10945*1.29*0.35*WLTC_class_3!E312^2</f>
        <v>73.747622044444412</v>
      </c>
      <c r="N312" s="34">
        <f t="shared" si="54"/>
        <v>-306.24121128888885</v>
      </c>
      <c r="O312" s="35">
        <f t="shared" si="55"/>
        <v>-47.425799437133207</v>
      </c>
      <c r="P312" s="35">
        <f t="shared" si="62"/>
        <v>0</v>
      </c>
      <c r="Q312" s="35">
        <f>(SUM(P$8:P312))/3600000</f>
        <v>0.27726746851274464</v>
      </c>
      <c r="R312" s="34">
        <f t="shared" si="63"/>
        <v>-3811.0017404839191</v>
      </c>
      <c r="S312" s="35"/>
      <c r="T312" s="35">
        <f>(SUMIF(R$8:R312,"&lt;0"))/3600000*-1</f>
        <v>0.1311491211536078</v>
      </c>
      <c r="U312" s="37">
        <f t="shared" si="65"/>
        <v>-4.3202777777777905</v>
      </c>
      <c r="V312" s="37">
        <f t="shared" si="64"/>
        <v>-2621.969197452936</v>
      </c>
      <c r="W312" s="39">
        <f>SUM(V$8:V312)/3600000*-1</f>
        <v>9.0230595353682247E-2</v>
      </c>
      <c r="X312" s="38">
        <f t="shared" si="56"/>
        <v>-3.8110017404839494</v>
      </c>
      <c r="Y312" s="38">
        <f t="shared" si="57"/>
        <v>17.093286512541312</v>
      </c>
      <c r="Z312" s="38">
        <f>SUM(Y$8:Y312)/1000</f>
        <v>6.9298961603893394</v>
      </c>
    </row>
    <row r="313" spans="2:26" x14ac:dyDescent="0.3">
      <c r="B313" s="3" t="s">
        <v>25</v>
      </c>
      <c r="C313" s="3">
        <v>305</v>
      </c>
      <c r="D313" s="3">
        <v>305</v>
      </c>
      <c r="E313" s="2">
        <f t="shared" si="58"/>
        <v>12.027777777777777</v>
      </c>
      <c r="F313" s="9">
        <v>43.3</v>
      </c>
      <c r="G313" s="30">
        <f t="shared" si="59"/>
        <v>-0.41666666666666663</v>
      </c>
      <c r="H313" s="30">
        <f t="shared" si="60"/>
        <v>-1.5</v>
      </c>
      <c r="I313" s="31">
        <f>SUM(E$8:E313)</f>
        <v>2106.0277777777778</v>
      </c>
      <c r="J313" s="31">
        <f t="shared" si="61"/>
        <v>12.027777777777828</v>
      </c>
      <c r="K313" s="32">
        <f t="shared" si="53"/>
        <v>-643.74999999999989</v>
      </c>
      <c r="L313" s="33">
        <v>156.46950000000001</v>
      </c>
      <c r="M313" s="34">
        <f>0.5*2.10945*1.29*0.35*WLTC_class_3!E313^2</f>
        <v>68.891840269704844</v>
      </c>
      <c r="N313" s="34">
        <f t="shared" si="54"/>
        <v>-418.38865973029505</v>
      </c>
      <c r="O313" s="35">
        <f t="shared" si="55"/>
        <v>-60.527215605072229</v>
      </c>
      <c r="P313" s="35">
        <f t="shared" si="62"/>
        <v>0</v>
      </c>
      <c r="Q313" s="35">
        <f>(SUM(P$8:P313))/3600000</f>
        <v>0.27726746851274464</v>
      </c>
      <c r="R313" s="34">
        <f t="shared" si="63"/>
        <v>-5032.2858239782918</v>
      </c>
      <c r="S313" s="35"/>
      <c r="T313" s="35">
        <f>(SUMIF(R$8:R313,"&lt;0"))/3600000*-1</f>
        <v>0.1325469783269351</v>
      </c>
      <c r="U313" s="37">
        <f t="shared" si="65"/>
        <v>-6.3015972222222096</v>
      </c>
      <c r="V313" s="37">
        <f t="shared" si="64"/>
        <v>-3462.2126468970646</v>
      </c>
      <c r="W313" s="39">
        <f>SUM(V$8:V313)/3600000*-1</f>
        <v>9.1192321088931425E-2</v>
      </c>
      <c r="X313" s="38">
        <f t="shared" si="56"/>
        <v>-5.0322858239782713</v>
      </c>
      <c r="Y313" s="38">
        <f t="shared" si="57"/>
        <v>15.87200242904699</v>
      </c>
      <c r="Z313" s="38">
        <f>SUM(Y$8:Y313)/1000</f>
        <v>6.9457681628183865</v>
      </c>
    </row>
    <row r="314" spans="2:26" x14ac:dyDescent="0.3">
      <c r="B314" s="3" t="s">
        <v>25</v>
      </c>
      <c r="C314" s="3">
        <v>306</v>
      </c>
      <c r="D314" s="3">
        <v>306</v>
      </c>
      <c r="E314" s="2">
        <f t="shared" si="58"/>
        <v>11.611111111111111</v>
      </c>
      <c r="F314" s="9">
        <v>41.8</v>
      </c>
      <c r="G314" s="30">
        <f t="shared" si="59"/>
        <v>-0.34722222222222221</v>
      </c>
      <c r="H314" s="30">
        <f t="shared" si="60"/>
        <v>-1.25</v>
      </c>
      <c r="I314" s="31">
        <f>SUM(E$8:E314)</f>
        <v>2117.6388888888891</v>
      </c>
      <c r="J314" s="31">
        <f t="shared" si="61"/>
        <v>11.611111111111313</v>
      </c>
      <c r="K314" s="32">
        <f t="shared" si="53"/>
        <v>-536.45833333333326</v>
      </c>
      <c r="L314" s="33">
        <v>156.46950000000001</v>
      </c>
      <c r="M314" s="34">
        <f>0.5*2.10945*1.29*0.35*WLTC_class_3!E314^2</f>
        <v>64.201408612152775</v>
      </c>
      <c r="N314" s="34">
        <f t="shared" si="54"/>
        <v>-315.78742472118046</v>
      </c>
      <c r="O314" s="35">
        <f t="shared" si="55"/>
        <v>-42.573797837179391</v>
      </c>
      <c r="P314" s="35">
        <f t="shared" si="62"/>
        <v>0</v>
      </c>
      <c r="Q314" s="35">
        <f>(SUM(P$8:P314))/3600000</f>
        <v>0.27726746851274464</v>
      </c>
      <c r="R314" s="34">
        <f t="shared" si="63"/>
        <v>-3666.6428759293258</v>
      </c>
      <c r="S314" s="35"/>
      <c r="T314" s="35">
        <f>(SUMIF(R$8:R314,"&lt;0"))/3600000*-1</f>
        <v>0.13356549023691547</v>
      </c>
      <c r="U314" s="37">
        <f t="shared" si="65"/>
        <v>-6.0870138888888725</v>
      </c>
      <c r="V314" s="37">
        <f t="shared" si="64"/>
        <v>-2522.6502986393762</v>
      </c>
      <c r="W314" s="39">
        <f>SUM(V$8:V314)/3600000*-1</f>
        <v>9.1893057282997917E-2</v>
      </c>
      <c r="X314" s="38">
        <f t="shared" si="56"/>
        <v>-3.6666428759292615</v>
      </c>
      <c r="Y314" s="38">
        <f t="shared" si="57"/>
        <v>17.237645377095998</v>
      </c>
      <c r="Z314" s="38">
        <f>SUM(Y$8:Y314)/1000</f>
        <v>6.963005808195482</v>
      </c>
    </row>
    <row r="315" spans="2:26" x14ac:dyDescent="0.3">
      <c r="B315" s="3" t="s">
        <v>25</v>
      </c>
      <c r="C315" s="3">
        <v>307</v>
      </c>
      <c r="D315" s="3">
        <v>307</v>
      </c>
      <c r="E315" s="2">
        <f t="shared" si="58"/>
        <v>11.333333333333332</v>
      </c>
      <c r="F315" s="9">
        <v>40.799999999999997</v>
      </c>
      <c r="G315" s="30">
        <f t="shared" si="59"/>
        <v>-0.20833333333333331</v>
      </c>
      <c r="H315" s="30">
        <f t="shared" si="60"/>
        <v>-0.75</v>
      </c>
      <c r="I315" s="31">
        <f>SUM(E$8:E315)</f>
        <v>2128.9722222222226</v>
      </c>
      <c r="J315" s="31">
        <f t="shared" si="61"/>
        <v>11.333333333333485</v>
      </c>
      <c r="K315" s="32">
        <f t="shared" si="53"/>
        <v>-321.87499999999994</v>
      </c>
      <c r="L315" s="33">
        <v>156.46950000000001</v>
      </c>
      <c r="M315" s="34">
        <f>0.5*2.10945*1.29*0.35*WLTC_class_3!E315^2</f>
        <v>61.166315349999991</v>
      </c>
      <c r="N315" s="34">
        <f t="shared" si="54"/>
        <v>-104.23918464999994</v>
      </c>
      <c r="O315" s="35">
        <f t="shared" si="55"/>
        <v>-13.388944161711281</v>
      </c>
      <c r="P315" s="35">
        <f t="shared" si="62"/>
        <v>0</v>
      </c>
      <c r="Q315" s="35">
        <f>(SUM(P$8:P315))/3600000</f>
        <v>0.27726746851274464</v>
      </c>
      <c r="R315" s="34">
        <f t="shared" si="63"/>
        <v>-1181.3774260333485</v>
      </c>
      <c r="S315" s="35"/>
      <c r="T315" s="35">
        <f>(SUMIF(R$8:R315,"&lt;0"))/3600000*-1</f>
        <v>0.13389365063303585</v>
      </c>
      <c r="U315" s="37">
        <f t="shared" si="65"/>
        <v>-3.9387962962963048</v>
      </c>
      <c r="V315" s="37">
        <f t="shared" si="64"/>
        <v>-812.78766911094363</v>
      </c>
      <c r="W315" s="39">
        <f>SUM(V$8:V315)/3600000*-1</f>
        <v>9.2118831635528739E-2</v>
      </c>
      <c r="X315" s="38">
        <f t="shared" si="56"/>
        <v>-1.1813774260333325</v>
      </c>
      <c r="Y315" s="38">
        <f t="shared" si="57"/>
        <v>19.722910826991928</v>
      </c>
      <c r="Z315" s="38">
        <f>SUM(Y$8:Y315)/1000</f>
        <v>6.9827287190224743</v>
      </c>
    </row>
    <row r="316" spans="2:26" x14ac:dyDescent="0.3">
      <c r="B316" s="3" t="s">
        <v>25</v>
      </c>
      <c r="C316" s="3">
        <v>308</v>
      </c>
      <c r="D316" s="3">
        <v>308</v>
      </c>
      <c r="E316" s="2">
        <f t="shared" si="58"/>
        <v>11.194444444444443</v>
      </c>
      <c r="F316" s="9">
        <v>40.299999999999997</v>
      </c>
      <c r="G316" s="30">
        <f t="shared" si="59"/>
        <v>-9.7222222222221627E-2</v>
      </c>
      <c r="H316" s="30">
        <f t="shared" si="60"/>
        <v>-0.34999999999999787</v>
      </c>
      <c r="I316" s="31">
        <f>SUM(E$8:E316)</f>
        <v>2140.166666666667</v>
      </c>
      <c r="J316" s="31">
        <f t="shared" si="61"/>
        <v>11.194444444444343</v>
      </c>
      <c r="K316" s="32">
        <f t="shared" si="53"/>
        <v>-150.2083333333324</v>
      </c>
      <c r="L316" s="33">
        <v>156.46950000000001</v>
      </c>
      <c r="M316" s="34">
        <f>0.5*2.10945*1.29*0.35*WLTC_class_3!E316^2</f>
        <v>59.676327071788172</v>
      </c>
      <c r="N316" s="34">
        <f t="shared" si="54"/>
        <v>65.937493738455771</v>
      </c>
      <c r="O316" s="35">
        <f t="shared" si="55"/>
        <v>0</v>
      </c>
      <c r="P316" s="35">
        <f t="shared" si="62"/>
        <v>0</v>
      </c>
      <c r="Q316" s="35">
        <f>(SUM(P$8:P316))/3600000</f>
        <v>0.27726746851274464</v>
      </c>
      <c r="R316" s="35">
        <f t="shared" si="63"/>
        <v>0</v>
      </c>
      <c r="S316" s="35"/>
      <c r="T316" s="35">
        <f>(SUMIF(R$8:R316,"&lt;0"))/3600000*-1</f>
        <v>0.13389365063303585</v>
      </c>
      <c r="U316" s="37">
        <f t="shared" si="65"/>
        <v>-1.9336342592592743</v>
      </c>
      <c r="V316" s="37">
        <f t="shared" si="64"/>
        <v>0</v>
      </c>
      <c r="W316" s="39">
        <f>SUM(V$8:V316)/3600000*-1</f>
        <v>9.2118831635528739E-2</v>
      </c>
      <c r="X316" s="38">
        <f t="shared" si="56"/>
        <v>0.73813361046104653</v>
      </c>
      <c r="Y316" s="38">
        <f t="shared" si="57"/>
        <v>21.642421863486305</v>
      </c>
      <c r="Z316" s="38">
        <f>SUM(Y$8:Y316)/1000</f>
        <v>7.0043711408859606</v>
      </c>
    </row>
    <row r="317" spans="2:26" x14ac:dyDescent="0.3">
      <c r="B317" s="3" t="s">
        <v>25</v>
      </c>
      <c r="C317" s="3">
        <v>309</v>
      </c>
      <c r="D317" s="3">
        <v>309</v>
      </c>
      <c r="E317" s="2">
        <f t="shared" si="58"/>
        <v>11.138888888888889</v>
      </c>
      <c r="F317" s="9">
        <v>40.1</v>
      </c>
      <c r="G317" s="30">
        <f t="shared" si="59"/>
        <v>-8.3333333333332538E-2</v>
      </c>
      <c r="H317" s="30">
        <f t="shared" si="60"/>
        <v>-0.29999999999999716</v>
      </c>
      <c r="I317" s="31">
        <f>SUM(E$8:E317)</f>
        <v>2151.3055555555557</v>
      </c>
      <c r="J317" s="31">
        <f t="shared" si="61"/>
        <v>11.138888888888687</v>
      </c>
      <c r="K317" s="32">
        <f t="shared" si="53"/>
        <v>-128.74999999999878</v>
      </c>
      <c r="L317" s="33">
        <v>156.46950000000001</v>
      </c>
      <c r="M317" s="34">
        <f>0.5*2.10945*1.29*0.35*WLTC_class_3!E317^2</f>
        <v>59.085475986371527</v>
      </c>
      <c r="N317" s="34">
        <f t="shared" si="54"/>
        <v>86.804975986372767</v>
      </c>
      <c r="O317" s="35">
        <f t="shared" si="55"/>
        <v>0</v>
      </c>
      <c r="P317" s="35">
        <f t="shared" si="62"/>
        <v>0</v>
      </c>
      <c r="Q317" s="35">
        <f>(SUM(P$8:P317))/3600000</f>
        <v>0.27726746851274464</v>
      </c>
      <c r="R317" s="35">
        <f t="shared" si="63"/>
        <v>0</v>
      </c>
      <c r="S317" s="35"/>
      <c r="T317" s="35">
        <f>(SUMIF(R$8:R317,"&lt;0"))/3600000*-1</f>
        <v>0.13389365063303585</v>
      </c>
      <c r="U317" s="37">
        <f t="shared" si="65"/>
        <v>-0.76677777777774692</v>
      </c>
      <c r="V317" s="37">
        <f t="shared" si="64"/>
        <v>0</v>
      </c>
      <c r="W317" s="39">
        <f>SUM(V$8:V317)/3600000*-1</f>
        <v>9.2118831635528739E-2</v>
      </c>
      <c r="X317" s="38">
        <f t="shared" si="56"/>
        <v>0.96691098251487451</v>
      </c>
      <c r="Y317" s="38">
        <f t="shared" si="57"/>
        <v>21.871199235540136</v>
      </c>
      <c r="Z317" s="38">
        <f>SUM(Y$8:Y317)/1000</f>
        <v>7.0262423401215006</v>
      </c>
    </row>
    <row r="318" spans="2:26" x14ac:dyDescent="0.3">
      <c r="B318" s="3" t="s">
        <v>25</v>
      </c>
      <c r="C318" s="3">
        <v>310</v>
      </c>
      <c r="D318" s="3">
        <v>310</v>
      </c>
      <c r="E318" s="2">
        <f t="shared" si="58"/>
        <v>11.027777777777779</v>
      </c>
      <c r="F318" s="9">
        <v>39.700000000000003</v>
      </c>
      <c r="G318" s="30">
        <f t="shared" si="59"/>
        <v>-0.12499999999999981</v>
      </c>
      <c r="H318" s="30">
        <f t="shared" si="60"/>
        <v>-0.44999999999999929</v>
      </c>
      <c r="I318" s="31">
        <f>SUM(E$8:E318)</f>
        <v>2162.3333333333335</v>
      </c>
      <c r="J318" s="31">
        <f t="shared" si="61"/>
        <v>11.027777777777828</v>
      </c>
      <c r="K318" s="32">
        <f t="shared" si="53"/>
        <v>-193.12499999999969</v>
      </c>
      <c r="L318" s="33">
        <v>156.46950000000001</v>
      </c>
      <c r="M318" s="34">
        <f>0.5*2.10945*1.29*0.35*WLTC_class_3!E318^2</f>
        <v>57.912592488454862</v>
      </c>
      <c r="N318" s="34">
        <f t="shared" si="54"/>
        <v>21.257092488455186</v>
      </c>
      <c r="O318" s="35">
        <f t="shared" si="55"/>
        <v>0</v>
      </c>
      <c r="P318" s="35">
        <f t="shared" si="62"/>
        <v>0</v>
      </c>
      <c r="Q318" s="35">
        <f>(SUM(P$8:P318))/3600000</f>
        <v>0.27726746851274464</v>
      </c>
      <c r="R318" s="35">
        <f t="shared" si="63"/>
        <v>0</v>
      </c>
      <c r="S318" s="35"/>
      <c r="T318" s="35">
        <f>(SUMIF(R$8:R318,"&lt;0"))/3600000*-1</f>
        <v>0.13389365063303585</v>
      </c>
      <c r="U318" s="37">
        <f t="shared" si="65"/>
        <v>-1.5221111111111105</v>
      </c>
      <c r="V318" s="37">
        <f t="shared" si="64"/>
        <v>0</v>
      </c>
      <c r="W318" s="39">
        <f>SUM(V$8:V318)/3600000*-1</f>
        <v>9.2118831635528739E-2</v>
      </c>
      <c r="X318" s="38">
        <f t="shared" si="56"/>
        <v>0.23441849216435304</v>
      </c>
      <c r="Y318" s="38">
        <f t="shared" si="57"/>
        <v>21.138706745189612</v>
      </c>
      <c r="Z318" s="38">
        <f>SUM(Y$8:Y318)/1000</f>
        <v>7.0473810468666906</v>
      </c>
    </row>
    <row r="319" spans="2:26" x14ac:dyDescent="0.3">
      <c r="B319" s="3" t="s">
        <v>25</v>
      </c>
      <c r="C319" s="3">
        <v>311</v>
      </c>
      <c r="D319" s="3">
        <v>311</v>
      </c>
      <c r="E319" s="2">
        <f t="shared" si="58"/>
        <v>10.888888888888889</v>
      </c>
      <c r="F319" s="9">
        <v>39.200000000000003</v>
      </c>
      <c r="G319" s="30">
        <f t="shared" si="59"/>
        <v>-0.16666666666666705</v>
      </c>
      <c r="H319" s="30">
        <f t="shared" si="60"/>
        <v>-0.60000000000000142</v>
      </c>
      <c r="I319" s="31">
        <f>SUM(E$8:E319)</f>
        <v>2173.2222222222222</v>
      </c>
      <c r="J319" s="31">
        <f t="shared" si="61"/>
        <v>10.888888888888687</v>
      </c>
      <c r="K319" s="32">
        <f t="shared" si="53"/>
        <v>-257.50000000000057</v>
      </c>
      <c r="L319" s="33">
        <v>156.46950000000001</v>
      </c>
      <c r="M319" s="34">
        <f>0.5*2.10945*1.29*0.35*WLTC_class_3!E319^2</f>
        <v>56.463023127777781</v>
      </c>
      <c r="N319" s="34">
        <f t="shared" si="54"/>
        <v>-44.567476872222784</v>
      </c>
      <c r="O319" s="35">
        <f t="shared" si="55"/>
        <v>-5.2842721960595016</v>
      </c>
      <c r="P319" s="35">
        <f t="shared" si="62"/>
        <v>0</v>
      </c>
      <c r="Q319" s="35">
        <f>(SUM(P$8:P319))/3600000</f>
        <v>0.27726746851274464</v>
      </c>
      <c r="R319" s="34">
        <f t="shared" si="63"/>
        <v>-485.29030371975017</v>
      </c>
      <c r="S319" s="35">
        <f>SUM(R319:R329)</f>
        <v>-34956.590832637638</v>
      </c>
      <c r="T319" s="35">
        <f>(SUMIF(R$8:R319,"&lt;0"))/3600000*-1</f>
        <v>0.13402845349518022</v>
      </c>
      <c r="U319" s="37">
        <f t="shared" si="65"/>
        <v>-1.8811805555555552</v>
      </c>
      <c r="V319" s="37">
        <f t="shared" si="64"/>
        <v>-333.87972895918807</v>
      </c>
      <c r="W319" s="39">
        <f>SUM(V$8:V319)/3600000*-1</f>
        <v>9.2211576004684062E-2</v>
      </c>
      <c r="X319" s="38">
        <f t="shared" si="56"/>
        <v>-0.48529030371975923</v>
      </c>
      <c r="Y319" s="38">
        <f t="shared" si="57"/>
        <v>20.418997949305503</v>
      </c>
      <c r="Z319" s="38">
        <f>SUM(Y$8:Y319)/1000</f>
        <v>7.0678000448159963</v>
      </c>
    </row>
    <row r="320" spans="2:26" x14ac:dyDescent="0.3">
      <c r="B320" s="3" t="s">
        <v>25</v>
      </c>
      <c r="C320" s="3">
        <v>312</v>
      </c>
      <c r="D320" s="3">
        <v>312</v>
      </c>
      <c r="E320" s="2">
        <f t="shared" si="58"/>
        <v>10.694444444444445</v>
      </c>
      <c r="F320" s="9">
        <v>38.5</v>
      </c>
      <c r="G320" s="30">
        <f t="shared" si="59"/>
        <v>-0.25000000000000061</v>
      </c>
      <c r="H320" s="30">
        <f t="shared" si="60"/>
        <v>-0.90000000000000213</v>
      </c>
      <c r="I320" s="31">
        <f>SUM(E$8:E320)</f>
        <v>2183.9166666666665</v>
      </c>
      <c r="J320" s="31">
        <f t="shared" si="61"/>
        <v>10.694444444444343</v>
      </c>
      <c r="K320" s="32">
        <f t="shared" si="53"/>
        <v>-386.25000000000097</v>
      </c>
      <c r="L320" s="33">
        <v>156.46950000000001</v>
      </c>
      <c r="M320" s="34">
        <f>0.5*2.10945*1.29*0.35*WLTC_class_3!E320^2</f>
        <v>54.46449137803819</v>
      </c>
      <c r="N320" s="34">
        <f t="shared" si="54"/>
        <v>-175.31600862196277</v>
      </c>
      <c r="O320" s="35">
        <f t="shared" si="55"/>
        <v>-20.051092112646746</v>
      </c>
      <c r="P320" s="35">
        <f t="shared" si="62"/>
        <v>0</v>
      </c>
      <c r="Q320" s="35">
        <f>(SUM(P$8:P320))/3600000</f>
        <v>0.27726746851274464</v>
      </c>
      <c r="R320" s="34">
        <f t="shared" si="63"/>
        <v>-1874.9073144293063</v>
      </c>
      <c r="S320" s="35"/>
      <c r="T320" s="35">
        <f>(SUMIF(R$8:R320,"&lt;0"))/3600000*-1</f>
        <v>0.13454926108252169</v>
      </c>
      <c r="U320" s="37">
        <f t="shared" si="65"/>
        <v>-2.5935972222222268</v>
      </c>
      <c r="V320" s="37">
        <f t="shared" si="64"/>
        <v>-1289.9362323273626</v>
      </c>
      <c r="W320" s="39">
        <f>SUM(V$8:V320)/3600000*-1</f>
        <v>9.2569891624774997E-2</v>
      </c>
      <c r="X320" s="38">
        <f t="shared" si="56"/>
        <v>-1.874907314429324</v>
      </c>
      <c r="Y320" s="38">
        <f t="shared" si="57"/>
        <v>19.029380938595935</v>
      </c>
      <c r="Z320" s="38">
        <f>SUM(Y$8:Y320)/1000</f>
        <v>7.0868294257545923</v>
      </c>
    </row>
    <row r="321" spans="2:26" x14ac:dyDescent="0.3">
      <c r="B321" s="3" t="s">
        <v>25</v>
      </c>
      <c r="C321" s="3">
        <v>313</v>
      </c>
      <c r="D321" s="3">
        <v>313</v>
      </c>
      <c r="E321" s="2">
        <f t="shared" si="58"/>
        <v>10.388888888888888</v>
      </c>
      <c r="F321" s="9">
        <v>37.4</v>
      </c>
      <c r="G321" s="30">
        <f t="shared" si="59"/>
        <v>-0.34722222222222221</v>
      </c>
      <c r="H321" s="30">
        <f t="shared" si="60"/>
        <v>-1.25</v>
      </c>
      <c r="I321" s="31">
        <f>SUM(E$8:E321)</f>
        <v>2194.3055555555552</v>
      </c>
      <c r="J321" s="31">
        <f t="shared" si="61"/>
        <v>10.388888888888687</v>
      </c>
      <c r="K321" s="32">
        <f t="shared" si="53"/>
        <v>-536.45833333333326</v>
      </c>
      <c r="L321" s="33">
        <v>156.46950000000001</v>
      </c>
      <c r="M321" s="34">
        <f>0.5*2.10945*1.29*0.35*WLTC_class_3!E321^2</f>
        <v>51.396695537152759</v>
      </c>
      <c r="N321" s="34">
        <f t="shared" si="54"/>
        <v>-328.59213779618051</v>
      </c>
      <c r="O321" s="35">
        <f t="shared" si="55"/>
        <v>-35.464624896896325</v>
      </c>
      <c r="P321" s="35">
        <f t="shared" si="62"/>
        <v>0</v>
      </c>
      <c r="Q321" s="35">
        <f>(SUM(P$8:P321))/3600000</f>
        <v>0.27726746851274464</v>
      </c>
      <c r="R321" s="34">
        <f t="shared" si="63"/>
        <v>-3413.7072093269198</v>
      </c>
      <c r="S321" s="35"/>
      <c r="T321" s="35">
        <f>(SUMIF(R$8:R321,"&lt;0"))/3600000*-1</f>
        <v>0.13549751308511251</v>
      </c>
      <c r="U321" s="37">
        <f t="shared" si="65"/>
        <v>-3.981236111111131</v>
      </c>
      <c r="V321" s="37">
        <f t="shared" si="64"/>
        <v>-2348.6305600169208</v>
      </c>
      <c r="W321" s="39">
        <f>SUM(V$8:V321)/3600000*-1</f>
        <v>9.3222289002557468E-2</v>
      </c>
      <c r="X321" s="38">
        <f t="shared" si="56"/>
        <v>-3.4137072093269856</v>
      </c>
      <c r="Y321" s="38">
        <f t="shared" si="57"/>
        <v>17.490581043698274</v>
      </c>
      <c r="Z321" s="38">
        <f>SUM(Y$8:Y321)/1000</f>
        <v>7.1043200067982903</v>
      </c>
    </row>
    <row r="322" spans="2:26" x14ac:dyDescent="0.3">
      <c r="B322" s="3" t="s">
        <v>25</v>
      </c>
      <c r="C322" s="3">
        <v>314</v>
      </c>
      <c r="D322" s="3">
        <v>314</v>
      </c>
      <c r="E322" s="2">
        <f t="shared" si="58"/>
        <v>10</v>
      </c>
      <c r="F322" s="9">
        <v>36</v>
      </c>
      <c r="G322" s="30">
        <f t="shared" si="59"/>
        <v>-0.41666666666666663</v>
      </c>
      <c r="H322" s="30">
        <f t="shared" si="60"/>
        <v>-1.5</v>
      </c>
      <c r="I322" s="31">
        <f>SUM(E$8:E322)</f>
        <v>2204.3055555555552</v>
      </c>
      <c r="J322" s="31">
        <f t="shared" si="61"/>
        <v>10</v>
      </c>
      <c r="K322" s="32">
        <f t="shared" si="53"/>
        <v>-643.74999999999989</v>
      </c>
      <c r="L322" s="33">
        <v>156.46950000000001</v>
      </c>
      <c r="M322" s="34">
        <f>0.5*2.10945*1.29*0.35*WLTC_class_3!E322^2</f>
        <v>47.620833749999996</v>
      </c>
      <c r="N322" s="34">
        <f t="shared" si="54"/>
        <v>-439.65966624999987</v>
      </c>
      <c r="O322" s="35">
        <f t="shared" si="55"/>
        <v>-43.965966624999986</v>
      </c>
      <c r="P322" s="35">
        <f t="shared" si="62"/>
        <v>0</v>
      </c>
      <c r="Q322" s="35">
        <f>(SUM(P$8:P322))/3600000</f>
        <v>0.27726746851274464</v>
      </c>
      <c r="R322" s="34">
        <f t="shared" si="63"/>
        <v>-4396.5966624999983</v>
      </c>
      <c r="S322" s="35"/>
      <c r="T322" s="35">
        <f>(SUMIF(R$8:R322,"&lt;0"))/3600000*-1</f>
        <v>0.13671878993580694</v>
      </c>
      <c r="U322" s="37">
        <f t="shared" si="65"/>
        <v>-4.9001296296296131</v>
      </c>
      <c r="V322" s="37">
        <f t="shared" si="64"/>
        <v>-3024.8585037999987</v>
      </c>
      <c r="W322" s="39">
        <f>SUM(V$8:V322)/3600000*-1</f>
        <v>9.4062527475835253E-2</v>
      </c>
      <c r="X322" s="38">
        <f t="shared" si="56"/>
        <v>-4.3965966624999986</v>
      </c>
      <c r="Y322" s="38">
        <f t="shared" si="57"/>
        <v>16.507691590525262</v>
      </c>
      <c r="Z322" s="38">
        <f>SUM(Y$8:Y322)/1000</f>
        <v>7.1208276983888164</v>
      </c>
    </row>
    <row r="323" spans="2:26" x14ac:dyDescent="0.3">
      <c r="B323" s="3" t="s">
        <v>25</v>
      </c>
      <c r="C323" s="3">
        <v>315</v>
      </c>
      <c r="D323" s="3">
        <v>315</v>
      </c>
      <c r="E323" s="2">
        <f t="shared" si="58"/>
        <v>9.5555555555555554</v>
      </c>
      <c r="F323" s="9">
        <v>34.4</v>
      </c>
      <c r="G323" s="30">
        <f t="shared" si="59"/>
        <v>-0.41666666666666663</v>
      </c>
      <c r="H323" s="30">
        <f t="shared" si="60"/>
        <v>-1.5</v>
      </c>
      <c r="I323" s="31">
        <f>SUM(E$8:E323)</f>
        <v>2213.8611111111109</v>
      </c>
      <c r="J323" s="31">
        <f t="shared" si="61"/>
        <v>9.5555555555556566</v>
      </c>
      <c r="K323" s="32">
        <f t="shared" si="53"/>
        <v>-643.74999999999989</v>
      </c>
      <c r="L323" s="33">
        <v>156.46950000000001</v>
      </c>
      <c r="M323" s="34">
        <f>0.5*2.10945*1.29*0.35*WLTC_class_3!E323^2</f>
        <v>43.481936594444434</v>
      </c>
      <c r="N323" s="34">
        <f t="shared" si="54"/>
        <v>-443.79856340555546</v>
      </c>
      <c r="O323" s="35">
        <f t="shared" si="55"/>
        <v>-40.5226441351546</v>
      </c>
      <c r="P323" s="35">
        <f t="shared" si="62"/>
        <v>0</v>
      </c>
      <c r="Q323" s="35">
        <f>(SUM(P$8:P323))/3600000</f>
        <v>0.27726746851274464</v>
      </c>
      <c r="R323" s="34">
        <f t="shared" si="63"/>
        <v>-4240.7418280975744</v>
      </c>
      <c r="S323" s="35"/>
      <c r="T323" s="35">
        <f>(SUMIF(R$8:R323,"&lt;0"))/3600000*-1</f>
        <v>0.13789677377694515</v>
      </c>
      <c r="U323" s="37">
        <f t="shared" si="65"/>
        <v>-5.3712592592592658</v>
      </c>
      <c r="V323" s="37">
        <f t="shared" si="64"/>
        <v>-2917.6303777311309</v>
      </c>
      <c r="W323" s="39">
        <f>SUM(V$8:V323)/3600000*-1</f>
        <v>9.4872980358538334E-2</v>
      </c>
      <c r="X323" s="38">
        <f t="shared" si="56"/>
        <v>-4.24074182809753</v>
      </c>
      <c r="Y323" s="38">
        <f t="shared" si="57"/>
        <v>16.663546424927731</v>
      </c>
      <c r="Z323" s="38">
        <f>SUM(Y$8:Y323)/1000</f>
        <v>7.1374912448137442</v>
      </c>
    </row>
    <row r="324" spans="2:26" x14ac:dyDescent="0.3">
      <c r="B324" s="3" t="s">
        <v>25</v>
      </c>
      <c r="C324" s="3">
        <v>316</v>
      </c>
      <c r="D324" s="3">
        <v>316</v>
      </c>
      <c r="E324" s="2">
        <f t="shared" si="58"/>
        <v>9.1666666666666661</v>
      </c>
      <c r="F324" s="9">
        <v>33</v>
      </c>
      <c r="G324" s="30">
        <f t="shared" si="59"/>
        <v>-0.37499999999999989</v>
      </c>
      <c r="H324" s="30">
        <f t="shared" si="60"/>
        <v>-1.3499999999999996</v>
      </c>
      <c r="I324" s="31">
        <f>SUM(E$8:E324)</f>
        <v>2223.0277777777774</v>
      </c>
      <c r="J324" s="31">
        <f t="shared" si="61"/>
        <v>9.1666666666665151</v>
      </c>
      <c r="K324" s="32">
        <f t="shared" si="53"/>
        <v>-579.37499999999977</v>
      </c>
      <c r="L324" s="33">
        <v>156.46950000000001</v>
      </c>
      <c r="M324" s="34">
        <f>0.5*2.10945*1.29*0.35*WLTC_class_3!E324^2</f>
        <v>40.014728359374992</v>
      </c>
      <c r="N324" s="34">
        <f t="shared" si="54"/>
        <v>-382.89077164062473</v>
      </c>
      <c r="O324" s="35">
        <f t="shared" si="55"/>
        <v>-32.173460672579736</v>
      </c>
      <c r="P324" s="35">
        <f t="shared" si="62"/>
        <v>0</v>
      </c>
      <c r="Q324" s="35">
        <f>(SUM(P$8:P324))/3600000</f>
        <v>0.27726746851274464</v>
      </c>
      <c r="R324" s="34">
        <f t="shared" si="63"/>
        <v>-3509.8320733723353</v>
      </c>
      <c r="S324" s="35"/>
      <c r="T324" s="35">
        <f>(SUMIF(R$8:R324,"&lt;0"))/3600000*-1</f>
        <v>0.13887172713065971</v>
      </c>
      <c r="U324" s="37">
        <f t="shared" si="65"/>
        <v>-4.4995740740740713</v>
      </c>
      <c r="V324" s="37">
        <f t="shared" si="64"/>
        <v>-2414.7644664801664</v>
      </c>
      <c r="W324" s="39">
        <f>SUM(V$8:V324)/3600000*-1</f>
        <v>9.5543748265893944E-2</v>
      </c>
      <c r="X324" s="38">
        <f t="shared" si="56"/>
        <v>-3.5098320733723929</v>
      </c>
      <c r="Y324" s="38">
        <f t="shared" si="57"/>
        <v>17.394456179652867</v>
      </c>
      <c r="Z324" s="38">
        <f>SUM(Y$8:Y324)/1000</f>
        <v>7.1548857009933959</v>
      </c>
    </row>
    <row r="325" spans="2:26" x14ac:dyDescent="0.3">
      <c r="B325" s="3" t="s">
        <v>25</v>
      </c>
      <c r="C325" s="3">
        <v>317</v>
      </c>
      <c r="D325" s="3">
        <v>317</v>
      </c>
      <c r="E325" s="2">
        <f t="shared" si="58"/>
        <v>8.8055555555555554</v>
      </c>
      <c r="F325" s="9">
        <v>31.7</v>
      </c>
      <c r="G325" s="30">
        <f t="shared" si="59"/>
        <v>-0.41666666666666663</v>
      </c>
      <c r="H325" s="30">
        <f t="shared" si="60"/>
        <v>-1.5</v>
      </c>
      <c r="I325" s="31">
        <f>SUM(E$8:E325)</f>
        <v>2231.833333333333</v>
      </c>
      <c r="J325" s="31">
        <f t="shared" si="61"/>
        <v>8.8055555555556566</v>
      </c>
      <c r="K325" s="32">
        <f t="shared" si="53"/>
        <v>-643.74999999999989</v>
      </c>
      <c r="L325" s="33">
        <v>156.46950000000001</v>
      </c>
      <c r="M325" s="34">
        <f>0.5*2.10945*1.29*0.35*WLTC_class_3!E325^2</f>
        <v>36.924150946788188</v>
      </c>
      <c r="N325" s="34">
        <f t="shared" si="54"/>
        <v>-450.35634905321172</v>
      </c>
      <c r="O325" s="35">
        <f t="shared" si="55"/>
        <v>-34.919644413586965</v>
      </c>
      <c r="P325" s="35">
        <f t="shared" si="62"/>
        <v>0</v>
      </c>
      <c r="Q325" s="35">
        <f>(SUM(P$8:P325))/3600000</f>
        <v>0.27726746851274464</v>
      </c>
      <c r="R325" s="34">
        <f t="shared" si="63"/>
        <v>-3965.637851385271</v>
      </c>
      <c r="S325" s="35"/>
      <c r="T325" s="35">
        <f>(SUMIF(R$8:R325,"&lt;0"))/3600000*-1</f>
        <v>0.13997329320048893</v>
      </c>
      <c r="U325" s="37">
        <f t="shared" si="65"/>
        <v>-4.0108009259259259</v>
      </c>
      <c r="V325" s="37">
        <f t="shared" si="64"/>
        <v>-2728.3588417530664</v>
      </c>
      <c r="W325" s="39">
        <f>SUM(V$8:V325)/3600000*-1</f>
        <v>9.6301625721936457E-2</v>
      </c>
      <c r="X325" s="38">
        <f t="shared" si="56"/>
        <v>-3.9656378513852251</v>
      </c>
      <c r="Y325" s="38">
        <f t="shared" si="57"/>
        <v>16.938650401640036</v>
      </c>
      <c r="Z325" s="38">
        <f>SUM(Y$8:Y325)/1000</f>
        <v>7.1718243513950366</v>
      </c>
    </row>
    <row r="326" spans="2:26" x14ac:dyDescent="0.3">
      <c r="B326" s="3" t="s">
        <v>25</v>
      </c>
      <c r="C326" s="3">
        <v>318</v>
      </c>
      <c r="D326" s="3">
        <v>318</v>
      </c>
      <c r="E326" s="2">
        <f t="shared" si="58"/>
        <v>8.3333333333333339</v>
      </c>
      <c r="F326" s="9">
        <v>30</v>
      </c>
      <c r="G326" s="30">
        <f t="shared" si="59"/>
        <v>-0.51388888888888873</v>
      </c>
      <c r="H326" s="30">
        <f t="shared" si="60"/>
        <v>-1.8499999999999996</v>
      </c>
      <c r="I326" s="31">
        <f>SUM(E$8:E326)</f>
        <v>2240.1666666666665</v>
      </c>
      <c r="J326" s="31">
        <f t="shared" si="61"/>
        <v>8.3333333333334849</v>
      </c>
      <c r="K326" s="32">
        <f t="shared" si="53"/>
        <v>-793.95833333333303</v>
      </c>
      <c r="L326" s="33">
        <v>156.46950000000001</v>
      </c>
      <c r="M326" s="34">
        <f>0.5*2.10945*1.29*0.35*WLTC_class_3!E326^2</f>
        <v>33.070023437500005</v>
      </c>
      <c r="N326" s="34">
        <f t="shared" si="54"/>
        <v>-604.41880989583296</v>
      </c>
      <c r="O326" s="35">
        <f t="shared" si="55"/>
        <v>-41.973528464989172</v>
      </c>
      <c r="P326" s="35">
        <f t="shared" si="62"/>
        <v>0</v>
      </c>
      <c r="Q326" s="35">
        <f>(SUM(P$8:P326))/3600000</f>
        <v>0.27726746851274464</v>
      </c>
      <c r="R326" s="34">
        <f t="shared" si="63"/>
        <v>-5036.8234157986999</v>
      </c>
      <c r="S326" s="35"/>
      <c r="T326" s="35">
        <f>(SUMIF(R$8:R326,"&lt;0"))/3600000*-1</f>
        <v>0.14137241081598859</v>
      </c>
      <c r="U326" s="37">
        <f t="shared" si="65"/>
        <v>-5.0016990740740637</v>
      </c>
      <c r="V326" s="37">
        <f t="shared" si="64"/>
        <v>-3465.3345100695051</v>
      </c>
      <c r="W326" s="39">
        <f>SUM(V$8:V326)/3600000*-1</f>
        <v>9.726421864140021E-2</v>
      </c>
      <c r="X326" s="38">
        <f t="shared" si="56"/>
        <v>-5.036823415798608</v>
      </c>
      <c r="Y326" s="38">
        <f t="shared" si="57"/>
        <v>15.867464837226652</v>
      </c>
      <c r="Z326" s="38">
        <f>SUM(Y$8:Y326)/1000</f>
        <v>7.1876918162322632</v>
      </c>
    </row>
    <row r="327" spans="2:26" x14ac:dyDescent="0.3">
      <c r="B327" s="3" t="s">
        <v>25</v>
      </c>
      <c r="C327" s="3">
        <v>319</v>
      </c>
      <c r="D327" s="3">
        <v>319</v>
      </c>
      <c r="E327" s="2">
        <f t="shared" si="58"/>
        <v>7.7777777777777777</v>
      </c>
      <c r="F327" s="9">
        <v>28</v>
      </c>
      <c r="G327" s="30">
        <f t="shared" si="59"/>
        <v>-0.54166666666666641</v>
      </c>
      <c r="H327" s="30">
        <f t="shared" si="60"/>
        <v>-1.9499999999999993</v>
      </c>
      <c r="I327" s="31">
        <f>SUM(E$8:E327)</f>
        <v>2247.9444444444443</v>
      </c>
      <c r="J327" s="31">
        <f t="shared" si="61"/>
        <v>7.7777777777778283</v>
      </c>
      <c r="K327" s="32">
        <f t="shared" si="53"/>
        <v>-836.87499999999955</v>
      </c>
      <c r="L327" s="33">
        <v>156.46950000000001</v>
      </c>
      <c r="M327" s="34">
        <f>0.5*2.10945*1.29*0.35*WLTC_class_3!E327^2</f>
        <v>28.807664861111107</v>
      </c>
      <c r="N327" s="34">
        <f t="shared" si="54"/>
        <v>-651.5978351388884</v>
      </c>
      <c r="O327" s="35">
        <f t="shared" si="55"/>
        <v>-39.417646817044123</v>
      </c>
      <c r="P327" s="35">
        <f t="shared" si="62"/>
        <v>0</v>
      </c>
      <c r="Q327" s="35">
        <f>(SUM(P$8:P327))/3600000</f>
        <v>0.27726746851274464</v>
      </c>
      <c r="R327" s="34">
        <f t="shared" si="63"/>
        <v>-5067.9831621913872</v>
      </c>
      <c r="S327" s="35"/>
      <c r="T327" s="35">
        <f>(SUMIF(R$8:R327,"&lt;0"))/3600000*-1</f>
        <v>0.1427801839165973</v>
      </c>
      <c r="U327" s="37">
        <f t="shared" si="65"/>
        <v>-5.5314814814814923</v>
      </c>
      <c r="V327" s="37">
        <f t="shared" si="64"/>
        <v>-3486.772415587674</v>
      </c>
      <c r="W327" s="39">
        <f>SUM(V$8:V327)/3600000*-1</f>
        <v>9.8232766534619001E-2</v>
      </c>
      <c r="X327" s="38">
        <f t="shared" si="56"/>
        <v>-5.0679831621913545</v>
      </c>
      <c r="Y327" s="38">
        <f t="shared" si="57"/>
        <v>15.836305090833907</v>
      </c>
      <c r="Z327" s="38">
        <f>SUM(Y$8:Y327)/1000</f>
        <v>7.2035281213230977</v>
      </c>
    </row>
    <row r="328" spans="2:26" x14ac:dyDescent="0.3">
      <c r="B328" s="3" t="s">
        <v>25</v>
      </c>
      <c r="C328" s="3">
        <v>320</v>
      </c>
      <c r="D328" s="3">
        <v>320</v>
      </c>
      <c r="E328" s="2">
        <f t="shared" si="58"/>
        <v>7.25</v>
      </c>
      <c r="F328" s="9">
        <v>26.1</v>
      </c>
      <c r="G328" s="30">
        <f t="shared" si="59"/>
        <v>-0.33333333333333315</v>
      </c>
      <c r="H328" s="30">
        <f t="shared" si="60"/>
        <v>-1.1999999999999993</v>
      </c>
      <c r="I328" s="31">
        <f>SUM(E$8:E328)</f>
        <v>2255.1944444444443</v>
      </c>
      <c r="J328" s="31">
        <f t="shared" si="61"/>
        <v>7.25</v>
      </c>
      <c r="K328" s="32">
        <f t="shared" ref="K328:K391" si="66">G328*1545</f>
        <v>-514.99999999999966</v>
      </c>
      <c r="L328" s="33">
        <v>156.46950000000001</v>
      </c>
      <c r="M328" s="34">
        <f>0.5*2.10945*1.29*0.35*WLTC_class_3!E328^2</f>
        <v>25.030700739843748</v>
      </c>
      <c r="N328" s="34">
        <f t="shared" si="54"/>
        <v>-333.4997992601559</v>
      </c>
      <c r="O328" s="35">
        <f t="shared" si="55"/>
        <v>-17.529583198611945</v>
      </c>
      <c r="P328" s="35">
        <f t="shared" si="62"/>
        <v>0</v>
      </c>
      <c r="Q328" s="35">
        <f>(SUM(P$8:P328))/3600000</f>
        <v>0.27726746851274464</v>
      </c>
      <c r="R328" s="34">
        <f t="shared" si="63"/>
        <v>-2417.8735446361302</v>
      </c>
      <c r="S328" s="35"/>
      <c r="T328" s="35">
        <f>(SUMIF(R$8:R328,"&lt;0"))/3600000*-1</f>
        <v>0.14345181545677402</v>
      </c>
      <c r="U328" s="37">
        <f t="shared" si="65"/>
        <v>-4.9015601851851827</v>
      </c>
      <c r="V328" s="37">
        <f t="shared" si="64"/>
        <v>-1663.4969987096574</v>
      </c>
      <c r="W328" s="39">
        <f>SUM(V$8:V328)/3600000*-1</f>
        <v>9.8694849034260582E-2</v>
      </c>
      <c r="X328" s="38">
        <f t="shared" si="56"/>
        <v>-2.4178735446361301</v>
      </c>
      <c r="Y328" s="38">
        <f t="shared" si="57"/>
        <v>18.48641470838913</v>
      </c>
      <c r="Z328" s="38">
        <f>SUM(Y$8:Y328)/1000</f>
        <v>7.2220145360314865</v>
      </c>
    </row>
    <row r="329" spans="2:26" x14ac:dyDescent="0.3">
      <c r="B329" s="3" t="s">
        <v>25</v>
      </c>
      <c r="C329" s="3">
        <v>321</v>
      </c>
      <c r="D329" s="3">
        <v>321</v>
      </c>
      <c r="E329" s="2">
        <f t="shared" si="58"/>
        <v>7.1111111111111116</v>
      </c>
      <c r="F329" s="9">
        <v>25.6</v>
      </c>
      <c r="G329" s="30">
        <f t="shared" si="59"/>
        <v>-0.16666666666666705</v>
      </c>
      <c r="H329" s="30">
        <f t="shared" si="60"/>
        <v>-0.60000000000000142</v>
      </c>
      <c r="I329" s="31">
        <f>SUM(E$8:E329)</f>
        <v>2262.3055555555557</v>
      </c>
      <c r="J329" s="31">
        <f t="shared" si="61"/>
        <v>7.1111111111113132</v>
      </c>
      <c r="K329" s="32">
        <f t="shared" si="66"/>
        <v>-257.50000000000057</v>
      </c>
      <c r="L329" s="33">
        <v>156.46950000000001</v>
      </c>
      <c r="M329" s="34">
        <f>0.5*2.10945*1.29*0.35*WLTC_class_3!E329^2</f>
        <v>24.080856177777779</v>
      </c>
      <c r="N329" s="34">
        <f t="shared" ref="N329:N392" si="67">M329+L329+K329</f>
        <v>-76.949643822222782</v>
      </c>
      <c r="O329" s="35">
        <f t="shared" ref="O329:O392" si="68">((IF(P329&gt;0,P329,R329))*E329)/1000</f>
        <v>-3.8911819888374506</v>
      </c>
      <c r="P329" s="35">
        <f t="shared" si="62"/>
        <v>0</v>
      </c>
      <c r="Q329" s="35">
        <f>(SUM(P$8:P329))/3600000</f>
        <v>0.27726746851274464</v>
      </c>
      <c r="R329" s="34">
        <f t="shared" si="63"/>
        <v>-547.19746718026647</v>
      </c>
      <c r="S329" s="35"/>
      <c r="T329" s="35">
        <f>(SUMIF(R$8:R329,"&lt;0"))/3600000*-1</f>
        <v>0.14360381475321296</v>
      </c>
      <c r="U329" s="37">
        <f t="shared" si="65"/>
        <v>-1.2326620370370343</v>
      </c>
      <c r="V329" s="37">
        <f t="shared" si="64"/>
        <v>-376.4718574200233</v>
      </c>
      <c r="W329" s="39">
        <f>SUM(V$8:V329)/3600000*-1</f>
        <v>9.8799424550210596E-2</v>
      </c>
      <c r="X329" s="38">
        <f t="shared" ref="X329:X392" si="69">(N329*E329)/1000</f>
        <v>-0.54719746718025086</v>
      </c>
      <c r="Y329" s="38">
        <f t="shared" ref="Y329:Y392" si="70">X329+$M$1810</f>
        <v>20.35709078584501</v>
      </c>
      <c r="Z329" s="38">
        <f>SUM(Y$8:Y329)/1000</f>
        <v>7.2423716268173308</v>
      </c>
    </row>
    <row r="330" spans="2:26" x14ac:dyDescent="0.3">
      <c r="B330" s="3" t="s">
        <v>25</v>
      </c>
      <c r="C330" s="3">
        <v>322</v>
      </c>
      <c r="D330" s="3">
        <v>322</v>
      </c>
      <c r="E330" s="2">
        <f t="shared" ref="E330:E393" si="71">F330/3.6</f>
        <v>6.9166666666666661</v>
      </c>
      <c r="F330" s="9">
        <v>24.9</v>
      </c>
      <c r="G330" s="30">
        <f t="shared" ref="G330:G393" si="72">($F331-$F329)/2/3.6</f>
        <v>-9.7222222222222612E-2</v>
      </c>
      <c r="H330" s="30">
        <f t="shared" ref="H330:H393" si="73">($F331-$F329)/2</f>
        <v>-0.35000000000000142</v>
      </c>
      <c r="I330" s="31">
        <f>SUM(E$8:E330)</f>
        <v>2269.2222222222222</v>
      </c>
      <c r="J330" s="31">
        <f t="shared" ref="J330:J393" si="74">I330-I329</f>
        <v>6.9166666666665151</v>
      </c>
      <c r="K330" s="32">
        <f t="shared" si="66"/>
        <v>-150.20833333333394</v>
      </c>
      <c r="L330" s="33">
        <v>156.46950000000001</v>
      </c>
      <c r="M330" s="34">
        <f>0.5*2.10945*1.29*0.35*WLTC_class_3!E330^2</f>
        <v>22.781939146093745</v>
      </c>
      <c r="N330" s="34">
        <f t="shared" si="67"/>
        <v>29.043105812759819</v>
      </c>
      <c r="O330" s="35">
        <f t="shared" si="68"/>
        <v>0</v>
      </c>
      <c r="P330" s="35">
        <f t="shared" ref="P330:P393" si="75">IF(G330&gt;0,N330*J330,0)</f>
        <v>0</v>
      </c>
      <c r="Q330" s="35">
        <f>(SUM(P$8:P330))/3600000</f>
        <v>0.27726746851274464</v>
      </c>
      <c r="R330" s="35">
        <f t="shared" ref="R330:R393" si="76">IF(N330&lt;0,J330*N330,0)</f>
        <v>0</v>
      </c>
      <c r="S330" s="35"/>
      <c r="T330" s="35">
        <f>(SUMIF(R$8:R330,"&lt;0"))/3600000*-1</f>
        <v>0.14360381475321296</v>
      </c>
      <c r="U330" s="37">
        <f t="shared" si="65"/>
        <v>-1.6856712962963032</v>
      </c>
      <c r="V330" s="37">
        <f t="shared" ref="V330:V393" si="77">R330*0.688</f>
        <v>0</v>
      </c>
      <c r="W330" s="39">
        <f>SUM(V$8:V330)/3600000*-1</f>
        <v>9.8799424550210596E-2</v>
      </c>
      <c r="X330" s="38">
        <f t="shared" si="69"/>
        <v>0.20088148187158875</v>
      </c>
      <c r="Y330" s="38">
        <f t="shared" si="70"/>
        <v>21.105169734896851</v>
      </c>
      <c r="Z330" s="38">
        <f>SUM(Y$8:Y330)/1000</f>
        <v>7.2634767965522276</v>
      </c>
    </row>
    <row r="331" spans="2:26" x14ac:dyDescent="0.3">
      <c r="B331" s="3" t="s">
        <v>25</v>
      </c>
      <c r="C331" s="3">
        <v>323</v>
      </c>
      <c r="D331" s="3">
        <v>323</v>
      </c>
      <c r="E331" s="2">
        <f t="shared" si="71"/>
        <v>6.9166666666666661</v>
      </c>
      <c r="F331" s="9">
        <v>24.9</v>
      </c>
      <c r="G331" s="30">
        <f t="shared" si="72"/>
        <v>-8.3333333333333037E-2</v>
      </c>
      <c r="H331" s="30">
        <f t="shared" si="73"/>
        <v>-0.29999999999999893</v>
      </c>
      <c r="I331" s="31">
        <f>SUM(E$8:E331)</f>
        <v>2276.1388888888887</v>
      </c>
      <c r="J331" s="31">
        <f t="shared" si="74"/>
        <v>6.9166666666665151</v>
      </c>
      <c r="K331" s="32">
        <f t="shared" si="66"/>
        <v>-128.74999999999955</v>
      </c>
      <c r="L331" s="33">
        <v>156.46950000000001</v>
      </c>
      <c r="M331" s="34">
        <f>0.5*2.10945*1.29*0.35*WLTC_class_3!E331^2</f>
        <v>22.781939146093745</v>
      </c>
      <c r="N331" s="34">
        <f t="shared" si="67"/>
        <v>50.501439146094214</v>
      </c>
      <c r="O331" s="35">
        <f t="shared" si="68"/>
        <v>0</v>
      </c>
      <c r="P331" s="35">
        <f t="shared" si="75"/>
        <v>0</v>
      </c>
      <c r="Q331" s="35">
        <f>(SUM(P$8:P331))/3600000</f>
        <v>0.27726746851274464</v>
      </c>
      <c r="R331" s="35">
        <f t="shared" si="76"/>
        <v>0</v>
      </c>
      <c r="S331" s="35"/>
      <c r="T331" s="35">
        <f>(SUMIF(R$8:R331,"&lt;0"))/3600000*-1</f>
        <v>0.14360381475321296</v>
      </c>
      <c r="U331" s="37">
        <f t="shared" ref="U331:U394" si="78">((0.5*1545*(E331^2-E330^2))/1000)*0.8</f>
        <v>0</v>
      </c>
      <c r="V331" s="37">
        <f t="shared" si="77"/>
        <v>0</v>
      </c>
      <c r="W331" s="39">
        <f>SUM(V$8:V331)/3600000*-1</f>
        <v>9.8799424550210596E-2</v>
      </c>
      <c r="X331" s="38">
        <f t="shared" si="69"/>
        <v>0.34930162076048493</v>
      </c>
      <c r="Y331" s="38">
        <f t="shared" si="70"/>
        <v>21.253589873785746</v>
      </c>
      <c r="Z331" s="38">
        <f>SUM(Y$8:Y331)/1000</f>
        <v>7.2847303864260136</v>
      </c>
    </row>
    <row r="332" spans="2:26" x14ac:dyDescent="0.3">
      <c r="B332" s="3" t="s">
        <v>25</v>
      </c>
      <c r="C332" s="3">
        <v>324</v>
      </c>
      <c r="D332" s="3">
        <v>324</v>
      </c>
      <c r="E332" s="2">
        <f t="shared" si="71"/>
        <v>6.75</v>
      </c>
      <c r="F332" s="9">
        <v>24.3</v>
      </c>
      <c r="G332" s="30">
        <f t="shared" si="72"/>
        <v>-0.1388888888888889</v>
      </c>
      <c r="H332" s="30">
        <f t="shared" si="73"/>
        <v>-0.5</v>
      </c>
      <c r="I332" s="31">
        <f>SUM(E$8:E332)</f>
        <v>2282.8888888888887</v>
      </c>
      <c r="J332" s="31">
        <f t="shared" si="74"/>
        <v>6.75</v>
      </c>
      <c r="K332" s="32">
        <f t="shared" si="66"/>
        <v>-214.58333333333334</v>
      </c>
      <c r="L332" s="33">
        <v>156.46950000000001</v>
      </c>
      <c r="M332" s="34">
        <f>0.5*2.10945*1.29*0.35*WLTC_class_3!E332^2</f>
        <v>21.697242377343748</v>
      </c>
      <c r="N332" s="34">
        <f t="shared" si="67"/>
        <v>-36.416590955989591</v>
      </c>
      <c r="O332" s="35">
        <f t="shared" si="68"/>
        <v>-1.6592309254322757</v>
      </c>
      <c r="P332" s="35">
        <f t="shared" si="75"/>
        <v>0</v>
      </c>
      <c r="Q332" s="35">
        <f>(SUM(P$8:P332))/3600000</f>
        <v>0.27726746851274464</v>
      </c>
      <c r="R332" s="34">
        <f t="shared" si="76"/>
        <v>-245.81198895292974</v>
      </c>
      <c r="S332" s="35">
        <f>R332</f>
        <v>-245.81198895292974</v>
      </c>
      <c r="T332" s="35">
        <f>(SUMIF(R$8:R332,"&lt;0"))/3600000*-1</f>
        <v>0.14367209586125546</v>
      </c>
      <c r="U332" s="37">
        <f t="shared" si="78"/>
        <v>-1.4076666666666628</v>
      </c>
      <c r="V332" s="37">
        <f t="shared" si="77"/>
        <v>-169.11864839961564</v>
      </c>
      <c r="W332" s="39">
        <f>SUM(V$8:V332)/3600000*-1</f>
        <v>9.8846401952543822E-2</v>
      </c>
      <c r="X332" s="38">
        <f t="shared" si="69"/>
        <v>-0.24581198895292974</v>
      </c>
      <c r="Y332" s="38">
        <f t="shared" si="70"/>
        <v>20.658476264072331</v>
      </c>
      <c r="Z332" s="38">
        <f>SUM(Y$8:Y332)/1000</f>
        <v>7.3053888626900862</v>
      </c>
    </row>
    <row r="333" spans="2:26" x14ac:dyDescent="0.3">
      <c r="B333" s="3" t="s">
        <v>25</v>
      </c>
      <c r="C333" s="3">
        <v>325</v>
      </c>
      <c r="D333" s="3">
        <v>325</v>
      </c>
      <c r="E333" s="2">
        <f t="shared" si="71"/>
        <v>6.6388888888888884</v>
      </c>
      <c r="F333" s="9">
        <v>23.9</v>
      </c>
      <c r="G333" s="30">
        <f t="shared" si="72"/>
        <v>-5.5555555555555851E-2</v>
      </c>
      <c r="H333" s="30">
        <f t="shared" si="73"/>
        <v>-0.20000000000000107</v>
      </c>
      <c r="I333" s="31">
        <f>SUM(E$8:E333)</f>
        <v>2289.5277777777774</v>
      </c>
      <c r="J333" s="31">
        <f t="shared" si="74"/>
        <v>6.6388888888886868</v>
      </c>
      <c r="K333" s="32">
        <f t="shared" si="66"/>
        <v>-85.833333333333783</v>
      </c>
      <c r="L333" s="33">
        <v>156.46950000000001</v>
      </c>
      <c r="M333" s="34">
        <f>0.5*2.10945*1.29*0.35*WLTC_class_3!E333^2</f>
        <v>20.988808986371524</v>
      </c>
      <c r="N333" s="34">
        <f t="shared" si="67"/>
        <v>91.624975653037765</v>
      </c>
      <c r="O333" s="35">
        <f t="shared" si="68"/>
        <v>0</v>
      </c>
      <c r="P333" s="35">
        <f t="shared" si="75"/>
        <v>0</v>
      </c>
      <c r="Q333" s="35">
        <f>(SUM(P$8:P333))/3600000</f>
        <v>0.27726746851274464</v>
      </c>
      <c r="R333" s="35">
        <f t="shared" si="76"/>
        <v>0</v>
      </c>
      <c r="S333" s="35"/>
      <c r="T333" s="35">
        <f>(SUMIF(R$8:R333,"&lt;0"))/3600000*-1</f>
        <v>0.14367209586125546</v>
      </c>
      <c r="U333" s="37">
        <f t="shared" si="78"/>
        <v>-0.91937037037037317</v>
      </c>
      <c r="V333" s="37">
        <f t="shared" si="77"/>
        <v>0</v>
      </c>
      <c r="W333" s="39">
        <f>SUM(V$8:V333)/3600000*-1</f>
        <v>9.8846401952543822E-2</v>
      </c>
      <c r="X333" s="38">
        <f t="shared" si="69"/>
        <v>0.60828803280766741</v>
      </c>
      <c r="Y333" s="38">
        <f t="shared" si="70"/>
        <v>21.512576285832928</v>
      </c>
      <c r="Z333" s="38">
        <f>SUM(Y$8:Y333)/1000</f>
        <v>7.3269014389759199</v>
      </c>
    </row>
    <row r="334" spans="2:26" x14ac:dyDescent="0.3">
      <c r="B334" s="3" t="s">
        <v>25</v>
      </c>
      <c r="C334" s="3">
        <v>326</v>
      </c>
      <c r="D334" s="3">
        <v>326</v>
      </c>
      <c r="E334" s="2">
        <f t="shared" si="71"/>
        <v>6.6388888888888884</v>
      </c>
      <c r="F334" s="9">
        <v>23.9</v>
      </c>
      <c r="G334" s="30">
        <f t="shared" si="72"/>
        <v>-4.1666666666666269E-2</v>
      </c>
      <c r="H334" s="30">
        <f t="shared" si="73"/>
        <v>-0.14999999999999858</v>
      </c>
      <c r="I334" s="31">
        <f>SUM(E$8:E334)</f>
        <v>2296.1666666666661</v>
      </c>
      <c r="J334" s="31">
        <f t="shared" si="74"/>
        <v>6.6388888888886868</v>
      </c>
      <c r="K334" s="32">
        <f t="shared" si="66"/>
        <v>-64.374999999999389</v>
      </c>
      <c r="L334" s="33">
        <v>156.46950000000001</v>
      </c>
      <c r="M334" s="34">
        <f>0.5*2.10945*1.29*0.35*WLTC_class_3!E334^2</f>
        <v>20.988808986371524</v>
      </c>
      <c r="N334" s="34">
        <f t="shared" si="67"/>
        <v>113.08330898637216</v>
      </c>
      <c r="O334" s="35">
        <f t="shared" si="68"/>
        <v>0</v>
      </c>
      <c r="P334" s="35">
        <f t="shared" si="75"/>
        <v>0</v>
      </c>
      <c r="Q334" s="35">
        <f>(SUM(P$8:P334))/3600000</f>
        <v>0.27726746851274464</v>
      </c>
      <c r="R334" s="35">
        <f t="shared" si="76"/>
        <v>0</v>
      </c>
      <c r="S334" s="35"/>
      <c r="T334" s="35">
        <f>(SUMIF(R$8:R334,"&lt;0"))/3600000*-1</f>
        <v>0.14367209586125546</v>
      </c>
      <c r="U334" s="37">
        <f t="shared" si="78"/>
        <v>0</v>
      </c>
      <c r="V334" s="37">
        <f t="shared" si="77"/>
        <v>0</v>
      </c>
      <c r="W334" s="39">
        <f>SUM(V$8:V334)/3600000*-1</f>
        <v>9.8846401952543822E-2</v>
      </c>
      <c r="X334" s="38">
        <f t="shared" si="69"/>
        <v>0.75074752354841512</v>
      </c>
      <c r="Y334" s="38">
        <f t="shared" si="70"/>
        <v>21.655035776573676</v>
      </c>
      <c r="Z334" s="38">
        <f>SUM(Y$8:Y334)/1000</f>
        <v>7.3485564747524927</v>
      </c>
    </row>
    <row r="335" spans="2:26" x14ac:dyDescent="0.3">
      <c r="B335" s="3" t="s">
        <v>25</v>
      </c>
      <c r="C335" s="3">
        <v>327</v>
      </c>
      <c r="D335" s="3">
        <v>327</v>
      </c>
      <c r="E335" s="2">
        <f t="shared" si="71"/>
        <v>6.5555555555555554</v>
      </c>
      <c r="F335" s="9">
        <v>23.6</v>
      </c>
      <c r="G335" s="30">
        <f t="shared" si="72"/>
        <v>-8.3333333333333037E-2</v>
      </c>
      <c r="H335" s="30">
        <f t="shared" si="73"/>
        <v>-0.29999999999999893</v>
      </c>
      <c r="I335" s="31">
        <f>SUM(E$8:E335)</f>
        <v>2302.7222222222217</v>
      </c>
      <c r="J335" s="31">
        <f t="shared" si="74"/>
        <v>6.5555555555556566</v>
      </c>
      <c r="K335" s="32">
        <f t="shared" si="66"/>
        <v>-128.74999999999955</v>
      </c>
      <c r="L335" s="33">
        <v>156.46950000000001</v>
      </c>
      <c r="M335" s="34">
        <f>0.5*2.10945*1.29*0.35*WLTC_class_3!E335^2</f>
        <v>20.465200281944441</v>
      </c>
      <c r="N335" s="34">
        <f t="shared" si="67"/>
        <v>48.184700281944913</v>
      </c>
      <c r="O335" s="35">
        <f t="shared" si="68"/>
        <v>0</v>
      </c>
      <c r="P335" s="35">
        <f t="shared" si="75"/>
        <v>0</v>
      </c>
      <c r="Q335" s="35">
        <f>(SUM(P$8:P335))/3600000</f>
        <v>0.27726746851274464</v>
      </c>
      <c r="R335" s="35">
        <f t="shared" si="76"/>
        <v>0</v>
      </c>
      <c r="S335" s="35"/>
      <c r="T335" s="35">
        <f>(SUMIF(R$8:R335,"&lt;0"))/3600000*-1</f>
        <v>0.14367209586125546</v>
      </c>
      <c r="U335" s="37">
        <f t="shared" si="78"/>
        <v>-0.67951388888888953</v>
      </c>
      <c r="V335" s="37">
        <f t="shared" si="77"/>
        <v>0</v>
      </c>
      <c r="W335" s="39">
        <f>SUM(V$8:V335)/3600000*-1</f>
        <v>9.8846401952543822E-2</v>
      </c>
      <c r="X335" s="38">
        <f t="shared" si="69"/>
        <v>0.31587747962608331</v>
      </c>
      <c r="Y335" s="38">
        <f t="shared" si="70"/>
        <v>21.220165732651346</v>
      </c>
      <c r="Z335" s="38">
        <f>SUM(Y$8:Y335)/1000</f>
        <v>7.3697766404851448</v>
      </c>
    </row>
    <row r="336" spans="2:26" x14ac:dyDescent="0.3">
      <c r="B336" s="3" t="s">
        <v>25</v>
      </c>
      <c r="C336" s="3">
        <v>328</v>
      </c>
      <c r="D336" s="3">
        <v>328</v>
      </c>
      <c r="E336" s="2">
        <f t="shared" si="71"/>
        <v>6.4722222222222223</v>
      </c>
      <c r="F336" s="9">
        <v>23.3</v>
      </c>
      <c r="G336" s="30">
        <f t="shared" si="72"/>
        <v>-0.43055555555555575</v>
      </c>
      <c r="H336" s="30">
        <f t="shared" si="73"/>
        <v>-1.5500000000000007</v>
      </c>
      <c r="I336" s="31">
        <f>SUM(E$8:E336)</f>
        <v>2309.1944444444439</v>
      </c>
      <c r="J336" s="31">
        <f t="shared" si="74"/>
        <v>6.4722222222221717</v>
      </c>
      <c r="K336" s="32">
        <f t="shared" si="66"/>
        <v>-665.2083333333336</v>
      </c>
      <c r="L336" s="33">
        <v>156.46950000000001</v>
      </c>
      <c r="M336" s="34">
        <f>0.5*2.10945*1.29*0.35*WLTC_class_3!E336^2</f>
        <v>19.948205582204864</v>
      </c>
      <c r="N336" s="34">
        <f t="shared" si="67"/>
        <v>-488.79062775112874</v>
      </c>
      <c r="O336" s="35">
        <f t="shared" si="68"/>
        <v>-20.475273449059273</v>
      </c>
      <c r="P336" s="35">
        <f t="shared" si="75"/>
        <v>0</v>
      </c>
      <c r="Q336" s="35">
        <f>(SUM(P$8:P336))/3600000</f>
        <v>0.27726746851274464</v>
      </c>
      <c r="R336" s="34">
        <f t="shared" si="76"/>
        <v>-3163.5615629447807</v>
      </c>
      <c r="S336" s="35">
        <f>SUM(R336:R343)</f>
        <v>-13183.454674427403</v>
      </c>
      <c r="T336" s="35">
        <f>(SUMIF(R$8:R336,"&lt;0"))/3600000*-1</f>
        <v>0.14455086296207345</v>
      </c>
      <c r="U336" s="37">
        <f t="shared" si="78"/>
        <v>-0.67093055555554937</v>
      </c>
      <c r="V336" s="37">
        <f t="shared" si="77"/>
        <v>-2176.5303553060089</v>
      </c>
      <c r="W336" s="39">
        <f>SUM(V$8:V336)/3600000*-1</f>
        <v>9.9450993717906597E-2</v>
      </c>
      <c r="X336" s="38">
        <f t="shared" si="69"/>
        <v>-3.1635615629448055</v>
      </c>
      <c r="Y336" s="38">
        <f t="shared" si="70"/>
        <v>17.740726690080454</v>
      </c>
      <c r="Z336" s="38">
        <f>SUM(Y$8:Y336)/1000</f>
        <v>7.3875173671752243</v>
      </c>
    </row>
    <row r="337" spans="2:26" x14ac:dyDescent="0.3">
      <c r="B337" s="3" t="s">
        <v>25</v>
      </c>
      <c r="C337" s="3">
        <v>329</v>
      </c>
      <c r="D337" s="3">
        <v>329</v>
      </c>
      <c r="E337" s="2">
        <f t="shared" si="71"/>
        <v>5.6944444444444446</v>
      </c>
      <c r="F337" s="9">
        <v>20.5</v>
      </c>
      <c r="G337" s="30">
        <f t="shared" si="72"/>
        <v>-0.80555555555555558</v>
      </c>
      <c r="H337" s="30">
        <f t="shared" si="73"/>
        <v>-2.9000000000000004</v>
      </c>
      <c r="I337" s="31">
        <f>SUM(E$8:E337)</f>
        <v>2314.8888888888882</v>
      </c>
      <c r="J337" s="31">
        <f t="shared" si="74"/>
        <v>5.6944444444443434</v>
      </c>
      <c r="K337" s="32">
        <f t="shared" si="66"/>
        <v>-1244.5833333333335</v>
      </c>
      <c r="L337" s="33">
        <v>156.46950000000001</v>
      </c>
      <c r="M337" s="34">
        <f>0.5*2.10945*1.29*0.35*WLTC_class_3!E337^2</f>
        <v>15.441863721788197</v>
      </c>
      <c r="N337" s="34">
        <f t="shared" si="67"/>
        <v>-1072.6719696115454</v>
      </c>
      <c r="O337" s="35">
        <f t="shared" si="68"/>
        <v>-34.783209508429316</v>
      </c>
      <c r="P337" s="35">
        <f t="shared" si="75"/>
        <v>0</v>
      </c>
      <c r="Q337" s="35">
        <f>(SUM(P$8:P337))/3600000</f>
        <v>0.27726746851274464</v>
      </c>
      <c r="R337" s="34">
        <f t="shared" si="76"/>
        <v>-6108.2709380656361</v>
      </c>
      <c r="S337" s="35"/>
      <c r="T337" s="35">
        <f>(SUMIF(R$8:R337,"&lt;0"))/3600000*-1</f>
        <v>0.1462476048893139</v>
      </c>
      <c r="U337" s="37">
        <f t="shared" si="78"/>
        <v>-5.8481111111111108</v>
      </c>
      <c r="V337" s="37">
        <f t="shared" si="77"/>
        <v>-4202.4904053891569</v>
      </c>
      <c r="W337" s="39">
        <f>SUM(V$8:V337)/3600000*-1</f>
        <v>0.10061835216384803</v>
      </c>
      <c r="X337" s="38">
        <f t="shared" si="69"/>
        <v>-6.1082709380657443</v>
      </c>
      <c r="Y337" s="38">
        <f t="shared" si="70"/>
        <v>14.796017314959517</v>
      </c>
      <c r="Z337" s="38">
        <f>SUM(Y$8:Y337)/1000</f>
        <v>7.4023133844901841</v>
      </c>
    </row>
    <row r="338" spans="2:26" x14ac:dyDescent="0.3">
      <c r="B338" s="3" t="s">
        <v>25</v>
      </c>
      <c r="C338" s="3">
        <v>330</v>
      </c>
      <c r="D338" s="3">
        <v>330</v>
      </c>
      <c r="E338" s="2">
        <f t="shared" si="71"/>
        <v>4.8611111111111107</v>
      </c>
      <c r="F338" s="9">
        <v>17.5</v>
      </c>
      <c r="G338" s="30">
        <f t="shared" si="72"/>
        <v>-0.50000000000000022</v>
      </c>
      <c r="H338" s="30">
        <f t="shared" si="73"/>
        <v>-1.8000000000000007</v>
      </c>
      <c r="I338" s="31">
        <f>SUM(E$8:E338)</f>
        <v>2319.7499999999995</v>
      </c>
      <c r="J338" s="31">
        <f t="shared" si="74"/>
        <v>4.8611111111113132</v>
      </c>
      <c r="K338" s="32">
        <f t="shared" si="66"/>
        <v>-772.50000000000034</v>
      </c>
      <c r="L338" s="33">
        <v>156.46950000000001</v>
      </c>
      <c r="M338" s="34">
        <f>0.5*2.10945*1.29*0.35*WLTC_class_3!E338^2</f>
        <v>11.252994086371526</v>
      </c>
      <c r="N338" s="34">
        <f t="shared" si="67"/>
        <v>-604.77750591362883</v>
      </c>
      <c r="O338" s="35">
        <f t="shared" si="68"/>
        <v>-14.291135122380904</v>
      </c>
      <c r="P338" s="35">
        <f t="shared" si="75"/>
        <v>0</v>
      </c>
      <c r="Q338" s="35">
        <f>(SUM(P$8:P338))/3600000</f>
        <v>0.27726746851274464</v>
      </c>
      <c r="R338" s="34">
        <f t="shared" si="76"/>
        <v>-2939.8906537469288</v>
      </c>
      <c r="S338" s="35"/>
      <c r="T338" s="35">
        <f>(SUMIF(R$8:R338,"&lt;0"))/3600000*-1</f>
        <v>0.14706424118202138</v>
      </c>
      <c r="U338" s="37">
        <f t="shared" si="78"/>
        <v>-5.4361111111111162</v>
      </c>
      <c r="V338" s="37">
        <f t="shared" si="77"/>
        <v>-2022.6447697778869</v>
      </c>
      <c r="W338" s="39">
        <f>SUM(V$8:V338)/3600000*-1</f>
        <v>0.10118019793323078</v>
      </c>
      <c r="X338" s="38">
        <f t="shared" si="69"/>
        <v>-2.9398906537468066</v>
      </c>
      <c r="Y338" s="38">
        <f t="shared" si="70"/>
        <v>17.964397599278453</v>
      </c>
      <c r="Z338" s="38">
        <f>SUM(Y$8:Y338)/1000</f>
        <v>7.420277782089463</v>
      </c>
    </row>
    <row r="339" spans="2:26" x14ac:dyDescent="0.3">
      <c r="B339" s="3" t="s">
        <v>25</v>
      </c>
      <c r="C339" s="3">
        <v>331</v>
      </c>
      <c r="D339" s="3">
        <v>331</v>
      </c>
      <c r="E339" s="2">
        <f t="shared" si="71"/>
        <v>4.6944444444444438</v>
      </c>
      <c r="F339" s="9">
        <v>16.899999999999999</v>
      </c>
      <c r="G339" s="30">
        <f t="shared" si="72"/>
        <v>-0.1111111111111112</v>
      </c>
      <c r="H339" s="30">
        <f t="shared" si="73"/>
        <v>-0.40000000000000036</v>
      </c>
      <c r="I339" s="31">
        <f>SUM(E$8:E339)</f>
        <v>2324.4444444444439</v>
      </c>
      <c r="J339" s="31">
        <f t="shared" si="74"/>
        <v>4.6944444444443434</v>
      </c>
      <c r="K339" s="32">
        <f t="shared" si="66"/>
        <v>-171.6666666666668</v>
      </c>
      <c r="L339" s="33">
        <v>156.46950000000001</v>
      </c>
      <c r="M339" s="34">
        <f>0.5*2.10945*1.29*0.35*WLTC_class_3!E339^2</f>
        <v>10.494588215538192</v>
      </c>
      <c r="N339" s="34">
        <f t="shared" si="67"/>
        <v>-4.702578451128602</v>
      </c>
      <c r="O339" s="35">
        <f t="shared" si="68"/>
        <v>-0.10363452402984652</v>
      </c>
      <c r="P339" s="35">
        <f t="shared" si="75"/>
        <v>0</v>
      </c>
      <c r="Q339" s="35">
        <f>(SUM(P$8:P339))/3600000</f>
        <v>0.27726746851274464</v>
      </c>
      <c r="R339" s="34">
        <f t="shared" si="76"/>
        <v>-22.075993284464349</v>
      </c>
      <c r="S339" s="35"/>
      <c r="T339" s="35">
        <f>(SUMIF(R$8:R339,"&lt;0"))/3600000*-1</f>
        <v>0.14707037340237816</v>
      </c>
      <c r="U339" s="37">
        <f t="shared" si="78"/>
        <v>-0.98422222222222389</v>
      </c>
      <c r="V339" s="37">
        <f t="shared" si="77"/>
        <v>-15.188283379711471</v>
      </c>
      <c r="W339" s="39">
        <f>SUM(V$8:V339)/3600000*-1</f>
        <v>0.10118441690083625</v>
      </c>
      <c r="X339" s="38">
        <f t="shared" si="69"/>
        <v>-2.2075993284464822E-2</v>
      </c>
      <c r="Y339" s="38">
        <f t="shared" si="70"/>
        <v>20.882212259740797</v>
      </c>
      <c r="Z339" s="38">
        <f>SUM(Y$8:Y339)/1000</f>
        <v>7.4411599943492037</v>
      </c>
    </row>
    <row r="340" spans="2:26" x14ac:dyDescent="0.3">
      <c r="B340" s="3" t="s">
        <v>25</v>
      </c>
      <c r="C340" s="3">
        <v>332</v>
      </c>
      <c r="D340" s="3">
        <v>332</v>
      </c>
      <c r="E340" s="2">
        <f t="shared" si="71"/>
        <v>4.6388888888888884</v>
      </c>
      <c r="F340" s="9">
        <v>16.7</v>
      </c>
      <c r="G340" s="30">
        <f t="shared" si="72"/>
        <v>-0.13888888888888865</v>
      </c>
      <c r="H340" s="30">
        <f t="shared" si="73"/>
        <v>-0.49999999999999911</v>
      </c>
      <c r="I340" s="31">
        <f>SUM(E$8:E340)</f>
        <v>2329.0833333333326</v>
      </c>
      <c r="J340" s="31">
        <f t="shared" si="74"/>
        <v>4.6388888888886868</v>
      </c>
      <c r="K340" s="32">
        <f t="shared" si="66"/>
        <v>-214.58333333333294</v>
      </c>
      <c r="L340" s="33">
        <v>156.46950000000001</v>
      </c>
      <c r="M340" s="34">
        <f>0.5*2.10945*1.29*0.35*WLTC_class_3!E340^2</f>
        <v>10.247665373871524</v>
      </c>
      <c r="N340" s="34">
        <f t="shared" si="67"/>
        <v>-47.866167959461421</v>
      </c>
      <c r="O340" s="35">
        <f t="shared" si="68"/>
        <v>-1.030045955417717</v>
      </c>
      <c r="P340" s="35">
        <f t="shared" si="75"/>
        <v>0</v>
      </c>
      <c r="Q340" s="35">
        <f>(SUM(P$8:P340))/3600000</f>
        <v>0.27726746851274464</v>
      </c>
      <c r="R340" s="34">
        <f t="shared" si="76"/>
        <v>-222.04583470082525</v>
      </c>
      <c r="S340" s="35"/>
      <c r="T340" s="35">
        <f>(SUMIF(R$8:R340,"&lt;0"))/3600000*-1</f>
        <v>0.14713205280090619</v>
      </c>
      <c r="U340" s="37">
        <f t="shared" si="78"/>
        <v>-0.32044444444444475</v>
      </c>
      <c r="V340" s="37">
        <f t="shared" si="77"/>
        <v>-152.76753427416776</v>
      </c>
      <c r="W340" s="39">
        <f>SUM(V$8:V340)/3600000*-1</f>
        <v>0.10122685232702351</v>
      </c>
      <c r="X340" s="38">
        <f t="shared" si="69"/>
        <v>-0.22204583470083492</v>
      </c>
      <c r="Y340" s="38">
        <f t="shared" si="70"/>
        <v>20.682242418324424</v>
      </c>
      <c r="Z340" s="38">
        <f>SUM(Y$8:Y340)/1000</f>
        <v>7.4618422367675281</v>
      </c>
    </row>
    <row r="341" spans="2:26" x14ac:dyDescent="0.3">
      <c r="B341" s="3" t="s">
        <v>25</v>
      </c>
      <c r="C341" s="3">
        <v>333</v>
      </c>
      <c r="D341" s="3">
        <v>333</v>
      </c>
      <c r="E341" s="2">
        <f t="shared" si="71"/>
        <v>4.416666666666667</v>
      </c>
      <c r="F341" s="9">
        <v>15.9</v>
      </c>
      <c r="G341" s="30">
        <f t="shared" si="72"/>
        <v>-0.15277777777777773</v>
      </c>
      <c r="H341" s="30">
        <f t="shared" si="73"/>
        <v>-0.54999999999999982</v>
      </c>
      <c r="I341" s="31">
        <f>SUM(E$8:E341)</f>
        <v>2333.4999999999991</v>
      </c>
      <c r="J341" s="31">
        <f t="shared" si="74"/>
        <v>4.4166666666665151</v>
      </c>
      <c r="K341" s="32">
        <f t="shared" si="66"/>
        <v>-236.0416666666666</v>
      </c>
      <c r="L341" s="33">
        <v>156.46950000000001</v>
      </c>
      <c r="M341" s="34">
        <f>0.5*2.10945*1.29*0.35*WLTC_class_3!E341^2</f>
        <v>9.28936958359375</v>
      </c>
      <c r="N341" s="34">
        <f t="shared" si="67"/>
        <v>-70.282797083072836</v>
      </c>
      <c r="O341" s="35">
        <f t="shared" si="68"/>
        <v>-1.3710026180996169</v>
      </c>
      <c r="P341" s="35">
        <f t="shared" si="75"/>
        <v>0</v>
      </c>
      <c r="Q341" s="35">
        <f>(SUM(P$8:P341))/3600000</f>
        <v>0.27726746851274464</v>
      </c>
      <c r="R341" s="34">
        <f t="shared" si="76"/>
        <v>-310.41568711689439</v>
      </c>
      <c r="S341" s="35"/>
      <c r="T341" s="35">
        <f>(SUMIF(R$8:R341,"&lt;0"))/3600000*-1</f>
        <v>0.14721827938066087</v>
      </c>
      <c r="U341" s="37">
        <f t="shared" si="78"/>
        <v>-1.2436296296296248</v>
      </c>
      <c r="V341" s="37">
        <f t="shared" si="77"/>
        <v>-213.56599273642331</v>
      </c>
      <c r="W341" s="39">
        <f>SUM(V$8:V341)/3600000*-1</f>
        <v>0.10128617621389474</v>
      </c>
      <c r="X341" s="38">
        <f t="shared" si="69"/>
        <v>-0.31041568711690504</v>
      </c>
      <c r="Y341" s="38">
        <f t="shared" si="70"/>
        <v>20.593872565908356</v>
      </c>
      <c r="Z341" s="38">
        <f>SUM(Y$8:Y341)/1000</f>
        <v>7.4824361093334364</v>
      </c>
    </row>
    <row r="342" spans="2:26" x14ac:dyDescent="0.3">
      <c r="B342" s="3" t="s">
        <v>25</v>
      </c>
      <c r="C342" s="3">
        <v>334</v>
      </c>
      <c r="D342" s="3">
        <v>334</v>
      </c>
      <c r="E342" s="2">
        <f t="shared" si="71"/>
        <v>4.333333333333333</v>
      </c>
      <c r="F342" s="9">
        <v>15.6</v>
      </c>
      <c r="G342" s="30">
        <f t="shared" si="72"/>
        <v>-0.12500000000000006</v>
      </c>
      <c r="H342" s="30">
        <f t="shared" si="73"/>
        <v>-0.45000000000000018</v>
      </c>
      <c r="I342" s="31">
        <f>SUM(E$8:E342)</f>
        <v>2337.8333333333326</v>
      </c>
      <c r="J342" s="31">
        <f t="shared" si="74"/>
        <v>4.3333333333334849</v>
      </c>
      <c r="K342" s="32">
        <f t="shared" si="66"/>
        <v>-193.12500000000009</v>
      </c>
      <c r="L342" s="33">
        <v>156.46950000000001</v>
      </c>
      <c r="M342" s="34">
        <f>0.5*2.10945*1.29*0.35*WLTC_class_3!E342^2</f>
        <v>8.9421343374999989</v>
      </c>
      <c r="N342" s="34">
        <f t="shared" si="67"/>
        <v>-27.713365662500081</v>
      </c>
      <c r="O342" s="35">
        <f t="shared" si="68"/>
        <v>-0.52039542188474197</v>
      </c>
      <c r="P342" s="35">
        <f t="shared" si="75"/>
        <v>0</v>
      </c>
      <c r="Q342" s="35">
        <f>(SUM(P$8:P342))/3600000</f>
        <v>0.27726746851274464</v>
      </c>
      <c r="R342" s="34">
        <f t="shared" si="76"/>
        <v>-120.09125120417121</v>
      </c>
      <c r="S342" s="35"/>
      <c r="T342" s="35">
        <f>(SUMIF(R$8:R342,"&lt;0"))/3600000*-1</f>
        <v>0.14725163806155092</v>
      </c>
      <c r="U342" s="37">
        <f t="shared" si="78"/>
        <v>-0.45062500000000294</v>
      </c>
      <c r="V342" s="37">
        <f t="shared" si="77"/>
        <v>-82.622780828469786</v>
      </c>
      <c r="W342" s="39">
        <f>SUM(V$8:V342)/3600000*-1</f>
        <v>0.10130912698634709</v>
      </c>
      <c r="X342" s="38">
        <f t="shared" si="69"/>
        <v>-0.12009125120416701</v>
      </c>
      <c r="Y342" s="38">
        <f t="shared" si="70"/>
        <v>20.784197001821095</v>
      </c>
      <c r="Z342" s="38">
        <f>SUM(Y$8:Y342)/1000</f>
        <v>7.5032203063352574</v>
      </c>
    </row>
    <row r="343" spans="2:26" x14ac:dyDescent="0.3">
      <c r="B343" s="3" t="s">
        <v>25</v>
      </c>
      <c r="C343" s="3">
        <v>335</v>
      </c>
      <c r="D343" s="3">
        <v>335</v>
      </c>
      <c r="E343" s="2">
        <f t="shared" si="71"/>
        <v>4.166666666666667</v>
      </c>
      <c r="F343" s="9">
        <v>15</v>
      </c>
      <c r="G343" s="30">
        <f t="shared" si="72"/>
        <v>-0.15277777777777773</v>
      </c>
      <c r="H343" s="30">
        <f t="shared" si="73"/>
        <v>-0.54999999999999982</v>
      </c>
      <c r="I343" s="31">
        <f>SUM(E$8:E343)</f>
        <v>2341.9999999999991</v>
      </c>
      <c r="J343" s="31">
        <f t="shared" si="74"/>
        <v>4.1666666666665151</v>
      </c>
      <c r="K343" s="32">
        <f t="shared" si="66"/>
        <v>-236.0416666666666</v>
      </c>
      <c r="L343" s="33">
        <v>156.46950000000001</v>
      </c>
      <c r="M343" s="34">
        <f>0.5*2.10945*1.29*0.35*WLTC_class_3!E343^2</f>
        <v>8.2675058593750013</v>
      </c>
      <c r="N343" s="34">
        <f t="shared" si="67"/>
        <v>-71.304660807291583</v>
      </c>
      <c r="O343" s="35">
        <f t="shared" si="68"/>
        <v>-1.2379281390154337</v>
      </c>
      <c r="P343" s="35">
        <f t="shared" si="75"/>
        <v>0</v>
      </c>
      <c r="Q343" s="35">
        <f>(SUM(P$8:P343))/3600000</f>
        <v>0.27726746851274464</v>
      </c>
      <c r="R343" s="34">
        <f t="shared" si="76"/>
        <v>-297.1027533637041</v>
      </c>
      <c r="S343" s="35"/>
      <c r="T343" s="35">
        <f>(SUMIF(R$8:R343,"&lt;0"))/3600000*-1</f>
        <v>0.14733416660415194</v>
      </c>
      <c r="U343" s="37">
        <f t="shared" si="78"/>
        <v>-0.87549999999999639</v>
      </c>
      <c r="V343" s="37">
        <f t="shared" si="77"/>
        <v>-204.40669431422839</v>
      </c>
      <c r="W343" s="39">
        <f>SUM(V$8:V343)/3600000*-1</f>
        <v>0.10136590662365659</v>
      </c>
      <c r="X343" s="38">
        <f t="shared" si="69"/>
        <v>-0.29710275336371494</v>
      </c>
      <c r="Y343" s="38">
        <f t="shared" si="70"/>
        <v>20.607185499661547</v>
      </c>
      <c r="Z343" s="38">
        <f>SUM(Y$8:Y343)/1000</f>
        <v>7.5238274918349193</v>
      </c>
    </row>
    <row r="344" spans="2:26" x14ac:dyDescent="0.3">
      <c r="B344" s="3" t="s">
        <v>25</v>
      </c>
      <c r="C344" s="3">
        <v>336</v>
      </c>
      <c r="D344" s="3">
        <v>336</v>
      </c>
      <c r="E344" s="2">
        <f t="shared" si="71"/>
        <v>4.0277777777777777</v>
      </c>
      <c r="F344" s="9">
        <v>14.5</v>
      </c>
      <c r="G344" s="30">
        <f t="shared" si="72"/>
        <v>-9.7222222222222127E-2</v>
      </c>
      <c r="H344" s="30">
        <f t="shared" si="73"/>
        <v>-0.34999999999999964</v>
      </c>
      <c r="I344" s="31">
        <f>SUM(E$8:E344)</f>
        <v>2346.0277777777769</v>
      </c>
      <c r="J344" s="31">
        <f t="shared" si="74"/>
        <v>4.0277777777778283</v>
      </c>
      <c r="K344" s="32">
        <f t="shared" si="66"/>
        <v>-150.20833333333317</v>
      </c>
      <c r="L344" s="33">
        <v>156.46950000000001</v>
      </c>
      <c r="M344" s="34">
        <f>0.5*2.10945*1.29*0.35*WLTC_class_3!E344^2</f>
        <v>7.7255249197048608</v>
      </c>
      <c r="N344" s="34">
        <f t="shared" si="67"/>
        <v>13.986691586371705</v>
      </c>
      <c r="O344" s="35">
        <f t="shared" si="68"/>
        <v>0</v>
      </c>
      <c r="P344" s="35">
        <f t="shared" si="75"/>
        <v>0</v>
      </c>
      <c r="Q344" s="35">
        <f>(SUM(P$8:P344))/3600000</f>
        <v>0.27726746851274464</v>
      </c>
      <c r="R344" s="35">
        <f t="shared" si="76"/>
        <v>0</v>
      </c>
      <c r="S344" s="35"/>
      <c r="T344" s="35">
        <f>(SUMIF(R$8:R344,"&lt;0"))/3600000*-1</f>
        <v>0.14733416660415194</v>
      </c>
      <c r="U344" s="37">
        <f t="shared" si="78"/>
        <v>-0.70335648148148355</v>
      </c>
      <c r="V344" s="37">
        <f t="shared" si="77"/>
        <v>0</v>
      </c>
      <c r="W344" s="39">
        <f>SUM(V$8:V344)/3600000*-1</f>
        <v>0.10136590662365659</v>
      </c>
      <c r="X344" s="38">
        <f t="shared" si="69"/>
        <v>5.6335285556219368E-2</v>
      </c>
      <c r="Y344" s="38">
        <f t="shared" si="70"/>
        <v>20.96062353858148</v>
      </c>
      <c r="Z344" s="38">
        <f>SUM(Y$8:Y344)/1000</f>
        <v>7.5447881153735006</v>
      </c>
    </row>
    <row r="345" spans="2:26" x14ac:dyDescent="0.3">
      <c r="B345" s="3" t="s">
        <v>25</v>
      </c>
      <c r="C345" s="3">
        <v>337</v>
      </c>
      <c r="D345" s="3">
        <v>337</v>
      </c>
      <c r="E345" s="2">
        <f t="shared" si="71"/>
        <v>3.9722222222222223</v>
      </c>
      <c r="F345" s="9">
        <v>14.3</v>
      </c>
      <c r="G345" s="30">
        <f t="shared" si="72"/>
        <v>0</v>
      </c>
      <c r="H345" s="30">
        <f t="shared" si="73"/>
        <v>0</v>
      </c>
      <c r="I345" s="31">
        <f>SUM(E$8:E345)</f>
        <v>2349.9999999999991</v>
      </c>
      <c r="J345" s="31">
        <f t="shared" si="74"/>
        <v>3.9722222222221717</v>
      </c>
      <c r="K345" s="32">
        <f t="shared" si="66"/>
        <v>0</v>
      </c>
      <c r="L345" s="33">
        <v>156.46950000000001</v>
      </c>
      <c r="M345" s="34">
        <f>0.5*2.10945*1.29*0.35*WLTC_class_3!E345^2</f>
        <v>7.5138767697048614</v>
      </c>
      <c r="N345" s="34">
        <f t="shared" si="67"/>
        <v>163.98337676970488</v>
      </c>
      <c r="O345" s="35">
        <f t="shared" si="68"/>
        <v>0</v>
      </c>
      <c r="P345" s="35">
        <f t="shared" si="75"/>
        <v>0</v>
      </c>
      <c r="Q345" s="35">
        <f>(SUM(P$8:P345))/3600000</f>
        <v>0.27726746851274464</v>
      </c>
      <c r="R345" s="35">
        <f t="shared" si="76"/>
        <v>0</v>
      </c>
      <c r="S345" s="35"/>
      <c r="T345" s="35">
        <f>(SUMIF(R$8:R345,"&lt;0"))/3600000*-1</f>
        <v>0.14733416660415194</v>
      </c>
      <c r="U345" s="37">
        <f t="shared" si="78"/>
        <v>-0.27466666666666567</v>
      </c>
      <c r="V345" s="37">
        <f t="shared" si="77"/>
        <v>0</v>
      </c>
      <c r="W345" s="39">
        <f>SUM(V$8:V345)/3600000*-1</f>
        <v>0.10136590662365659</v>
      </c>
      <c r="X345" s="38">
        <f t="shared" si="69"/>
        <v>0.65137841327966095</v>
      </c>
      <c r="Y345" s="38">
        <f t="shared" si="70"/>
        <v>21.555666666304923</v>
      </c>
      <c r="Z345" s="38">
        <f>SUM(Y$8:Y345)/1000</f>
        <v>7.5663437820398061</v>
      </c>
    </row>
    <row r="346" spans="2:26" x14ac:dyDescent="0.3">
      <c r="B346" s="3" t="s">
        <v>25</v>
      </c>
      <c r="C346" s="3">
        <v>338</v>
      </c>
      <c r="D346" s="3">
        <v>338</v>
      </c>
      <c r="E346" s="2">
        <f t="shared" si="71"/>
        <v>4.0277777777777777</v>
      </c>
      <c r="F346" s="9">
        <v>14.5</v>
      </c>
      <c r="G346" s="30">
        <f t="shared" si="72"/>
        <v>0.15277777777777773</v>
      </c>
      <c r="H346" s="30">
        <f t="shared" si="73"/>
        <v>0.54999999999999982</v>
      </c>
      <c r="I346" s="31">
        <f>SUM(E$8:E346)</f>
        <v>2354.0277777777769</v>
      </c>
      <c r="J346" s="31">
        <f t="shared" si="74"/>
        <v>4.0277777777778283</v>
      </c>
      <c r="K346" s="32">
        <f t="shared" si="66"/>
        <v>236.0416666666666</v>
      </c>
      <c r="L346" s="33">
        <v>156.46950000000001</v>
      </c>
      <c r="M346" s="34">
        <f>0.5*2.10945*1.29*0.35*WLTC_class_3!E346^2</f>
        <v>7.7255249197048608</v>
      </c>
      <c r="N346" s="34">
        <f t="shared" si="67"/>
        <v>400.23669158637148</v>
      </c>
      <c r="O346" s="35">
        <f t="shared" si="68"/>
        <v>6.4930373770089247</v>
      </c>
      <c r="P346" s="35">
        <f t="shared" si="75"/>
        <v>1612.0644522229054</v>
      </c>
      <c r="Q346" s="35">
        <f>(SUM(P$8:P346))/3600000</f>
        <v>0.27771526419391768</v>
      </c>
      <c r="R346" s="35">
        <f t="shared" si="76"/>
        <v>0</v>
      </c>
      <c r="S346" s="35"/>
      <c r="T346" s="35">
        <f>(SUMIF(R$8:R346,"&lt;0"))/3600000*-1</f>
        <v>0.14733416660415194</v>
      </c>
      <c r="U346" s="37">
        <f t="shared" si="78"/>
        <v>0.27466666666666567</v>
      </c>
      <c r="V346" s="37">
        <f t="shared" si="77"/>
        <v>0</v>
      </c>
      <c r="W346" s="39">
        <f>SUM(V$8:V346)/3600000*-1</f>
        <v>0.10136590662365659</v>
      </c>
      <c r="X346" s="38">
        <f t="shared" si="69"/>
        <v>1.6120644522228851</v>
      </c>
      <c r="Y346" s="38">
        <f t="shared" si="70"/>
        <v>22.516352705248146</v>
      </c>
      <c r="Z346" s="38">
        <f>SUM(Y$8:Y346)/1000</f>
        <v>7.5888601347450537</v>
      </c>
    </row>
    <row r="347" spans="2:26" x14ac:dyDescent="0.3">
      <c r="B347" s="3" t="s">
        <v>25</v>
      </c>
      <c r="C347" s="3">
        <v>339</v>
      </c>
      <c r="D347" s="3">
        <v>339</v>
      </c>
      <c r="E347" s="2">
        <f t="shared" si="71"/>
        <v>4.2777777777777777</v>
      </c>
      <c r="F347" s="9">
        <v>15.4</v>
      </c>
      <c r="G347" s="30">
        <f t="shared" si="72"/>
        <v>0.45833333333333343</v>
      </c>
      <c r="H347" s="30">
        <f t="shared" si="73"/>
        <v>1.6500000000000004</v>
      </c>
      <c r="I347" s="31">
        <f>SUM(E$8:E347)</f>
        <v>2358.3055555555547</v>
      </c>
      <c r="J347" s="31">
        <f t="shared" si="74"/>
        <v>4.2777777777778283</v>
      </c>
      <c r="K347" s="32">
        <f t="shared" si="66"/>
        <v>708.12500000000011</v>
      </c>
      <c r="L347" s="33">
        <v>156.46950000000001</v>
      </c>
      <c r="M347" s="34">
        <f>0.5*2.10945*1.29*0.35*WLTC_class_3!E347^2</f>
        <v>8.7143186204861109</v>
      </c>
      <c r="N347" s="34">
        <f t="shared" si="67"/>
        <v>873.30881862048625</v>
      </c>
      <c r="O347" s="35">
        <f t="shared" si="68"/>
        <v>15.981012301237421</v>
      </c>
      <c r="P347" s="35">
        <f t="shared" si="75"/>
        <v>3735.8210574321242</v>
      </c>
      <c r="Q347" s="35">
        <f>(SUM(P$8:P347))/3600000</f>
        <v>0.2787529922654266</v>
      </c>
      <c r="R347" s="35">
        <f t="shared" si="76"/>
        <v>0</v>
      </c>
      <c r="S347" s="35"/>
      <c r="T347" s="35">
        <f>(SUMIF(R$8:R347,"&lt;0"))/3600000*-1</f>
        <v>0.14733416660415194</v>
      </c>
      <c r="U347" s="37">
        <f t="shared" si="78"/>
        <v>1.2832083333333335</v>
      </c>
      <c r="V347" s="37">
        <f t="shared" si="77"/>
        <v>0</v>
      </c>
      <c r="W347" s="39">
        <f>SUM(V$8:V347)/3600000*-1</f>
        <v>0.10136590662365659</v>
      </c>
      <c r="X347" s="38">
        <f t="shared" si="69"/>
        <v>3.73582105743208</v>
      </c>
      <c r="Y347" s="38">
        <f t="shared" si="70"/>
        <v>24.640109310457341</v>
      </c>
      <c r="Z347" s="38">
        <f>SUM(Y$8:Y347)/1000</f>
        <v>7.613500244055512</v>
      </c>
    </row>
    <row r="348" spans="2:26" x14ac:dyDescent="0.3">
      <c r="B348" s="3" t="s">
        <v>25</v>
      </c>
      <c r="C348" s="3">
        <v>340</v>
      </c>
      <c r="D348" s="3">
        <v>340</v>
      </c>
      <c r="E348" s="2">
        <f t="shared" si="71"/>
        <v>4.9444444444444446</v>
      </c>
      <c r="F348" s="9">
        <v>17.8</v>
      </c>
      <c r="G348" s="30">
        <f t="shared" si="72"/>
        <v>0.79166666666666674</v>
      </c>
      <c r="H348" s="30">
        <f t="shared" si="73"/>
        <v>2.8500000000000005</v>
      </c>
      <c r="I348" s="31">
        <f>SUM(E$8:E348)</f>
        <v>2363.2499999999991</v>
      </c>
      <c r="J348" s="31">
        <f t="shared" si="74"/>
        <v>4.9444444444443434</v>
      </c>
      <c r="K348" s="32">
        <f t="shared" si="66"/>
        <v>1223.1250000000002</v>
      </c>
      <c r="L348" s="33">
        <v>156.46950000000001</v>
      </c>
      <c r="M348" s="34">
        <f>0.5*2.10945*1.29*0.35*WLTC_class_3!E348^2</f>
        <v>11.642118028819445</v>
      </c>
      <c r="N348" s="34">
        <f t="shared" si="67"/>
        <v>1391.2366180288197</v>
      </c>
      <c r="O348" s="35">
        <f t="shared" si="68"/>
        <v>34.012300158660672</v>
      </c>
      <c r="P348" s="35">
        <f t="shared" si="75"/>
        <v>6878.8921669201345</v>
      </c>
      <c r="Q348" s="35">
        <f>(SUM(P$8:P348))/3600000</f>
        <v>0.28066379564512661</v>
      </c>
      <c r="R348" s="35">
        <f t="shared" si="76"/>
        <v>0</v>
      </c>
      <c r="S348" s="35"/>
      <c r="T348" s="35">
        <f>(SUMIF(R$8:R348,"&lt;0"))/3600000*-1</f>
        <v>0.14733416660415194</v>
      </c>
      <c r="U348" s="37">
        <f t="shared" si="78"/>
        <v>3.7995555555555565</v>
      </c>
      <c r="V348" s="37">
        <f t="shared" si="77"/>
        <v>0</v>
      </c>
      <c r="W348" s="39">
        <f>SUM(V$8:V348)/3600000*-1</f>
        <v>0.10136590662365659</v>
      </c>
      <c r="X348" s="38">
        <f t="shared" si="69"/>
        <v>6.8788921669202754</v>
      </c>
      <c r="Y348" s="38">
        <f t="shared" si="70"/>
        <v>27.783180419945538</v>
      </c>
      <c r="Z348" s="38">
        <f>SUM(Y$8:Y348)/1000</f>
        <v>7.6412834244754579</v>
      </c>
    </row>
    <row r="349" spans="2:26" x14ac:dyDescent="0.3">
      <c r="B349" s="3" t="s">
        <v>25</v>
      </c>
      <c r="C349" s="3">
        <v>341</v>
      </c>
      <c r="D349" s="3">
        <v>341</v>
      </c>
      <c r="E349" s="2">
        <f t="shared" si="71"/>
        <v>5.8611111111111116</v>
      </c>
      <c r="F349" s="9">
        <v>21.1</v>
      </c>
      <c r="G349" s="30">
        <f t="shared" si="72"/>
        <v>0.87500000000000011</v>
      </c>
      <c r="H349" s="30">
        <f t="shared" si="73"/>
        <v>3.1500000000000004</v>
      </c>
      <c r="I349" s="31">
        <f>SUM(E$8:E349)</f>
        <v>2369.1111111111104</v>
      </c>
      <c r="J349" s="31">
        <f t="shared" si="74"/>
        <v>5.8611111111113132</v>
      </c>
      <c r="K349" s="32">
        <f t="shared" si="66"/>
        <v>1351.8750000000002</v>
      </c>
      <c r="L349" s="33">
        <v>156.46950000000001</v>
      </c>
      <c r="M349" s="34">
        <f>0.5*2.10945*1.29*0.35*WLTC_class_3!E349^2</f>
        <v>16.359005705121529</v>
      </c>
      <c r="N349" s="34">
        <f t="shared" si="67"/>
        <v>1524.7035057051216</v>
      </c>
      <c r="O349" s="35">
        <f t="shared" si="68"/>
        <v>52.377565414737703</v>
      </c>
      <c r="P349" s="35">
        <f t="shared" si="75"/>
        <v>8936.4566584386594</v>
      </c>
      <c r="Q349" s="35">
        <f>(SUM(P$8:P349))/3600000</f>
        <v>0.28314614471691513</v>
      </c>
      <c r="R349" s="35">
        <f t="shared" si="76"/>
        <v>0</v>
      </c>
      <c r="S349" s="35"/>
      <c r="T349" s="35">
        <f>(SUMIF(R$8:R349,"&lt;0"))/3600000*-1</f>
        <v>0.14733416660415194</v>
      </c>
      <c r="U349" s="37">
        <f t="shared" si="78"/>
        <v>6.1213472222222247</v>
      </c>
      <c r="V349" s="37">
        <f t="shared" si="77"/>
        <v>0</v>
      </c>
      <c r="W349" s="39">
        <f>SUM(V$8:V349)/3600000*-1</f>
        <v>0.10136590662365659</v>
      </c>
      <c r="X349" s="38">
        <f t="shared" si="69"/>
        <v>8.9364566584383525</v>
      </c>
      <c r="Y349" s="38">
        <f t="shared" si="70"/>
        <v>29.840744911463613</v>
      </c>
      <c r="Z349" s="38">
        <f>SUM(Y$8:Y349)/1000</f>
        <v>7.6711241693869212</v>
      </c>
    </row>
    <row r="350" spans="2:26" x14ac:dyDescent="0.3">
      <c r="B350" s="3" t="s">
        <v>25</v>
      </c>
      <c r="C350" s="3">
        <v>342</v>
      </c>
      <c r="D350" s="3">
        <v>342</v>
      </c>
      <c r="E350" s="2">
        <f t="shared" si="71"/>
        <v>6.6944444444444446</v>
      </c>
      <c r="F350" s="9">
        <v>24.1</v>
      </c>
      <c r="G350" s="30">
        <f t="shared" si="72"/>
        <v>0.54166666666666641</v>
      </c>
      <c r="H350" s="30">
        <f t="shared" si="73"/>
        <v>1.9499999999999993</v>
      </c>
      <c r="I350" s="31">
        <f>SUM(E$8:E350)</f>
        <v>2375.8055555555547</v>
      </c>
      <c r="J350" s="31">
        <f t="shared" si="74"/>
        <v>6.6944444444443434</v>
      </c>
      <c r="K350" s="32">
        <f t="shared" si="66"/>
        <v>836.87499999999955</v>
      </c>
      <c r="L350" s="33">
        <v>156.46950000000001</v>
      </c>
      <c r="M350" s="34">
        <f>0.5*2.10945*1.29*0.35*WLTC_class_3!E350^2</f>
        <v>21.341555903038195</v>
      </c>
      <c r="N350" s="34">
        <f t="shared" si="67"/>
        <v>1014.6860559030378</v>
      </c>
      <c r="O350" s="35">
        <f t="shared" si="68"/>
        <v>45.473750627240321</v>
      </c>
      <c r="P350" s="35">
        <f t="shared" si="75"/>
        <v>6792.7594297952337</v>
      </c>
      <c r="Q350" s="35">
        <f>(SUM(P$8:P350))/3600000</f>
        <v>0.28503302233630273</v>
      </c>
      <c r="R350" s="35">
        <f t="shared" si="76"/>
        <v>0</v>
      </c>
      <c r="S350" s="35"/>
      <c r="T350" s="35">
        <f>(SUMIF(R$8:R350,"&lt;0"))/3600000*-1</f>
        <v>0.14733416660415194</v>
      </c>
      <c r="U350" s="37">
        <f t="shared" si="78"/>
        <v>6.4661111111111103</v>
      </c>
      <c r="V350" s="37">
        <f t="shared" si="77"/>
        <v>0</v>
      </c>
      <c r="W350" s="39">
        <f>SUM(V$8:V350)/3600000*-1</f>
        <v>0.10136590662365659</v>
      </c>
      <c r="X350" s="38">
        <f t="shared" si="69"/>
        <v>6.7927594297953364</v>
      </c>
      <c r="Y350" s="38">
        <f t="shared" si="70"/>
        <v>27.697047682820596</v>
      </c>
      <c r="Z350" s="38">
        <f>SUM(Y$8:Y350)/1000</f>
        <v>7.6988212170697423</v>
      </c>
    </row>
    <row r="351" spans="2:26" x14ac:dyDescent="0.3">
      <c r="B351" s="3" t="s">
        <v>25</v>
      </c>
      <c r="C351" s="3">
        <v>343</v>
      </c>
      <c r="D351" s="3">
        <v>343</v>
      </c>
      <c r="E351" s="2">
        <f t="shared" si="71"/>
        <v>6.9444444444444446</v>
      </c>
      <c r="F351" s="9">
        <v>25</v>
      </c>
      <c r="G351" s="30">
        <f t="shared" si="72"/>
        <v>0.16666666666666657</v>
      </c>
      <c r="H351" s="30">
        <f t="shared" si="73"/>
        <v>0.59999999999999964</v>
      </c>
      <c r="I351" s="31">
        <f>SUM(E$8:E351)</f>
        <v>2382.7499999999991</v>
      </c>
      <c r="J351" s="31">
        <f t="shared" si="74"/>
        <v>6.9444444444443434</v>
      </c>
      <c r="K351" s="32">
        <f t="shared" si="66"/>
        <v>257.49999999999983</v>
      </c>
      <c r="L351" s="33">
        <v>156.46950000000001</v>
      </c>
      <c r="M351" s="34">
        <f>0.5*2.10945*1.29*0.35*WLTC_class_3!E351^2</f>
        <v>22.965294053819445</v>
      </c>
      <c r="N351" s="34">
        <f t="shared" si="67"/>
        <v>436.93479405381925</v>
      </c>
      <c r="O351" s="35">
        <f t="shared" si="68"/>
        <v>21.071315299663045</v>
      </c>
      <c r="P351" s="35">
        <f t="shared" si="75"/>
        <v>3034.2694031514784</v>
      </c>
      <c r="Q351" s="35">
        <f>(SUM(P$8:P351))/3600000</f>
        <v>0.2858758749482892</v>
      </c>
      <c r="R351" s="35">
        <f t="shared" si="76"/>
        <v>0</v>
      </c>
      <c r="S351" s="35"/>
      <c r="T351" s="35">
        <f>(SUMIF(R$8:R351,"&lt;0"))/3600000*-1</f>
        <v>0.14733416660415194</v>
      </c>
      <c r="U351" s="37">
        <f t="shared" si="78"/>
        <v>2.1072083333333329</v>
      </c>
      <c r="V351" s="37">
        <f t="shared" si="77"/>
        <v>0</v>
      </c>
      <c r="W351" s="39">
        <f>SUM(V$8:V351)/3600000*-1</f>
        <v>0.10136590662365659</v>
      </c>
      <c r="X351" s="38">
        <f t="shared" si="69"/>
        <v>3.0342694031515225</v>
      </c>
      <c r="Y351" s="38">
        <f t="shared" si="70"/>
        <v>23.938557656176783</v>
      </c>
      <c r="Z351" s="38">
        <f>SUM(Y$8:Y351)/1000</f>
        <v>7.7227597747259198</v>
      </c>
    </row>
    <row r="352" spans="2:26" x14ac:dyDescent="0.3">
      <c r="B352" s="3" t="s">
        <v>25</v>
      </c>
      <c r="C352" s="3">
        <v>344</v>
      </c>
      <c r="D352" s="3">
        <v>344</v>
      </c>
      <c r="E352" s="2">
        <f t="shared" si="71"/>
        <v>7.0277777777777777</v>
      </c>
      <c r="F352" s="9">
        <v>25.3</v>
      </c>
      <c r="G352" s="30">
        <f t="shared" si="72"/>
        <v>6.9444444444444448E-2</v>
      </c>
      <c r="H352" s="30">
        <f t="shared" si="73"/>
        <v>0.25</v>
      </c>
      <c r="I352" s="31">
        <f>SUM(E$8:E352)</f>
        <v>2389.7777777777769</v>
      </c>
      <c r="J352" s="31">
        <f t="shared" si="74"/>
        <v>7.0277777777778283</v>
      </c>
      <c r="K352" s="32">
        <f t="shared" si="66"/>
        <v>107.29166666666667</v>
      </c>
      <c r="L352" s="33">
        <v>156.46950000000001</v>
      </c>
      <c r="M352" s="34">
        <f>0.5*2.10945*1.29*0.35*WLTC_class_3!E352^2</f>
        <v>23.519768113454859</v>
      </c>
      <c r="N352" s="34">
        <f t="shared" si="67"/>
        <v>287.28093478012153</v>
      </c>
      <c r="O352" s="35">
        <f t="shared" si="68"/>
        <v>14.188707835139606</v>
      </c>
      <c r="P352" s="35">
        <f t="shared" si="75"/>
        <v>2018.9465694269797</v>
      </c>
      <c r="Q352" s="35">
        <f>(SUM(P$8:P352))/3600000</f>
        <v>0.28643669343979672</v>
      </c>
      <c r="R352" s="35">
        <f t="shared" si="76"/>
        <v>0</v>
      </c>
      <c r="S352" s="35"/>
      <c r="T352" s="35">
        <f>(SUMIF(R$8:R352,"&lt;0"))/3600000*-1</f>
        <v>0.14733416660415194</v>
      </c>
      <c r="U352" s="37">
        <f t="shared" si="78"/>
        <v>0.71956944444444182</v>
      </c>
      <c r="V352" s="37">
        <f t="shared" si="77"/>
        <v>0</v>
      </c>
      <c r="W352" s="39">
        <f>SUM(V$8:V352)/3600000*-1</f>
        <v>0.10136590662365659</v>
      </c>
      <c r="X352" s="38">
        <f t="shared" si="69"/>
        <v>2.0189465694269653</v>
      </c>
      <c r="Y352" s="38">
        <f t="shared" si="70"/>
        <v>22.923234822452226</v>
      </c>
      <c r="Z352" s="38">
        <f>SUM(Y$8:Y352)/1000</f>
        <v>7.7456830095483715</v>
      </c>
    </row>
    <row r="353" spans="2:26" x14ac:dyDescent="0.3">
      <c r="B353" s="3" t="s">
        <v>25</v>
      </c>
      <c r="C353" s="3">
        <v>345</v>
      </c>
      <c r="D353" s="3">
        <v>345</v>
      </c>
      <c r="E353" s="2">
        <f t="shared" si="71"/>
        <v>7.083333333333333</v>
      </c>
      <c r="F353" s="9">
        <v>25.5</v>
      </c>
      <c r="G353" s="30">
        <f t="shared" si="72"/>
        <v>0.15277777777777748</v>
      </c>
      <c r="H353" s="30">
        <f t="shared" si="73"/>
        <v>0.54999999999999893</v>
      </c>
      <c r="I353" s="31">
        <f>SUM(E$8:E353)</f>
        <v>2396.8611111111104</v>
      </c>
      <c r="J353" s="31">
        <f t="shared" si="74"/>
        <v>7.0833333333334849</v>
      </c>
      <c r="K353" s="32">
        <f t="shared" si="66"/>
        <v>236.0416666666662</v>
      </c>
      <c r="L353" s="33">
        <v>156.46950000000001</v>
      </c>
      <c r="M353" s="34">
        <f>0.5*2.10945*1.29*0.35*WLTC_class_3!E353^2</f>
        <v>23.893091933593748</v>
      </c>
      <c r="N353" s="34">
        <f t="shared" si="67"/>
        <v>416.40425860025994</v>
      </c>
      <c r="O353" s="35">
        <f t="shared" si="68"/>
        <v>20.892505336020434</v>
      </c>
      <c r="P353" s="35">
        <f t="shared" si="75"/>
        <v>2949.5301650852375</v>
      </c>
      <c r="Q353" s="35">
        <f>(SUM(P$8:P353))/3600000</f>
        <v>0.28725600737454265</v>
      </c>
      <c r="R353" s="35">
        <f t="shared" si="76"/>
        <v>0</v>
      </c>
      <c r="S353" s="35"/>
      <c r="T353" s="35">
        <f>(SUMIF(R$8:R353,"&lt;0"))/3600000*-1</f>
        <v>0.14733416660415194</v>
      </c>
      <c r="U353" s="37">
        <f t="shared" si="78"/>
        <v>0.48448148148148062</v>
      </c>
      <c r="V353" s="37">
        <f t="shared" si="77"/>
        <v>0</v>
      </c>
      <c r="W353" s="39">
        <f>SUM(V$8:V353)/3600000*-1</f>
        <v>0.10136590662365659</v>
      </c>
      <c r="X353" s="38">
        <f t="shared" si="69"/>
        <v>2.9495301650851742</v>
      </c>
      <c r="Y353" s="38">
        <f t="shared" si="70"/>
        <v>23.853818418110436</v>
      </c>
      <c r="Z353" s="38">
        <f>SUM(Y$8:Y353)/1000</f>
        <v>7.7695368279664825</v>
      </c>
    </row>
    <row r="354" spans="2:26" x14ac:dyDescent="0.3">
      <c r="B354" s="3" t="s">
        <v>25</v>
      </c>
      <c r="C354" s="3">
        <v>346</v>
      </c>
      <c r="D354" s="3">
        <v>346</v>
      </c>
      <c r="E354" s="2">
        <f t="shared" si="71"/>
        <v>7.333333333333333</v>
      </c>
      <c r="F354" s="9">
        <v>26.4</v>
      </c>
      <c r="G354" s="30">
        <f t="shared" si="72"/>
        <v>0.15277777777777798</v>
      </c>
      <c r="H354" s="30">
        <f t="shared" si="73"/>
        <v>0.55000000000000071</v>
      </c>
      <c r="I354" s="31">
        <f>SUM(E$8:E354)</f>
        <v>2404.1944444444439</v>
      </c>
      <c r="J354" s="31">
        <f t="shared" si="74"/>
        <v>7.3333333333334849</v>
      </c>
      <c r="K354" s="32">
        <f t="shared" si="66"/>
        <v>236.041666666667</v>
      </c>
      <c r="L354" s="33">
        <v>156.46950000000001</v>
      </c>
      <c r="M354" s="34">
        <f>0.5*2.10945*1.29*0.35*WLTC_class_3!E354^2</f>
        <v>25.609426149999994</v>
      </c>
      <c r="N354" s="34">
        <f t="shared" si="67"/>
        <v>418.120592816667</v>
      </c>
      <c r="O354" s="35">
        <f t="shared" si="68"/>
        <v>22.485596324807887</v>
      </c>
      <c r="P354" s="35">
        <f t="shared" si="75"/>
        <v>3066.2176806556213</v>
      </c>
      <c r="Q354" s="35">
        <f>(SUM(P$8:P354))/3600000</f>
        <v>0.2881077345080581</v>
      </c>
      <c r="R354" s="35">
        <f t="shared" si="76"/>
        <v>0</v>
      </c>
      <c r="S354" s="35"/>
      <c r="T354" s="35">
        <f>(SUMIF(R$8:R354,"&lt;0"))/3600000*-1</f>
        <v>0.14733416660415194</v>
      </c>
      <c r="U354" s="37">
        <f t="shared" si="78"/>
        <v>2.2273749999999986</v>
      </c>
      <c r="V354" s="37">
        <f t="shared" si="77"/>
        <v>0</v>
      </c>
      <c r="W354" s="39">
        <f>SUM(V$8:V354)/3600000*-1</f>
        <v>0.10136590662365659</v>
      </c>
      <c r="X354" s="38">
        <f t="shared" si="69"/>
        <v>3.0662176806555581</v>
      </c>
      <c r="Y354" s="38">
        <f t="shared" si="70"/>
        <v>23.970505933680819</v>
      </c>
      <c r="Z354" s="38">
        <f>SUM(Y$8:Y354)/1000</f>
        <v>7.7935073339001635</v>
      </c>
    </row>
    <row r="355" spans="2:26" x14ac:dyDescent="0.3">
      <c r="B355" s="3" t="s">
        <v>25</v>
      </c>
      <c r="C355" s="3">
        <v>347</v>
      </c>
      <c r="D355" s="3">
        <v>347</v>
      </c>
      <c r="E355" s="2">
        <f t="shared" si="71"/>
        <v>7.3888888888888893</v>
      </c>
      <c r="F355" s="9">
        <v>26.6</v>
      </c>
      <c r="G355" s="30">
        <f t="shared" si="72"/>
        <v>9.7222222222222612E-2</v>
      </c>
      <c r="H355" s="30">
        <f t="shared" si="73"/>
        <v>0.35000000000000142</v>
      </c>
      <c r="I355" s="31">
        <f>SUM(E$8:E355)</f>
        <v>2411.5833333333326</v>
      </c>
      <c r="J355" s="31">
        <f t="shared" si="74"/>
        <v>7.3888888888886868</v>
      </c>
      <c r="K355" s="32">
        <f t="shared" si="66"/>
        <v>150.20833333333394</v>
      </c>
      <c r="L355" s="33">
        <v>156.46950000000001</v>
      </c>
      <c r="M355" s="34">
        <f>0.5*2.10945*1.29*0.35*WLTC_class_3!E355^2</f>
        <v>25.998917537152778</v>
      </c>
      <c r="N355" s="34">
        <f t="shared" si="67"/>
        <v>332.67675087048673</v>
      </c>
      <c r="O355" s="35">
        <f t="shared" si="68"/>
        <v>18.162713105394687</v>
      </c>
      <c r="P355" s="35">
        <f t="shared" si="75"/>
        <v>2458.1115480985291</v>
      </c>
      <c r="Q355" s="35">
        <f>(SUM(P$8:P355))/3600000</f>
        <v>0.28879054327141879</v>
      </c>
      <c r="R355" s="35">
        <f t="shared" si="76"/>
        <v>0</v>
      </c>
      <c r="S355" s="35"/>
      <c r="T355" s="35">
        <f>(SUMIF(R$8:R355,"&lt;0"))/3600000*-1</f>
        <v>0.14733416660415194</v>
      </c>
      <c r="U355" s="37">
        <f t="shared" si="78"/>
        <v>0.50546296296297011</v>
      </c>
      <c r="V355" s="37">
        <f t="shared" si="77"/>
        <v>0</v>
      </c>
      <c r="W355" s="39">
        <f>SUM(V$8:V355)/3600000*-1</f>
        <v>0.10136590662365659</v>
      </c>
      <c r="X355" s="38">
        <f t="shared" si="69"/>
        <v>2.4581115480985964</v>
      </c>
      <c r="Y355" s="38">
        <f t="shared" si="70"/>
        <v>23.362399801123857</v>
      </c>
      <c r="Z355" s="38">
        <f>SUM(Y$8:Y355)/1000</f>
        <v>7.8168697337012869</v>
      </c>
    </row>
    <row r="356" spans="2:26" x14ac:dyDescent="0.3">
      <c r="B356" s="3" t="s">
        <v>25</v>
      </c>
      <c r="C356" s="3">
        <v>348</v>
      </c>
      <c r="D356" s="3">
        <v>348</v>
      </c>
      <c r="E356" s="2">
        <f t="shared" si="71"/>
        <v>7.5277777777777777</v>
      </c>
      <c r="F356" s="9">
        <v>27.1</v>
      </c>
      <c r="G356" s="30">
        <f t="shared" si="72"/>
        <v>0.15277777777777748</v>
      </c>
      <c r="H356" s="30">
        <f t="shared" si="73"/>
        <v>0.54999999999999893</v>
      </c>
      <c r="I356" s="31">
        <f>SUM(E$8:E356)</f>
        <v>2419.1111111111104</v>
      </c>
      <c r="J356" s="31">
        <f t="shared" si="74"/>
        <v>7.5277777777778283</v>
      </c>
      <c r="K356" s="32">
        <f t="shared" si="66"/>
        <v>236.0416666666662</v>
      </c>
      <c r="L356" s="33">
        <v>156.46950000000001</v>
      </c>
      <c r="M356" s="34">
        <f>0.5*2.10945*1.29*0.35*WLTC_class_3!E356^2</f>
        <v>26.98550656970486</v>
      </c>
      <c r="N356" s="34">
        <f t="shared" si="67"/>
        <v>419.49667323637107</v>
      </c>
      <c r="O356" s="35">
        <f t="shared" si="68"/>
        <v>23.771801835765842</v>
      </c>
      <c r="P356" s="35">
        <f t="shared" si="75"/>
        <v>3157.8777346404813</v>
      </c>
      <c r="Q356" s="35">
        <f>(SUM(P$8:P356))/3600000</f>
        <v>0.28966773153104114</v>
      </c>
      <c r="R356" s="35">
        <f t="shared" si="76"/>
        <v>0</v>
      </c>
      <c r="S356" s="35"/>
      <c r="T356" s="35">
        <f>(SUMIF(R$8:R356,"&lt;0"))/3600000*-1</f>
        <v>0.14733416660415194</v>
      </c>
      <c r="U356" s="37">
        <f t="shared" si="78"/>
        <v>1.2803472222222183</v>
      </c>
      <c r="V356" s="37">
        <f t="shared" si="77"/>
        <v>0</v>
      </c>
      <c r="W356" s="39">
        <f>SUM(V$8:V356)/3600000*-1</f>
        <v>0.10136590662365659</v>
      </c>
      <c r="X356" s="38">
        <f t="shared" si="69"/>
        <v>3.1578777346404601</v>
      </c>
      <c r="Y356" s="38">
        <f t="shared" si="70"/>
        <v>24.062165987665722</v>
      </c>
      <c r="Z356" s="38">
        <f>SUM(Y$8:Y356)/1000</f>
        <v>7.840931899688953</v>
      </c>
    </row>
    <row r="357" spans="2:26" x14ac:dyDescent="0.3">
      <c r="B357" s="3" t="s">
        <v>25</v>
      </c>
      <c r="C357" s="3">
        <v>349</v>
      </c>
      <c r="D357" s="3">
        <v>349</v>
      </c>
      <c r="E357" s="2">
        <f t="shared" si="71"/>
        <v>7.6944444444444438</v>
      </c>
      <c r="F357" s="9">
        <v>27.7</v>
      </c>
      <c r="G357" s="30">
        <f t="shared" si="72"/>
        <v>0.1388888888888889</v>
      </c>
      <c r="H357" s="30">
        <f t="shared" si="73"/>
        <v>0.5</v>
      </c>
      <c r="I357" s="31">
        <f>SUM(E$8:E357)</f>
        <v>2426.8055555555547</v>
      </c>
      <c r="J357" s="31">
        <f t="shared" si="74"/>
        <v>7.6944444444443434</v>
      </c>
      <c r="K357" s="32">
        <f t="shared" si="66"/>
        <v>214.58333333333334</v>
      </c>
      <c r="L357" s="33">
        <v>156.46950000000001</v>
      </c>
      <c r="M357" s="34">
        <f>0.5*2.10945*1.29*0.35*WLTC_class_3!E357^2</f>
        <v>28.19366475928819</v>
      </c>
      <c r="N357" s="34">
        <f t="shared" si="67"/>
        <v>399.24649809262155</v>
      </c>
      <c r="O357" s="35">
        <f t="shared" si="68"/>
        <v>23.637179438386077</v>
      </c>
      <c r="P357" s="35">
        <f t="shared" si="75"/>
        <v>3071.9799992126309</v>
      </c>
      <c r="Q357" s="35">
        <f>(SUM(P$8:P357))/3600000</f>
        <v>0.29052105930860023</v>
      </c>
      <c r="R357" s="35">
        <f t="shared" si="76"/>
        <v>0</v>
      </c>
      <c r="S357" s="35"/>
      <c r="T357" s="35">
        <f>(SUMIF(R$8:R357,"&lt;0"))/3600000*-1</f>
        <v>0.14733416660415194</v>
      </c>
      <c r="U357" s="37">
        <f t="shared" si="78"/>
        <v>1.5678888888888853</v>
      </c>
      <c r="V357" s="37">
        <f t="shared" si="77"/>
        <v>0</v>
      </c>
      <c r="W357" s="39">
        <f>SUM(V$8:V357)/3600000*-1</f>
        <v>0.10136590662365659</v>
      </c>
      <c r="X357" s="38">
        <f t="shared" si="69"/>
        <v>3.0719799992126711</v>
      </c>
      <c r="Y357" s="38">
        <f t="shared" si="70"/>
        <v>23.976268252237933</v>
      </c>
      <c r="Z357" s="38">
        <f>SUM(Y$8:Y357)/1000</f>
        <v>7.8649081679411914</v>
      </c>
    </row>
    <row r="358" spans="2:26" x14ac:dyDescent="0.3">
      <c r="B358" s="3" t="s">
        <v>25</v>
      </c>
      <c r="C358" s="3">
        <v>350</v>
      </c>
      <c r="D358" s="3">
        <v>350</v>
      </c>
      <c r="E358" s="2">
        <f t="shared" si="71"/>
        <v>7.8055555555555554</v>
      </c>
      <c r="F358" s="9">
        <v>28.1</v>
      </c>
      <c r="G358" s="30">
        <f t="shared" si="72"/>
        <v>6.9444444444444448E-2</v>
      </c>
      <c r="H358" s="30">
        <f t="shared" si="73"/>
        <v>0.25</v>
      </c>
      <c r="I358" s="31">
        <f>SUM(E$8:E358)</f>
        <v>2434.6111111111104</v>
      </c>
      <c r="J358" s="31">
        <f t="shared" si="74"/>
        <v>7.8055555555556566</v>
      </c>
      <c r="K358" s="32">
        <f t="shared" si="66"/>
        <v>107.29166666666667</v>
      </c>
      <c r="L358" s="33">
        <v>156.46950000000001</v>
      </c>
      <c r="M358" s="34">
        <f>0.5*2.10945*1.29*0.35*WLTC_class_3!E358^2</f>
        <v>29.01380134053819</v>
      </c>
      <c r="N358" s="34">
        <f t="shared" si="67"/>
        <v>292.77496800720485</v>
      </c>
      <c r="O358" s="35">
        <f t="shared" si="68"/>
        <v>17.837811920383643</v>
      </c>
      <c r="P358" s="35">
        <f t="shared" si="75"/>
        <v>2285.2712780562674</v>
      </c>
      <c r="Q358" s="35">
        <f>(SUM(P$8:P358))/3600000</f>
        <v>0.29115585688583806</v>
      </c>
      <c r="R358" s="35">
        <f t="shared" si="76"/>
        <v>0</v>
      </c>
      <c r="S358" s="35"/>
      <c r="T358" s="35">
        <f>(SUMIF(R$8:R358,"&lt;0"))/3600000*-1</f>
        <v>0.14733416660415194</v>
      </c>
      <c r="U358" s="37">
        <f t="shared" si="78"/>
        <v>1.0643333333333371</v>
      </c>
      <c r="V358" s="37">
        <f t="shared" si="77"/>
        <v>0</v>
      </c>
      <c r="W358" s="39">
        <f>SUM(V$8:V358)/3600000*-1</f>
        <v>0.10136590662365659</v>
      </c>
      <c r="X358" s="38">
        <f t="shared" si="69"/>
        <v>2.2852712780562379</v>
      </c>
      <c r="Y358" s="38">
        <f t="shared" si="70"/>
        <v>23.1895595310815</v>
      </c>
      <c r="Z358" s="38">
        <f>SUM(Y$8:Y358)/1000</f>
        <v>7.8880977274722728</v>
      </c>
    </row>
    <row r="359" spans="2:26" x14ac:dyDescent="0.3">
      <c r="B359" s="3" t="s">
        <v>25</v>
      </c>
      <c r="C359" s="3">
        <v>351</v>
      </c>
      <c r="D359" s="3">
        <v>351</v>
      </c>
      <c r="E359" s="2">
        <f t="shared" si="71"/>
        <v>7.833333333333333</v>
      </c>
      <c r="F359" s="9">
        <v>28.2</v>
      </c>
      <c r="G359" s="30">
        <f t="shared" si="72"/>
        <v>0</v>
      </c>
      <c r="H359" s="30">
        <f t="shared" si="73"/>
        <v>0</v>
      </c>
      <c r="I359" s="31">
        <f>SUM(E$8:E359)</f>
        <v>2442.4444444444439</v>
      </c>
      <c r="J359" s="31">
        <f t="shared" si="74"/>
        <v>7.8333333333334849</v>
      </c>
      <c r="K359" s="32">
        <f t="shared" si="66"/>
        <v>0</v>
      </c>
      <c r="L359" s="33">
        <v>156.46950000000001</v>
      </c>
      <c r="M359" s="34">
        <f>0.5*2.10945*1.29*0.35*WLTC_class_3!E359^2</f>
        <v>29.220672709374995</v>
      </c>
      <c r="N359" s="34">
        <f t="shared" si="67"/>
        <v>185.69017270937502</v>
      </c>
      <c r="O359" s="35">
        <f t="shared" si="68"/>
        <v>0</v>
      </c>
      <c r="P359" s="35">
        <f t="shared" si="75"/>
        <v>0</v>
      </c>
      <c r="Q359" s="35">
        <f>(SUM(P$8:P359))/3600000</f>
        <v>0.29115585688583806</v>
      </c>
      <c r="R359" s="35">
        <f t="shared" si="76"/>
        <v>0</v>
      </c>
      <c r="S359" s="35"/>
      <c r="T359" s="35">
        <f>(SUMIF(R$8:R359,"&lt;0"))/3600000*-1</f>
        <v>0.14733416660415194</v>
      </c>
      <c r="U359" s="37">
        <f t="shared" si="78"/>
        <v>0.26846759259259106</v>
      </c>
      <c r="V359" s="37">
        <f t="shared" si="77"/>
        <v>0</v>
      </c>
      <c r="W359" s="39">
        <f>SUM(V$8:V359)/3600000*-1</f>
        <v>0.10136590662365659</v>
      </c>
      <c r="X359" s="38">
        <f t="shared" si="69"/>
        <v>1.454573019556771</v>
      </c>
      <c r="Y359" s="38">
        <f t="shared" si="70"/>
        <v>22.358861272582033</v>
      </c>
      <c r="Z359" s="38">
        <f>SUM(Y$8:Y359)/1000</f>
        <v>7.9104565887448546</v>
      </c>
    </row>
    <row r="360" spans="2:26" x14ac:dyDescent="0.3">
      <c r="B360" s="3" t="s">
        <v>25</v>
      </c>
      <c r="C360" s="3">
        <v>352</v>
      </c>
      <c r="D360" s="3">
        <v>352</v>
      </c>
      <c r="E360" s="2">
        <f t="shared" si="71"/>
        <v>7.8055555555555554</v>
      </c>
      <c r="F360" s="9">
        <v>28.1</v>
      </c>
      <c r="G360" s="30">
        <f t="shared" si="72"/>
        <v>-2.7777777777777679E-2</v>
      </c>
      <c r="H360" s="30">
        <f t="shared" si="73"/>
        <v>-9.9999999999999645E-2</v>
      </c>
      <c r="I360" s="31">
        <f>SUM(E$8:E360)</f>
        <v>2450.2499999999995</v>
      </c>
      <c r="J360" s="31">
        <f t="shared" si="74"/>
        <v>7.8055555555556566</v>
      </c>
      <c r="K360" s="32">
        <f t="shared" si="66"/>
        <v>-42.916666666666515</v>
      </c>
      <c r="L360" s="33">
        <v>156.46950000000001</v>
      </c>
      <c r="M360" s="34">
        <f>0.5*2.10945*1.29*0.35*WLTC_class_3!E360^2</f>
        <v>29.01380134053819</v>
      </c>
      <c r="N360" s="34">
        <f t="shared" si="67"/>
        <v>142.56663467387168</v>
      </c>
      <c r="O360" s="35">
        <f t="shared" si="68"/>
        <v>0</v>
      </c>
      <c r="P360" s="35">
        <f t="shared" si="75"/>
        <v>0</v>
      </c>
      <c r="Q360" s="35">
        <f>(SUM(P$8:P360))/3600000</f>
        <v>0.29115585688583806</v>
      </c>
      <c r="R360" s="35">
        <f t="shared" si="76"/>
        <v>0</v>
      </c>
      <c r="S360" s="35"/>
      <c r="T360" s="35">
        <f>(SUMIF(R$8:R360,"&lt;0"))/3600000*-1</f>
        <v>0.14733416660415194</v>
      </c>
      <c r="U360" s="37">
        <f t="shared" si="78"/>
        <v>-0.26846759259259106</v>
      </c>
      <c r="V360" s="37">
        <f t="shared" si="77"/>
        <v>0</v>
      </c>
      <c r="W360" s="39">
        <f>SUM(V$8:V360)/3600000*-1</f>
        <v>0.10136590662365659</v>
      </c>
      <c r="X360" s="38">
        <f t="shared" si="69"/>
        <v>1.1128117873154983</v>
      </c>
      <c r="Y360" s="38">
        <f t="shared" si="70"/>
        <v>22.017100040340758</v>
      </c>
      <c r="Z360" s="38">
        <f>SUM(Y$8:Y360)/1000</f>
        <v>7.932473688785195</v>
      </c>
    </row>
    <row r="361" spans="2:26" x14ac:dyDescent="0.3">
      <c r="B361" s="3" t="s">
        <v>25</v>
      </c>
      <c r="C361" s="3">
        <v>353</v>
      </c>
      <c r="D361" s="3">
        <v>353</v>
      </c>
      <c r="E361" s="2">
        <f t="shared" si="71"/>
        <v>7.7777777777777777</v>
      </c>
      <c r="F361" s="9">
        <v>28</v>
      </c>
      <c r="G361" s="30">
        <f t="shared" si="72"/>
        <v>-2.7777777777778172E-2</v>
      </c>
      <c r="H361" s="30">
        <f t="shared" si="73"/>
        <v>-0.10000000000000142</v>
      </c>
      <c r="I361" s="31">
        <f>SUM(E$8:E361)</f>
        <v>2458.0277777777774</v>
      </c>
      <c r="J361" s="31">
        <f t="shared" si="74"/>
        <v>7.7777777777778283</v>
      </c>
      <c r="K361" s="32">
        <f t="shared" si="66"/>
        <v>-42.916666666667275</v>
      </c>
      <c r="L361" s="33">
        <v>156.46950000000001</v>
      </c>
      <c r="M361" s="34">
        <f>0.5*2.10945*1.29*0.35*WLTC_class_3!E361^2</f>
        <v>28.807664861111107</v>
      </c>
      <c r="N361" s="34">
        <f t="shared" si="67"/>
        <v>142.36049819444384</v>
      </c>
      <c r="O361" s="35">
        <f t="shared" si="68"/>
        <v>0</v>
      </c>
      <c r="P361" s="35">
        <f t="shared" si="75"/>
        <v>0</v>
      </c>
      <c r="Q361" s="35">
        <f>(SUM(P$8:P361))/3600000</f>
        <v>0.29115585688583806</v>
      </c>
      <c r="R361" s="35">
        <f t="shared" si="76"/>
        <v>0</v>
      </c>
      <c r="S361" s="35"/>
      <c r="T361" s="35">
        <f>(SUMIF(R$8:R361,"&lt;0"))/3600000*-1</f>
        <v>0.14733416660415194</v>
      </c>
      <c r="U361" s="37">
        <f t="shared" si="78"/>
        <v>-0.26751388888889099</v>
      </c>
      <c r="V361" s="37">
        <f t="shared" si="77"/>
        <v>0</v>
      </c>
      <c r="W361" s="39">
        <f>SUM(V$8:V361)/3600000*-1</f>
        <v>0.10136590662365659</v>
      </c>
      <c r="X361" s="38">
        <f t="shared" si="69"/>
        <v>1.1072483192901186</v>
      </c>
      <c r="Y361" s="38">
        <f t="shared" si="70"/>
        <v>22.011536572315379</v>
      </c>
      <c r="Z361" s="38">
        <f>SUM(Y$8:Y361)/1000</f>
        <v>7.9544852253575096</v>
      </c>
    </row>
    <row r="362" spans="2:26" x14ac:dyDescent="0.3">
      <c r="B362" s="3" t="s">
        <v>25</v>
      </c>
      <c r="C362" s="3">
        <v>354</v>
      </c>
      <c r="D362" s="3">
        <v>354</v>
      </c>
      <c r="E362" s="2">
        <f t="shared" si="71"/>
        <v>7.7499999999999991</v>
      </c>
      <c r="F362" s="9">
        <v>27.9</v>
      </c>
      <c r="G362" s="30">
        <f t="shared" si="72"/>
        <v>-1.3888888888889086E-2</v>
      </c>
      <c r="H362" s="30">
        <f t="shared" si="73"/>
        <v>-5.0000000000000711E-2</v>
      </c>
      <c r="I362" s="31">
        <f>SUM(E$8:E362)</f>
        <v>2465.7777777777774</v>
      </c>
      <c r="J362" s="31">
        <f t="shared" si="74"/>
        <v>7.75</v>
      </c>
      <c r="K362" s="32">
        <f t="shared" si="66"/>
        <v>-21.458333333333638</v>
      </c>
      <c r="L362" s="33">
        <v>156.46950000000001</v>
      </c>
      <c r="M362" s="34">
        <f>0.5*2.10945*1.29*0.35*WLTC_class_3!E362^2</f>
        <v>28.60226327109374</v>
      </c>
      <c r="N362" s="34">
        <f t="shared" si="67"/>
        <v>163.61342993776012</v>
      </c>
      <c r="O362" s="35">
        <f t="shared" si="68"/>
        <v>0</v>
      </c>
      <c r="P362" s="35">
        <f t="shared" si="75"/>
        <v>0</v>
      </c>
      <c r="Q362" s="35">
        <f>(SUM(P$8:P362))/3600000</f>
        <v>0.29115585688583806</v>
      </c>
      <c r="R362" s="35">
        <f t="shared" si="76"/>
        <v>0</v>
      </c>
      <c r="S362" s="35"/>
      <c r="T362" s="35">
        <f>(SUMIF(R$8:R362,"&lt;0"))/3600000*-1</f>
        <v>0.14733416660415194</v>
      </c>
      <c r="U362" s="37">
        <f t="shared" si="78"/>
        <v>-0.26656018518519098</v>
      </c>
      <c r="V362" s="37">
        <f t="shared" si="77"/>
        <v>0</v>
      </c>
      <c r="W362" s="39">
        <f>SUM(V$8:V362)/3600000*-1</f>
        <v>0.10136590662365659</v>
      </c>
      <c r="X362" s="38">
        <f t="shared" si="69"/>
        <v>1.2680040820176408</v>
      </c>
      <c r="Y362" s="38">
        <f t="shared" si="70"/>
        <v>22.172292335042901</v>
      </c>
      <c r="Z362" s="38">
        <f>SUM(Y$8:Y362)/1000</f>
        <v>7.9766575176925523</v>
      </c>
    </row>
    <row r="363" spans="2:26" x14ac:dyDescent="0.3">
      <c r="B363" s="3" t="s">
        <v>25</v>
      </c>
      <c r="C363" s="3">
        <v>355</v>
      </c>
      <c r="D363" s="3">
        <v>355</v>
      </c>
      <c r="E363" s="2">
        <f t="shared" si="71"/>
        <v>7.7499999999999991</v>
      </c>
      <c r="F363" s="9">
        <v>27.9</v>
      </c>
      <c r="G363" s="30">
        <f t="shared" si="72"/>
        <v>2.7777777777778172E-2</v>
      </c>
      <c r="H363" s="30">
        <f t="shared" si="73"/>
        <v>0.10000000000000142</v>
      </c>
      <c r="I363" s="31">
        <f>SUM(E$8:E363)</f>
        <v>2473.5277777777774</v>
      </c>
      <c r="J363" s="31">
        <f t="shared" si="74"/>
        <v>7.75</v>
      </c>
      <c r="K363" s="32">
        <f t="shared" si="66"/>
        <v>42.916666666667275</v>
      </c>
      <c r="L363" s="33">
        <v>156.46950000000001</v>
      </c>
      <c r="M363" s="34">
        <f>0.5*2.10945*1.29*0.35*WLTC_class_3!E363^2</f>
        <v>28.60226327109374</v>
      </c>
      <c r="N363" s="34">
        <f t="shared" si="67"/>
        <v>227.98842993776103</v>
      </c>
      <c r="O363" s="35">
        <f t="shared" si="68"/>
        <v>13.693555073136771</v>
      </c>
      <c r="P363" s="35">
        <f t="shared" si="75"/>
        <v>1766.910332017648</v>
      </c>
      <c r="Q363" s="35">
        <f>(SUM(P$8:P363))/3600000</f>
        <v>0.29164666531139855</v>
      </c>
      <c r="R363" s="35">
        <f t="shared" si="76"/>
        <v>0</v>
      </c>
      <c r="S363" s="35"/>
      <c r="T363" s="35">
        <f>(SUMIF(R$8:R363,"&lt;0"))/3600000*-1</f>
        <v>0.14733416660415194</v>
      </c>
      <c r="U363" s="37">
        <f t="shared" si="78"/>
        <v>0</v>
      </c>
      <c r="V363" s="37">
        <f t="shared" si="77"/>
        <v>0</v>
      </c>
      <c r="W363" s="39">
        <f>SUM(V$8:V363)/3600000*-1</f>
        <v>0.10136590662365659</v>
      </c>
      <c r="X363" s="38">
        <f t="shared" si="69"/>
        <v>1.7669103320176478</v>
      </c>
      <c r="Y363" s="38">
        <f t="shared" si="70"/>
        <v>22.671198585042909</v>
      </c>
      <c r="Z363" s="38">
        <f>SUM(Y$8:Y363)/1000</f>
        <v>7.9993287162775948</v>
      </c>
    </row>
    <row r="364" spans="2:26" x14ac:dyDescent="0.3">
      <c r="B364" s="3" t="s">
        <v>25</v>
      </c>
      <c r="C364" s="3">
        <v>356</v>
      </c>
      <c r="D364" s="3">
        <v>356</v>
      </c>
      <c r="E364" s="2">
        <f t="shared" si="71"/>
        <v>7.8055555555555554</v>
      </c>
      <c r="F364" s="9">
        <v>28.1</v>
      </c>
      <c r="G364" s="30">
        <f t="shared" si="72"/>
        <v>4.1666666666666761E-2</v>
      </c>
      <c r="H364" s="30">
        <f t="shared" si="73"/>
        <v>0.15000000000000036</v>
      </c>
      <c r="I364" s="31">
        <f>SUM(E$8:E364)</f>
        <v>2481.333333333333</v>
      </c>
      <c r="J364" s="31">
        <f t="shared" si="74"/>
        <v>7.8055555555556566</v>
      </c>
      <c r="K364" s="32">
        <f t="shared" si="66"/>
        <v>64.375000000000142</v>
      </c>
      <c r="L364" s="33">
        <v>156.46950000000001</v>
      </c>
      <c r="M364" s="34">
        <f>0.5*2.10945*1.29*0.35*WLTC_class_3!E364^2</f>
        <v>29.01380134053819</v>
      </c>
      <c r="N364" s="34">
        <f t="shared" si="67"/>
        <v>249.85830134053833</v>
      </c>
      <c r="O364" s="35">
        <f t="shared" si="68"/>
        <v>15.223041151350698</v>
      </c>
      <c r="P364" s="35">
        <f t="shared" si="75"/>
        <v>1950.2828521303384</v>
      </c>
      <c r="Q364" s="35">
        <f>(SUM(P$8:P364))/3600000</f>
        <v>0.29218841054810141</v>
      </c>
      <c r="R364" s="35">
        <f t="shared" si="76"/>
        <v>0</v>
      </c>
      <c r="S364" s="35"/>
      <c r="T364" s="35">
        <f>(SUMIF(R$8:R364,"&lt;0"))/3600000*-1</f>
        <v>0.14733416660415194</v>
      </c>
      <c r="U364" s="37">
        <f t="shared" si="78"/>
        <v>0.53407407407408192</v>
      </c>
      <c r="V364" s="37">
        <f t="shared" si="77"/>
        <v>0</v>
      </c>
      <c r="W364" s="39">
        <f>SUM(V$8:V364)/3600000*-1</f>
        <v>0.10136590662365659</v>
      </c>
      <c r="X364" s="38">
        <f t="shared" si="69"/>
        <v>1.950282852130313</v>
      </c>
      <c r="Y364" s="38">
        <f t="shared" si="70"/>
        <v>22.854571105155575</v>
      </c>
      <c r="Z364" s="38">
        <f>SUM(Y$8:Y364)/1000</f>
        <v>8.0221832873827505</v>
      </c>
    </row>
    <row r="365" spans="2:26" x14ac:dyDescent="0.3">
      <c r="B365" s="3" t="s">
        <v>25</v>
      </c>
      <c r="C365" s="3">
        <v>357</v>
      </c>
      <c r="D365" s="3">
        <v>357</v>
      </c>
      <c r="E365" s="2">
        <f t="shared" si="71"/>
        <v>7.833333333333333</v>
      </c>
      <c r="F365" s="9">
        <v>28.2</v>
      </c>
      <c r="G365" s="30">
        <f t="shared" si="72"/>
        <v>-1.3888888888889086E-2</v>
      </c>
      <c r="H365" s="30">
        <f t="shared" si="73"/>
        <v>-5.0000000000000711E-2</v>
      </c>
      <c r="I365" s="31">
        <f>SUM(E$8:E365)</f>
        <v>2489.1666666666665</v>
      </c>
      <c r="J365" s="31">
        <f t="shared" si="74"/>
        <v>7.8333333333334849</v>
      </c>
      <c r="K365" s="32">
        <f t="shared" si="66"/>
        <v>-21.458333333333638</v>
      </c>
      <c r="L365" s="33">
        <v>156.46950000000001</v>
      </c>
      <c r="M365" s="34">
        <f>0.5*2.10945*1.29*0.35*WLTC_class_3!E365^2</f>
        <v>29.220672709374995</v>
      </c>
      <c r="N365" s="34">
        <f t="shared" si="67"/>
        <v>164.23183937604139</v>
      </c>
      <c r="O365" s="35">
        <f t="shared" si="68"/>
        <v>0</v>
      </c>
      <c r="P365" s="35">
        <f t="shared" si="75"/>
        <v>0</v>
      </c>
      <c r="Q365" s="35">
        <f>(SUM(P$8:P365))/3600000</f>
        <v>0.29218841054810141</v>
      </c>
      <c r="R365" s="35">
        <f t="shared" si="76"/>
        <v>0</v>
      </c>
      <c r="S365" s="35"/>
      <c r="T365" s="35">
        <f>(SUMIF(R$8:R365,"&lt;0"))/3600000*-1</f>
        <v>0.14733416660415194</v>
      </c>
      <c r="U365" s="37">
        <f t="shared" si="78"/>
        <v>0.26846759259259106</v>
      </c>
      <c r="V365" s="37">
        <f t="shared" si="77"/>
        <v>0</v>
      </c>
      <c r="W365" s="39">
        <f>SUM(V$8:V365)/3600000*-1</f>
        <v>0.10136590662365659</v>
      </c>
      <c r="X365" s="38">
        <f t="shared" si="69"/>
        <v>1.2864827417789908</v>
      </c>
      <c r="Y365" s="38">
        <f t="shared" si="70"/>
        <v>22.19077099480425</v>
      </c>
      <c r="Z365" s="38">
        <f>SUM(Y$8:Y365)/1000</f>
        <v>8.0443740583775547</v>
      </c>
    </row>
    <row r="366" spans="2:26" x14ac:dyDescent="0.3">
      <c r="B366" s="3" t="s">
        <v>25</v>
      </c>
      <c r="C366" s="3">
        <v>358</v>
      </c>
      <c r="D366" s="3">
        <v>358</v>
      </c>
      <c r="E366" s="2">
        <f t="shared" si="71"/>
        <v>7.7777777777777777</v>
      </c>
      <c r="F366" s="9">
        <v>28</v>
      </c>
      <c r="G366" s="30">
        <f t="shared" si="72"/>
        <v>-0.18055555555555566</v>
      </c>
      <c r="H366" s="30">
        <f t="shared" si="73"/>
        <v>-0.65000000000000036</v>
      </c>
      <c r="I366" s="31">
        <f>SUM(E$8:E366)</f>
        <v>2496.9444444444443</v>
      </c>
      <c r="J366" s="31">
        <f t="shared" si="74"/>
        <v>7.7777777777778283</v>
      </c>
      <c r="K366" s="32">
        <f t="shared" si="66"/>
        <v>-278.95833333333348</v>
      </c>
      <c r="L366" s="33">
        <v>156.46950000000001</v>
      </c>
      <c r="M366" s="34">
        <f>0.5*2.10945*1.29*0.35*WLTC_class_3!E366^2</f>
        <v>28.807664861111107</v>
      </c>
      <c r="N366" s="34">
        <f t="shared" si="67"/>
        <v>-93.681168472222367</v>
      </c>
      <c r="O366" s="35">
        <f t="shared" si="68"/>
        <v>-5.6671324137517605</v>
      </c>
      <c r="P366" s="35">
        <f t="shared" si="75"/>
        <v>0</v>
      </c>
      <c r="Q366" s="35">
        <f>(SUM(P$8:P366))/3600000</f>
        <v>0.29218841054810141</v>
      </c>
      <c r="R366" s="34">
        <f t="shared" si="76"/>
        <v>-728.63131033951208</v>
      </c>
      <c r="S366" s="35">
        <f>SUM(R366:R371)</f>
        <v>-13768.141117707486</v>
      </c>
      <c r="T366" s="35">
        <f>(SUMIF(R$8:R366,"&lt;0"))/3600000*-1</f>
        <v>0.14753656419035735</v>
      </c>
      <c r="U366" s="37">
        <f t="shared" si="78"/>
        <v>-0.53598148148148217</v>
      </c>
      <c r="V366" s="37">
        <f t="shared" si="77"/>
        <v>-501.29834151358426</v>
      </c>
      <c r="W366" s="39">
        <f>SUM(V$8:V366)/3600000*-1</f>
        <v>0.10150515616296593</v>
      </c>
      <c r="X366" s="38">
        <f t="shared" si="69"/>
        <v>-0.72863131033950734</v>
      </c>
      <c r="Y366" s="38">
        <f t="shared" si="70"/>
        <v>20.175656942685752</v>
      </c>
      <c r="Z366" s="38">
        <f>SUM(Y$8:Y366)/1000</f>
        <v>8.0645497153202417</v>
      </c>
    </row>
    <row r="367" spans="2:26" x14ac:dyDescent="0.3">
      <c r="B367" s="3" t="s">
        <v>25</v>
      </c>
      <c r="C367" s="3">
        <v>359</v>
      </c>
      <c r="D367" s="3">
        <v>359</v>
      </c>
      <c r="E367" s="2">
        <f t="shared" si="71"/>
        <v>7.4722222222222214</v>
      </c>
      <c r="F367" s="9">
        <v>26.9</v>
      </c>
      <c r="G367" s="30">
        <f t="shared" si="72"/>
        <v>-0.41666666666666663</v>
      </c>
      <c r="H367" s="30">
        <f t="shared" si="73"/>
        <v>-1.5</v>
      </c>
      <c r="I367" s="31">
        <f>SUM(E$8:E367)</f>
        <v>2504.4166666666665</v>
      </c>
      <c r="J367" s="31">
        <f t="shared" si="74"/>
        <v>7.4722222222221717</v>
      </c>
      <c r="K367" s="32">
        <f t="shared" si="66"/>
        <v>-643.74999999999989</v>
      </c>
      <c r="L367" s="33">
        <v>156.46950000000001</v>
      </c>
      <c r="M367" s="34">
        <f>0.5*2.10945*1.29*0.35*WLTC_class_3!E367^2</f>
        <v>26.588666288454853</v>
      </c>
      <c r="N367" s="34">
        <f t="shared" si="67"/>
        <v>-460.69183371154503</v>
      </c>
      <c r="O367" s="35">
        <f t="shared" si="68"/>
        <v>-25.722316187655</v>
      </c>
      <c r="P367" s="35">
        <f t="shared" si="75"/>
        <v>0</v>
      </c>
      <c r="Q367" s="35">
        <f>(SUM(P$8:P367))/3600000</f>
        <v>0.29218841054810141</v>
      </c>
      <c r="R367" s="34">
        <f t="shared" si="76"/>
        <v>-3442.3917574556881</v>
      </c>
      <c r="S367" s="35"/>
      <c r="T367" s="35">
        <f>(SUMIF(R$8:R367,"&lt;0"))/3600000*-1</f>
        <v>0.14849278412298395</v>
      </c>
      <c r="U367" s="37">
        <f t="shared" si="78"/>
        <v>-2.8797083333333373</v>
      </c>
      <c r="V367" s="37">
        <f t="shared" si="77"/>
        <v>-2368.3655291295131</v>
      </c>
      <c r="W367" s="39">
        <f>SUM(V$8:V367)/3600000*-1</f>
        <v>0.10216303547661303</v>
      </c>
      <c r="X367" s="38">
        <f t="shared" si="69"/>
        <v>-3.4423917574557112</v>
      </c>
      <c r="Y367" s="38">
        <f t="shared" si="70"/>
        <v>17.461896495569547</v>
      </c>
      <c r="Z367" s="38">
        <f>SUM(Y$8:Y367)/1000</f>
        <v>8.0820116118158118</v>
      </c>
    </row>
    <row r="368" spans="2:26" x14ac:dyDescent="0.3">
      <c r="B368" s="3" t="s">
        <v>25</v>
      </c>
      <c r="C368" s="3">
        <v>360</v>
      </c>
      <c r="D368" s="3">
        <v>360</v>
      </c>
      <c r="E368" s="2">
        <f t="shared" si="71"/>
        <v>6.9444444444444446</v>
      </c>
      <c r="F368" s="9">
        <v>25</v>
      </c>
      <c r="G368" s="30">
        <f t="shared" si="72"/>
        <v>-0.51388888888888873</v>
      </c>
      <c r="H368" s="30">
        <f t="shared" si="73"/>
        <v>-1.8499999999999996</v>
      </c>
      <c r="I368" s="31">
        <f>SUM(E$8:E368)</f>
        <v>2511.3611111111109</v>
      </c>
      <c r="J368" s="31">
        <f t="shared" si="74"/>
        <v>6.9444444444443434</v>
      </c>
      <c r="K368" s="32">
        <f t="shared" si="66"/>
        <v>-793.95833333333303</v>
      </c>
      <c r="L368" s="33">
        <v>156.46950000000001</v>
      </c>
      <c r="M368" s="34">
        <f>0.5*2.10945*1.29*0.35*WLTC_class_3!E368^2</f>
        <v>22.965294053819445</v>
      </c>
      <c r="N368" s="34">
        <f t="shared" si="67"/>
        <v>-614.52353927951356</v>
      </c>
      <c r="O368" s="35">
        <f t="shared" si="68"/>
        <v>-29.635587349513148</v>
      </c>
      <c r="P368" s="35">
        <f t="shared" si="75"/>
        <v>0</v>
      </c>
      <c r="Q368" s="35">
        <f>(SUM(P$8:P368))/3600000</f>
        <v>0.29218841054810141</v>
      </c>
      <c r="R368" s="34">
        <f t="shared" si="76"/>
        <v>-4267.5245783298933</v>
      </c>
      <c r="S368" s="35"/>
      <c r="T368" s="35">
        <f>(SUMIF(R$8:R368,"&lt;0"))/3600000*-1</f>
        <v>0.14967820761696446</v>
      </c>
      <c r="U368" s="37">
        <f t="shared" si="78"/>
        <v>-4.7022361111111035</v>
      </c>
      <c r="V368" s="37">
        <f t="shared" si="77"/>
        <v>-2936.0569098909664</v>
      </c>
      <c r="W368" s="39">
        <f>SUM(V$8:V368)/3600000*-1</f>
        <v>0.10297860684047162</v>
      </c>
      <c r="X368" s="38">
        <f t="shared" si="69"/>
        <v>-4.2675245783299554</v>
      </c>
      <c r="Y368" s="38">
        <f t="shared" si="70"/>
        <v>16.636763674695306</v>
      </c>
      <c r="Z368" s="38">
        <f>SUM(Y$8:Y368)/1000</f>
        <v>8.098648375490507</v>
      </c>
    </row>
    <row r="369" spans="2:26" x14ac:dyDescent="0.3">
      <c r="B369" s="3" t="s">
        <v>25</v>
      </c>
      <c r="C369" s="3">
        <v>361</v>
      </c>
      <c r="D369" s="3">
        <v>361</v>
      </c>
      <c r="E369" s="2">
        <f t="shared" si="71"/>
        <v>6.4444444444444438</v>
      </c>
      <c r="F369" s="9">
        <v>23.2</v>
      </c>
      <c r="G369" s="30">
        <f t="shared" si="72"/>
        <v>-0.43055555555555575</v>
      </c>
      <c r="H369" s="30">
        <f t="shared" si="73"/>
        <v>-1.5500000000000007</v>
      </c>
      <c r="I369" s="31">
        <f>SUM(E$8:E369)</f>
        <v>2517.8055555555552</v>
      </c>
      <c r="J369" s="31">
        <f t="shared" si="74"/>
        <v>6.4444444444443434</v>
      </c>
      <c r="K369" s="32">
        <f t="shared" si="66"/>
        <v>-665.2083333333336</v>
      </c>
      <c r="L369" s="33">
        <v>156.46950000000001</v>
      </c>
      <c r="M369" s="34">
        <f>0.5*2.10945*1.29*0.35*WLTC_class_3!E369^2</f>
        <v>19.777343794444437</v>
      </c>
      <c r="N369" s="34">
        <f t="shared" si="67"/>
        <v>-488.96148953888917</v>
      </c>
      <c r="O369" s="35">
        <f t="shared" si="68"/>
        <v>-20.306993219861692</v>
      </c>
      <c r="P369" s="35">
        <f t="shared" si="75"/>
        <v>0</v>
      </c>
      <c r="Q369" s="35">
        <f>(SUM(P$8:P369))/3600000</f>
        <v>0.29218841054810141</v>
      </c>
      <c r="R369" s="34">
        <f t="shared" si="76"/>
        <v>-3151.085154806125</v>
      </c>
      <c r="S369" s="35"/>
      <c r="T369" s="35">
        <f>(SUMIF(R$8:R369,"&lt;0"))/3600000*-1</f>
        <v>0.15055350904885506</v>
      </c>
      <c r="U369" s="37">
        <f t="shared" si="78"/>
        <v>-4.1371666666666744</v>
      </c>
      <c r="V369" s="37">
        <f t="shared" si="77"/>
        <v>-2167.946586506614</v>
      </c>
      <c r="W369" s="39">
        <f>SUM(V$8:V369)/3600000*-1</f>
        <v>0.10358081422561234</v>
      </c>
      <c r="X369" s="38">
        <f t="shared" si="69"/>
        <v>-3.1510851548061742</v>
      </c>
      <c r="Y369" s="38">
        <f t="shared" si="70"/>
        <v>17.753203098219085</v>
      </c>
      <c r="Z369" s="38">
        <f>SUM(Y$8:Y369)/1000</f>
        <v>8.1164015785887251</v>
      </c>
    </row>
    <row r="370" spans="2:26" x14ac:dyDescent="0.3">
      <c r="B370" s="3" t="s">
        <v>25</v>
      </c>
      <c r="C370" s="3">
        <v>362</v>
      </c>
      <c r="D370" s="3">
        <v>362</v>
      </c>
      <c r="E370" s="2">
        <f t="shared" si="71"/>
        <v>6.083333333333333</v>
      </c>
      <c r="F370" s="9">
        <v>21.9</v>
      </c>
      <c r="G370" s="30">
        <f t="shared" si="72"/>
        <v>-0.29166666666666635</v>
      </c>
      <c r="H370" s="30">
        <f t="shared" si="73"/>
        <v>-1.0499999999999989</v>
      </c>
      <c r="I370" s="31">
        <f>SUM(E$8:E370)</f>
        <v>2523.8888888888887</v>
      </c>
      <c r="J370" s="31">
        <f t="shared" si="74"/>
        <v>6.0833333333334849</v>
      </c>
      <c r="K370" s="32">
        <f t="shared" si="66"/>
        <v>-450.62499999999949</v>
      </c>
      <c r="L370" s="33">
        <v>156.46950000000001</v>
      </c>
      <c r="M370" s="34">
        <f>0.5*2.10945*1.29*0.35*WLTC_class_3!E370^2</f>
        <v>17.623015489843748</v>
      </c>
      <c r="N370" s="34">
        <f t="shared" si="67"/>
        <v>-276.53248451015577</v>
      </c>
      <c r="O370" s="35">
        <f t="shared" si="68"/>
        <v>-10.233622291351782</v>
      </c>
      <c r="P370" s="35">
        <f t="shared" si="75"/>
        <v>0</v>
      </c>
      <c r="Q370" s="35">
        <f>(SUM(P$8:P370))/3600000</f>
        <v>0.29218841054810141</v>
      </c>
      <c r="R370" s="34">
        <f t="shared" si="76"/>
        <v>-1682.2392807701563</v>
      </c>
      <c r="S370" s="35"/>
      <c r="T370" s="35">
        <f>(SUMIF(R$8:R370,"&lt;0"))/3600000*-1</f>
        <v>0.15102079773795787</v>
      </c>
      <c r="U370" s="37">
        <f t="shared" si="78"/>
        <v>-2.7957824074074016</v>
      </c>
      <c r="V370" s="37">
        <f t="shared" si="77"/>
        <v>-1157.3806251698675</v>
      </c>
      <c r="W370" s="39">
        <f>SUM(V$8:V370)/3600000*-1</f>
        <v>0.10390230884371508</v>
      </c>
      <c r="X370" s="38">
        <f t="shared" si="69"/>
        <v>-1.6822392807701141</v>
      </c>
      <c r="Y370" s="38">
        <f t="shared" si="70"/>
        <v>19.222048972255145</v>
      </c>
      <c r="Z370" s="38">
        <f>SUM(Y$8:Y370)/1000</f>
        <v>8.1356236275609817</v>
      </c>
    </row>
    <row r="371" spans="2:26" x14ac:dyDescent="0.3">
      <c r="B371" s="3" t="s">
        <v>25</v>
      </c>
      <c r="C371" s="3">
        <v>363</v>
      </c>
      <c r="D371" s="3">
        <v>363</v>
      </c>
      <c r="E371" s="2">
        <f t="shared" si="71"/>
        <v>5.8611111111111116</v>
      </c>
      <c r="F371" s="9">
        <v>21.1</v>
      </c>
      <c r="G371" s="30">
        <f t="shared" si="72"/>
        <v>-0.16666666666666657</v>
      </c>
      <c r="H371" s="30">
        <f t="shared" si="73"/>
        <v>-0.59999999999999964</v>
      </c>
      <c r="I371" s="31">
        <f>SUM(E$8:E371)</f>
        <v>2529.75</v>
      </c>
      <c r="J371" s="31">
        <f t="shared" si="74"/>
        <v>5.8611111111113132</v>
      </c>
      <c r="K371" s="32">
        <f t="shared" si="66"/>
        <v>-257.49999999999983</v>
      </c>
      <c r="L371" s="33">
        <v>156.46950000000001</v>
      </c>
      <c r="M371" s="34">
        <f>0.5*2.10945*1.29*0.35*WLTC_class_3!E371^2</f>
        <v>16.359005705121529</v>
      </c>
      <c r="N371" s="34">
        <f t="shared" si="67"/>
        <v>-84.6714942948783</v>
      </c>
      <c r="O371" s="35">
        <f t="shared" si="68"/>
        <v>-2.9086879610358083</v>
      </c>
      <c r="P371" s="35">
        <f t="shared" si="75"/>
        <v>0</v>
      </c>
      <c r="Q371" s="35">
        <f>(SUM(P$8:P371))/3600000</f>
        <v>0.29218841054810141</v>
      </c>
      <c r="R371" s="34">
        <f t="shared" si="76"/>
        <v>-496.26903600610939</v>
      </c>
      <c r="S371" s="35"/>
      <c r="T371" s="35">
        <f>(SUMIF(R$8:R371,"&lt;0"))/3600000*-1</f>
        <v>0.15115865024795958</v>
      </c>
      <c r="U371" s="37">
        <f t="shared" si="78"/>
        <v>-1.6403703703703674</v>
      </c>
      <c r="V371" s="37">
        <f t="shared" si="77"/>
        <v>-341.43309677220321</v>
      </c>
      <c r="W371" s="39">
        <f>SUM(V$8:V371)/3600000*-1</f>
        <v>0.10399715137059624</v>
      </c>
      <c r="X371" s="38">
        <f t="shared" si="69"/>
        <v>-0.49626903600609229</v>
      </c>
      <c r="Y371" s="38">
        <f t="shared" si="70"/>
        <v>20.408019217019167</v>
      </c>
      <c r="Z371" s="38">
        <f>SUM(Y$8:Y371)/1000</f>
        <v>8.1560316467780005</v>
      </c>
    </row>
    <row r="372" spans="2:26" x14ac:dyDescent="0.3">
      <c r="B372" s="3" t="s">
        <v>25</v>
      </c>
      <c r="C372" s="3">
        <v>364</v>
      </c>
      <c r="D372" s="3">
        <v>364</v>
      </c>
      <c r="E372" s="2">
        <f t="shared" si="71"/>
        <v>5.75</v>
      </c>
      <c r="F372" s="9">
        <v>20.7</v>
      </c>
      <c r="G372" s="30">
        <f t="shared" si="72"/>
        <v>-5.5555555555555851E-2</v>
      </c>
      <c r="H372" s="30">
        <f t="shared" si="73"/>
        <v>-0.20000000000000107</v>
      </c>
      <c r="I372" s="31">
        <f>SUM(E$8:E372)</f>
        <v>2535.5</v>
      </c>
      <c r="J372" s="31">
        <f t="shared" si="74"/>
        <v>5.75</v>
      </c>
      <c r="K372" s="32">
        <f t="shared" si="66"/>
        <v>-85.833333333333783</v>
      </c>
      <c r="L372" s="33">
        <v>156.46950000000001</v>
      </c>
      <c r="M372" s="34">
        <f>0.5*2.10945*1.29*0.35*WLTC_class_3!E372^2</f>
        <v>15.744638158593748</v>
      </c>
      <c r="N372" s="34">
        <f t="shared" si="67"/>
        <v>86.380804825259972</v>
      </c>
      <c r="O372" s="35">
        <f t="shared" si="68"/>
        <v>0</v>
      </c>
      <c r="P372" s="35">
        <f t="shared" si="75"/>
        <v>0</v>
      </c>
      <c r="Q372" s="35">
        <f>(SUM(P$8:P372))/3600000</f>
        <v>0.29218841054810141</v>
      </c>
      <c r="R372" s="35">
        <f t="shared" si="76"/>
        <v>0</v>
      </c>
      <c r="S372" s="35"/>
      <c r="T372" s="35">
        <f>(SUMIF(R$8:R372,"&lt;0"))/3600000*-1</f>
        <v>0.15115865024795958</v>
      </c>
      <c r="U372" s="37">
        <f t="shared" si="78"/>
        <v>-0.7972962962962985</v>
      </c>
      <c r="V372" s="37">
        <f t="shared" si="77"/>
        <v>0</v>
      </c>
      <c r="W372" s="39">
        <f>SUM(V$8:V372)/3600000*-1</f>
        <v>0.10399715137059624</v>
      </c>
      <c r="X372" s="38">
        <f t="shared" si="69"/>
        <v>0.49668962774524483</v>
      </c>
      <c r="Y372" s="38">
        <f t="shared" si="70"/>
        <v>21.400977880770505</v>
      </c>
      <c r="Z372" s="38">
        <f>SUM(Y$8:Y372)/1000</f>
        <v>8.1774326246587705</v>
      </c>
    </row>
    <row r="373" spans="2:26" x14ac:dyDescent="0.3">
      <c r="B373" s="3" t="s">
        <v>25</v>
      </c>
      <c r="C373" s="3">
        <v>365</v>
      </c>
      <c r="D373" s="3">
        <v>365</v>
      </c>
      <c r="E373" s="2">
        <f t="shared" si="71"/>
        <v>5.75</v>
      </c>
      <c r="F373" s="9">
        <v>20.7</v>
      </c>
      <c r="G373" s="30">
        <f t="shared" si="72"/>
        <v>1.3888888888889086E-2</v>
      </c>
      <c r="H373" s="30">
        <f t="shared" si="73"/>
        <v>5.0000000000000711E-2</v>
      </c>
      <c r="I373" s="31">
        <f>SUM(E$8:E373)</f>
        <v>2541.25</v>
      </c>
      <c r="J373" s="31">
        <f t="shared" si="74"/>
        <v>5.75</v>
      </c>
      <c r="K373" s="32">
        <f t="shared" si="66"/>
        <v>21.458333333333638</v>
      </c>
      <c r="L373" s="33">
        <v>156.46950000000001</v>
      </c>
      <c r="M373" s="34">
        <f>0.5*2.10945*1.29*0.35*WLTC_class_3!E373^2</f>
        <v>15.744638158593748</v>
      </c>
      <c r="N373" s="34">
        <f t="shared" si="67"/>
        <v>193.67247149192738</v>
      </c>
      <c r="O373" s="35">
        <f t="shared" si="68"/>
        <v>6.4032960887018495</v>
      </c>
      <c r="P373" s="35">
        <f t="shared" si="75"/>
        <v>1113.6167110785825</v>
      </c>
      <c r="Q373" s="35">
        <f>(SUM(P$8:P373))/3600000</f>
        <v>0.29249774852340105</v>
      </c>
      <c r="R373" s="35">
        <f t="shared" si="76"/>
        <v>0</v>
      </c>
      <c r="S373" s="35"/>
      <c r="T373" s="35">
        <f>(SUMIF(R$8:R373,"&lt;0"))/3600000*-1</f>
        <v>0.15115865024795958</v>
      </c>
      <c r="U373" s="37">
        <f t="shared" si="78"/>
        <v>0</v>
      </c>
      <c r="V373" s="37">
        <f t="shared" si="77"/>
        <v>0</v>
      </c>
      <c r="W373" s="39">
        <f>SUM(V$8:V373)/3600000*-1</f>
        <v>0.10399715137059624</v>
      </c>
      <c r="X373" s="38">
        <f t="shared" si="69"/>
        <v>1.1136167110785826</v>
      </c>
      <c r="Y373" s="38">
        <f t="shared" si="70"/>
        <v>22.017904964103842</v>
      </c>
      <c r="Z373" s="38">
        <f>SUM(Y$8:Y373)/1000</f>
        <v>8.1994505296228741</v>
      </c>
    </row>
    <row r="374" spans="2:26" x14ac:dyDescent="0.3">
      <c r="B374" s="3" t="s">
        <v>25</v>
      </c>
      <c r="C374" s="3">
        <v>366</v>
      </c>
      <c r="D374" s="3">
        <v>366</v>
      </c>
      <c r="E374" s="2">
        <f t="shared" si="71"/>
        <v>5.7777777777777777</v>
      </c>
      <c r="F374" s="9">
        <v>20.8</v>
      </c>
      <c r="G374" s="30">
        <f t="shared" si="72"/>
        <v>6.9444444444444448E-2</v>
      </c>
      <c r="H374" s="30">
        <f t="shared" si="73"/>
        <v>0.25</v>
      </c>
      <c r="I374" s="31">
        <f>SUM(E$8:E374)</f>
        <v>2547.0277777777778</v>
      </c>
      <c r="J374" s="31">
        <f t="shared" si="74"/>
        <v>5.7777777777778283</v>
      </c>
      <c r="K374" s="32">
        <f t="shared" si="66"/>
        <v>107.29166666666667</v>
      </c>
      <c r="L374" s="33">
        <v>156.46950000000001</v>
      </c>
      <c r="M374" s="34">
        <f>0.5*2.10945*1.29*0.35*WLTC_class_3!E374^2</f>
        <v>15.897127711111109</v>
      </c>
      <c r="N374" s="34">
        <f t="shared" si="67"/>
        <v>279.65829437777779</v>
      </c>
      <c r="O374" s="35">
        <f t="shared" si="68"/>
        <v>9.3357534320681204</v>
      </c>
      <c r="P374" s="35">
        <f t="shared" si="75"/>
        <v>1615.8034786271746</v>
      </c>
      <c r="Q374" s="35">
        <f>(SUM(P$8:P374))/3600000</f>
        <v>0.29294658282301972</v>
      </c>
      <c r="R374" s="35">
        <f t="shared" si="76"/>
        <v>0</v>
      </c>
      <c r="S374" s="35"/>
      <c r="T374" s="35">
        <f>(SUMIF(R$8:R374,"&lt;0"))/3600000*-1</f>
        <v>0.15115865024795958</v>
      </c>
      <c r="U374" s="37">
        <f t="shared" si="78"/>
        <v>0.19789351851851794</v>
      </c>
      <c r="V374" s="37">
        <f t="shared" si="77"/>
        <v>0</v>
      </c>
      <c r="W374" s="39">
        <f>SUM(V$8:V374)/3600000*-1</f>
        <v>0.10399715137059624</v>
      </c>
      <c r="X374" s="38">
        <f t="shared" si="69"/>
        <v>1.6158034786271604</v>
      </c>
      <c r="Y374" s="38">
        <f t="shared" si="70"/>
        <v>22.520091731652421</v>
      </c>
      <c r="Z374" s="38">
        <f>SUM(Y$8:Y374)/1000</f>
        <v>8.2219706213545276</v>
      </c>
    </row>
    <row r="375" spans="2:26" x14ac:dyDescent="0.3">
      <c r="B375" s="3" t="s">
        <v>25</v>
      </c>
      <c r="C375" s="3">
        <v>367</v>
      </c>
      <c r="D375" s="3">
        <v>367</v>
      </c>
      <c r="E375" s="2">
        <f t="shared" si="71"/>
        <v>5.8888888888888884</v>
      </c>
      <c r="F375" s="9">
        <v>21.2</v>
      </c>
      <c r="G375" s="30">
        <f t="shared" si="72"/>
        <v>0.18055555555555566</v>
      </c>
      <c r="H375" s="30">
        <f t="shared" si="73"/>
        <v>0.65000000000000036</v>
      </c>
      <c r="I375" s="31">
        <f>SUM(E$8:E375)</f>
        <v>2552.9166666666665</v>
      </c>
      <c r="J375" s="31">
        <f t="shared" si="74"/>
        <v>5.8888888888886868</v>
      </c>
      <c r="K375" s="32">
        <f t="shared" si="66"/>
        <v>278.95833333333348</v>
      </c>
      <c r="L375" s="33">
        <v>156.46950000000001</v>
      </c>
      <c r="M375" s="34">
        <f>0.5*2.10945*1.29*0.35*WLTC_class_3!E375^2</f>
        <v>16.514434815277774</v>
      </c>
      <c r="N375" s="34">
        <f t="shared" si="67"/>
        <v>451.94226814861128</v>
      </c>
      <c r="O375" s="35">
        <f t="shared" si="68"/>
        <v>15.672911496659324</v>
      </c>
      <c r="P375" s="35">
        <f t="shared" si="75"/>
        <v>2661.4378013195083</v>
      </c>
      <c r="Q375" s="35">
        <f>(SUM(P$8:P375))/3600000</f>
        <v>0.29368587110116401</v>
      </c>
      <c r="R375" s="35">
        <f t="shared" si="76"/>
        <v>0</v>
      </c>
      <c r="S375" s="35"/>
      <c r="T375" s="35">
        <f>(SUMIF(R$8:R375,"&lt;0"))/3600000*-1</f>
        <v>0.15115865024795958</v>
      </c>
      <c r="U375" s="37">
        <f t="shared" si="78"/>
        <v>0.80111111111110755</v>
      </c>
      <c r="V375" s="37">
        <f t="shared" si="77"/>
        <v>0</v>
      </c>
      <c r="W375" s="39">
        <f>SUM(V$8:V375)/3600000*-1</f>
        <v>0.10399715137059624</v>
      </c>
      <c r="X375" s="38">
        <f t="shared" si="69"/>
        <v>2.6614378013195998</v>
      </c>
      <c r="Y375" s="38">
        <f t="shared" si="70"/>
        <v>23.565726054344861</v>
      </c>
      <c r="Z375" s="38">
        <f>SUM(Y$8:Y375)/1000</f>
        <v>8.245536347408871</v>
      </c>
    </row>
    <row r="376" spans="2:26" x14ac:dyDescent="0.3">
      <c r="B376" s="3" t="s">
        <v>25</v>
      </c>
      <c r="C376" s="3">
        <v>368</v>
      </c>
      <c r="D376" s="3">
        <v>368</v>
      </c>
      <c r="E376" s="2">
        <f t="shared" si="71"/>
        <v>6.1388888888888893</v>
      </c>
      <c r="F376" s="9">
        <v>22.1</v>
      </c>
      <c r="G376" s="30">
        <f t="shared" si="72"/>
        <v>0.31944444444444453</v>
      </c>
      <c r="H376" s="30">
        <f t="shared" si="73"/>
        <v>1.1500000000000004</v>
      </c>
      <c r="I376" s="31">
        <f>SUM(E$8:E376)</f>
        <v>2559.0555555555552</v>
      </c>
      <c r="J376" s="31">
        <f t="shared" si="74"/>
        <v>6.1388888888886868</v>
      </c>
      <c r="K376" s="32">
        <f t="shared" si="66"/>
        <v>493.5416666666668</v>
      </c>
      <c r="L376" s="33">
        <v>156.46950000000001</v>
      </c>
      <c r="M376" s="34">
        <f>0.5*2.10945*1.29*0.35*WLTC_class_3!E376^2</f>
        <v>17.94636683012153</v>
      </c>
      <c r="N376" s="34">
        <f t="shared" si="67"/>
        <v>667.9575334967883</v>
      </c>
      <c r="O376" s="35">
        <f t="shared" si="68"/>
        <v>25.172618744996576</v>
      </c>
      <c r="P376" s="35">
        <f t="shared" si="75"/>
        <v>4100.5170806329261</v>
      </c>
      <c r="Q376" s="35">
        <f>(SUM(P$8:P376))/3600000</f>
        <v>0.29482490362356201</v>
      </c>
      <c r="R376" s="35">
        <f t="shared" si="76"/>
        <v>0</v>
      </c>
      <c r="S376" s="35"/>
      <c r="T376" s="35">
        <f>(SUMIF(R$8:R376,"&lt;0"))/3600000*-1</f>
        <v>0.15115865024795958</v>
      </c>
      <c r="U376" s="37">
        <f t="shared" si="78"/>
        <v>1.8582916666666744</v>
      </c>
      <c r="V376" s="37">
        <f t="shared" si="77"/>
        <v>0</v>
      </c>
      <c r="W376" s="39">
        <f>SUM(V$8:V376)/3600000*-1</f>
        <v>0.10399715137059624</v>
      </c>
      <c r="X376" s="38">
        <f t="shared" si="69"/>
        <v>4.100517080633062</v>
      </c>
      <c r="Y376" s="38">
        <f t="shared" si="70"/>
        <v>25.004805333658322</v>
      </c>
      <c r="Z376" s="38">
        <f>SUM(Y$8:Y376)/1000</f>
        <v>8.2705411527425294</v>
      </c>
    </row>
    <row r="377" spans="2:26" x14ac:dyDescent="0.3">
      <c r="B377" s="3" t="s">
        <v>25</v>
      </c>
      <c r="C377" s="3">
        <v>369</v>
      </c>
      <c r="D377" s="3">
        <v>369</v>
      </c>
      <c r="E377" s="2">
        <f t="shared" si="71"/>
        <v>6.5277777777777777</v>
      </c>
      <c r="F377" s="9">
        <v>23.5</v>
      </c>
      <c r="G377" s="30">
        <f t="shared" si="72"/>
        <v>0.30555555555555547</v>
      </c>
      <c r="H377" s="30">
        <f t="shared" si="73"/>
        <v>1.0999999999999996</v>
      </c>
      <c r="I377" s="31">
        <f>SUM(E$8:E377)</f>
        <v>2565.583333333333</v>
      </c>
      <c r="J377" s="31">
        <f t="shared" si="74"/>
        <v>6.5277777777778283</v>
      </c>
      <c r="K377" s="32">
        <f t="shared" si="66"/>
        <v>472.0833333333332</v>
      </c>
      <c r="L377" s="33">
        <v>156.46950000000001</v>
      </c>
      <c r="M377" s="34">
        <f>0.5*2.10945*1.29*0.35*WLTC_class_3!E377^2</f>
        <v>20.29213382595486</v>
      </c>
      <c r="N377" s="34">
        <f t="shared" si="67"/>
        <v>648.8449671592881</v>
      </c>
      <c r="O377" s="35">
        <f t="shared" si="68"/>
        <v>27.648505641490708</v>
      </c>
      <c r="P377" s="35">
        <f t="shared" si="75"/>
        <v>4235.5157578453855</v>
      </c>
      <c r="Q377" s="35">
        <f>(SUM(P$8:P377))/3600000</f>
        <v>0.29600143577851912</v>
      </c>
      <c r="R377" s="35">
        <f t="shared" si="76"/>
        <v>0</v>
      </c>
      <c r="S377" s="35"/>
      <c r="T377" s="35">
        <f>(SUMIF(R$8:R377,"&lt;0"))/3600000*-1</f>
        <v>0.15115865024795958</v>
      </c>
      <c r="U377" s="37">
        <f t="shared" si="78"/>
        <v>3.0442222222222166</v>
      </c>
      <c r="V377" s="37">
        <f t="shared" si="77"/>
        <v>0</v>
      </c>
      <c r="W377" s="39">
        <f>SUM(V$8:V377)/3600000*-1</f>
        <v>0.10399715137059624</v>
      </c>
      <c r="X377" s="38">
        <f t="shared" si="69"/>
        <v>4.2355157578453531</v>
      </c>
      <c r="Y377" s="38">
        <f t="shared" si="70"/>
        <v>25.139804010870613</v>
      </c>
      <c r="Z377" s="38">
        <f>SUM(Y$8:Y377)/1000</f>
        <v>8.2956809567534009</v>
      </c>
    </row>
    <row r="378" spans="2:26" x14ac:dyDescent="0.3">
      <c r="B378" s="3" t="s">
        <v>25</v>
      </c>
      <c r="C378" s="3">
        <v>370</v>
      </c>
      <c r="D378" s="3">
        <v>370</v>
      </c>
      <c r="E378" s="2">
        <f t="shared" si="71"/>
        <v>6.75</v>
      </c>
      <c r="F378" s="9">
        <v>24.3</v>
      </c>
      <c r="G378" s="30">
        <f t="shared" si="72"/>
        <v>0.1388888888888889</v>
      </c>
      <c r="H378" s="30">
        <f t="shared" si="73"/>
        <v>0.5</v>
      </c>
      <c r="I378" s="31">
        <f>SUM(E$8:E378)</f>
        <v>2572.333333333333</v>
      </c>
      <c r="J378" s="31">
        <f t="shared" si="74"/>
        <v>6.75</v>
      </c>
      <c r="K378" s="32">
        <f t="shared" si="66"/>
        <v>214.58333333333334</v>
      </c>
      <c r="L378" s="33">
        <v>156.46950000000001</v>
      </c>
      <c r="M378" s="34">
        <f>0.5*2.10945*1.29*0.35*WLTC_class_3!E378^2</f>
        <v>21.697242377343748</v>
      </c>
      <c r="N378" s="34">
        <f t="shared" si="67"/>
        <v>392.75007571067709</v>
      </c>
      <c r="O378" s="35">
        <f t="shared" si="68"/>
        <v>17.894675324567725</v>
      </c>
      <c r="P378" s="35">
        <f t="shared" si="75"/>
        <v>2651.0630110470702</v>
      </c>
      <c r="Q378" s="35">
        <f>(SUM(P$8:P378))/3600000</f>
        <v>0.29673784217047661</v>
      </c>
      <c r="R378" s="35">
        <f t="shared" si="76"/>
        <v>0</v>
      </c>
      <c r="S378" s="35"/>
      <c r="T378" s="35">
        <f>(SUMIF(R$8:R378,"&lt;0"))/3600000*-1</f>
        <v>0.15115865024795958</v>
      </c>
      <c r="U378" s="37">
        <f t="shared" si="78"/>
        <v>1.8234814814814837</v>
      </c>
      <c r="V378" s="37">
        <f t="shared" si="77"/>
        <v>0</v>
      </c>
      <c r="W378" s="39">
        <f>SUM(V$8:V378)/3600000*-1</f>
        <v>0.10399715137059624</v>
      </c>
      <c r="X378" s="38">
        <f t="shared" si="69"/>
        <v>2.6510630110470701</v>
      </c>
      <c r="Y378" s="38">
        <f t="shared" si="70"/>
        <v>23.555351264072332</v>
      </c>
      <c r="Z378" s="38">
        <f>SUM(Y$8:Y378)/1000</f>
        <v>8.3192363080174729</v>
      </c>
    </row>
    <row r="379" spans="2:26" x14ac:dyDescent="0.3">
      <c r="B379" s="3" t="s">
        <v>25</v>
      </c>
      <c r="C379" s="3">
        <v>371</v>
      </c>
      <c r="D379" s="3">
        <v>371</v>
      </c>
      <c r="E379" s="2">
        <f t="shared" si="71"/>
        <v>6.8055555555555554</v>
      </c>
      <c r="F379" s="9">
        <v>24.5</v>
      </c>
      <c r="G379" s="30">
        <f t="shared" si="72"/>
        <v>-6.9444444444444448E-2</v>
      </c>
      <c r="H379" s="30">
        <f t="shared" si="73"/>
        <v>-0.25</v>
      </c>
      <c r="I379" s="31">
        <f>SUM(E$8:E379)</f>
        <v>2579.1388888888887</v>
      </c>
      <c r="J379" s="31">
        <f t="shared" si="74"/>
        <v>6.8055555555556566</v>
      </c>
      <c r="K379" s="32">
        <f t="shared" si="66"/>
        <v>-107.29166666666667</v>
      </c>
      <c r="L379" s="33">
        <v>156.46950000000001</v>
      </c>
      <c r="M379" s="34">
        <f>0.5*2.10945*1.29*0.35*WLTC_class_3!E379^2</f>
        <v>22.055868409288191</v>
      </c>
      <c r="N379" s="34">
        <f t="shared" si="67"/>
        <v>71.233701742621534</v>
      </c>
      <c r="O379" s="35">
        <f t="shared" si="68"/>
        <v>0</v>
      </c>
      <c r="P379" s="35">
        <f t="shared" si="75"/>
        <v>0</v>
      </c>
      <c r="Q379" s="35">
        <f>(SUM(P$8:P379))/3600000</f>
        <v>0.29673784217047661</v>
      </c>
      <c r="R379" s="35">
        <f t="shared" si="76"/>
        <v>0</v>
      </c>
      <c r="S379" s="35"/>
      <c r="T379" s="35">
        <f>(SUMIF(R$8:R379,"&lt;0"))/3600000*-1</f>
        <v>0.15115865024795958</v>
      </c>
      <c r="U379" s="37">
        <f t="shared" si="78"/>
        <v>0.46540740740740461</v>
      </c>
      <c r="V379" s="37">
        <f t="shared" si="77"/>
        <v>0</v>
      </c>
      <c r="W379" s="39">
        <f>SUM(V$8:V379)/3600000*-1</f>
        <v>0.10399715137059624</v>
      </c>
      <c r="X379" s="38">
        <f t="shared" si="69"/>
        <v>0.48478491463728546</v>
      </c>
      <c r="Y379" s="38">
        <f t="shared" si="70"/>
        <v>21.389073167662545</v>
      </c>
      <c r="Z379" s="38">
        <f>SUM(Y$8:Y379)/1000</f>
        <v>8.3406253811851343</v>
      </c>
    </row>
    <row r="380" spans="2:26" x14ac:dyDescent="0.3">
      <c r="B380" s="3" t="s">
        <v>25</v>
      </c>
      <c r="C380" s="3">
        <v>372</v>
      </c>
      <c r="D380" s="3">
        <v>372</v>
      </c>
      <c r="E380" s="2">
        <f t="shared" si="71"/>
        <v>6.6111111111111107</v>
      </c>
      <c r="F380" s="9">
        <v>23.8</v>
      </c>
      <c r="G380" s="30">
        <f t="shared" si="72"/>
        <v>-0.44444444444444431</v>
      </c>
      <c r="H380" s="30">
        <f t="shared" si="73"/>
        <v>-1.5999999999999996</v>
      </c>
      <c r="I380" s="31">
        <f>SUM(E$8:E380)</f>
        <v>2585.75</v>
      </c>
      <c r="J380" s="31">
        <f t="shared" si="74"/>
        <v>6.6111111111113132</v>
      </c>
      <c r="K380" s="32">
        <f t="shared" si="66"/>
        <v>-686.6666666666664</v>
      </c>
      <c r="L380" s="33">
        <v>156.46950000000001</v>
      </c>
      <c r="M380" s="34">
        <f>0.5*2.10945*1.29*0.35*WLTC_class_3!E380^2</f>
        <v>20.813537862152774</v>
      </c>
      <c r="N380" s="34">
        <f t="shared" si="67"/>
        <v>-509.38362880451359</v>
      </c>
      <c r="O380" s="35">
        <f t="shared" si="68"/>
        <v>-22.263523356484374</v>
      </c>
      <c r="P380" s="35">
        <f t="shared" si="75"/>
        <v>0</v>
      </c>
      <c r="Q380" s="35">
        <f>(SUM(P$8:P380))/3600000</f>
        <v>0.29673784217047661</v>
      </c>
      <c r="R380" s="34">
        <f t="shared" si="76"/>
        <v>-3367.5917682077206</v>
      </c>
      <c r="S380" s="35">
        <f>SUM(R380:R393)</f>
        <v>-28243.371251529556</v>
      </c>
      <c r="T380" s="35">
        <f>(SUMIF(R$8:R380,"&lt;0"))/3600000*-1</f>
        <v>0.15209409240579505</v>
      </c>
      <c r="U380" s="37">
        <f t="shared" si="78"/>
        <v>-1.6122361111111119</v>
      </c>
      <c r="V380" s="37">
        <f t="shared" si="77"/>
        <v>-2316.9031365269116</v>
      </c>
      <c r="W380" s="39">
        <f>SUM(V$8:V380)/3600000*-1</f>
        <v>0.10464073557518705</v>
      </c>
      <c r="X380" s="38">
        <f t="shared" si="69"/>
        <v>-3.3675917682076175</v>
      </c>
      <c r="Y380" s="38">
        <f t="shared" si="70"/>
        <v>17.536696484817643</v>
      </c>
      <c r="Z380" s="38">
        <f>SUM(Y$8:Y380)/1000</f>
        <v>8.3581620776699523</v>
      </c>
    </row>
    <row r="381" spans="2:26" x14ac:dyDescent="0.3">
      <c r="B381" s="3" t="s">
        <v>25</v>
      </c>
      <c r="C381" s="3">
        <v>373</v>
      </c>
      <c r="D381" s="3">
        <v>373</v>
      </c>
      <c r="E381" s="2">
        <f t="shared" si="71"/>
        <v>5.916666666666667</v>
      </c>
      <c r="F381" s="9">
        <v>21.3</v>
      </c>
      <c r="G381" s="30">
        <f t="shared" si="72"/>
        <v>-0.84722222222222243</v>
      </c>
      <c r="H381" s="30">
        <f t="shared" si="73"/>
        <v>-3.0500000000000007</v>
      </c>
      <c r="I381" s="31">
        <f>SUM(E$8:E381)</f>
        <v>2591.6666666666665</v>
      </c>
      <c r="J381" s="31">
        <f t="shared" si="74"/>
        <v>5.9166666666665151</v>
      </c>
      <c r="K381" s="32">
        <f t="shared" si="66"/>
        <v>-1308.9583333333337</v>
      </c>
      <c r="L381" s="33">
        <v>156.46950000000001</v>
      </c>
      <c r="M381" s="34">
        <f>0.5*2.10945*1.29*0.35*WLTC_class_3!E381^2</f>
        <v>16.67059881484375</v>
      </c>
      <c r="N381" s="34">
        <f t="shared" si="67"/>
        <v>-1135.81823451849</v>
      </c>
      <c r="O381" s="35">
        <f t="shared" si="68"/>
        <v>-39.761525834774737</v>
      </c>
      <c r="P381" s="35">
        <f t="shared" si="75"/>
        <v>0</v>
      </c>
      <c r="Q381" s="35">
        <f>(SUM(P$8:P381))/3600000</f>
        <v>0.29673784217047661</v>
      </c>
      <c r="R381" s="34">
        <f t="shared" si="76"/>
        <v>-6720.2578875675608</v>
      </c>
      <c r="S381" s="35"/>
      <c r="T381" s="35">
        <f>(SUMIF(R$8:R381,"&lt;0"))/3600000*-1</f>
        <v>0.15396083070789712</v>
      </c>
      <c r="U381" s="37">
        <f t="shared" si="78"/>
        <v>-5.3765046296296228</v>
      </c>
      <c r="V381" s="37">
        <f t="shared" si="77"/>
        <v>-4623.5374266464814</v>
      </c>
      <c r="W381" s="39">
        <f>SUM(V$8:V381)/3600000*-1</f>
        <v>0.10592505152703331</v>
      </c>
      <c r="X381" s="38">
        <f t="shared" si="69"/>
        <v>-6.7202578875677323</v>
      </c>
      <c r="Y381" s="38">
        <f t="shared" si="70"/>
        <v>14.184030365457527</v>
      </c>
      <c r="Z381" s="38">
        <f>SUM(Y$8:Y381)/1000</f>
        <v>8.3723461080354102</v>
      </c>
    </row>
    <row r="382" spans="2:26" x14ac:dyDescent="0.3">
      <c r="B382" s="3" t="s">
        <v>25</v>
      </c>
      <c r="C382" s="3">
        <v>374</v>
      </c>
      <c r="D382" s="3">
        <v>374</v>
      </c>
      <c r="E382" s="2">
        <f t="shared" si="71"/>
        <v>4.9166666666666661</v>
      </c>
      <c r="F382" s="9">
        <v>17.7</v>
      </c>
      <c r="G382" s="30">
        <f t="shared" si="72"/>
        <v>-0.95833333333333337</v>
      </c>
      <c r="H382" s="30">
        <f t="shared" si="73"/>
        <v>-3.45</v>
      </c>
      <c r="I382" s="31">
        <f>SUM(E$8:E382)</f>
        <v>2596.583333333333</v>
      </c>
      <c r="J382" s="31">
        <f t="shared" si="74"/>
        <v>4.9166666666665151</v>
      </c>
      <c r="K382" s="32">
        <f t="shared" si="66"/>
        <v>-1480.625</v>
      </c>
      <c r="L382" s="33">
        <v>156.46950000000001</v>
      </c>
      <c r="M382" s="34">
        <f>0.5*2.10945*1.29*0.35*WLTC_class_3!E382^2</f>
        <v>11.511675158593746</v>
      </c>
      <c r="N382" s="34">
        <f t="shared" si="67"/>
        <v>-1312.6438248414063</v>
      </c>
      <c r="O382" s="35">
        <f t="shared" si="68"/>
        <v>-31.731341349116626</v>
      </c>
      <c r="P382" s="35">
        <f t="shared" si="75"/>
        <v>0</v>
      </c>
      <c r="Q382" s="35">
        <f>(SUM(P$8:P382))/3600000</f>
        <v>0.29673784217047661</v>
      </c>
      <c r="R382" s="34">
        <f t="shared" si="76"/>
        <v>-6453.8321388033819</v>
      </c>
      <c r="S382" s="35"/>
      <c r="T382" s="35">
        <f>(SUMIF(R$8:R382,"&lt;0"))/3600000*-1</f>
        <v>0.15575356185756475</v>
      </c>
      <c r="U382" s="37">
        <f t="shared" si="78"/>
        <v>-6.6950000000000092</v>
      </c>
      <c r="V382" s="37">
        <f t="shared" si="77"/>
        <v>-4440.2365114967261</v>
      </c>
      <c r="W382" s="39">
        <f>SUM(V$8:V382)/3600000*-1</f>
        <v>0.10715845055800462</v>
      </c>
      <c r="X382" s="38">
        <f t="shared" si="69"/>
        <v>-6.4538321388035804</v>
      </c>
      <c r="Y382" s="38">
        <f t="shared" si="70"/>
        <v>14.45045611422168</v>
      </c>
      <c r="Z382" s="38">
        <f>SUM(Y$8:Y382)/1000</f>
        <v>8.3867965641496323</v>
      </c>
    </row>
    <row r="383" spans="2:26" x14ac:dyDescent="0.3">
      <c r="B383" s="3" t="s">
        <v>25</v>
      </c>
      <c r="C383" s="3">
        <v>375</v>
      </c>
      <c r="D383" s="3">
        <v>375</v>
      </c>
      <c r="E383" s="2">
        <f t="shared" si="71"/>
        <v>4</v>
      </c>
      <c r="F383" s="9">
        <v>14.4</v>
      </c>
      <c r="G383" s="30">
        <f t="shared" si="72"/>
        <v>-0.80555555555555536</v>
      </c>
      <c r="H383" s="30">
        <f t="shared" si="73"/>
        <v>-2.8999999999999995</v>
      </c>
      <c r="I383" s="31">
        <f>SUM(E$8:E383)</f>
        <v>2600.583333333333</v>
      </c>
      <c r="J383" s="31">
        <f t="shared" si="74"/>
        <v>4</v>
      </c>
      <c r="K383" s="32">
        <f t="shared" si="66"/>
        <v>-1244.583333333333</v>
      </c>
      <c r="L383" s="33">
        <v>156.46950000000001</v>
      </c>
      <c r="M383" s="34">
        <f>0.5*2.10945*1.29*0.35*WLTC_class_3!E383^2</f>
        <v>7.6193333999999995</v>
      </c>
      <c r="N383" s="34">
        <f t="shared" si="67"/>
        <v>-1080.4944999333329</v>
      </c>
      <c r="O383" s="35">
        <f t="shared" si="68"/>
        <v>-17.287911998933328</v>
      </c>
      <c r="P383" s="35">
        <f t="shared" si="75"/>
        <v>0</v>
      </c>
      <c r="Q383" s="35">
        <f>(SUM(P$8:P383))/3600000</f>
        <v>0.29673784217047661</v>
      </c>
      <c r="R383" s="34">
        <f t="shared" si="76"/>
        <v>-4321.9779997333317</v>
      </c>
      <c r="S383" s="35"/>
      <c r="T383" s="35">
        <f>(SUMIF(R$8:R383,"&lt;0"))/3600000*-1</f>
        <v>0.15695411130193512</v>
      </c>
      <c r="U383" s="37">
        <f t="shared" si="78"/>
        <v>-5.0512916666666623</v>
      </c>
      <c r="V383" s="37">
        <f t="shared" si="77"/>
        <v>-2973.5208638165318</v>
      </c>
      <c r="W383" s="39">
        <f>SUM(V$8:V383)/3600000*-1</f>
        <v>0.10798442857573144</v>
      </c>
      <c r="X383" s="38">
        <f t="shared" si="69"/>
        <v>-4.3219779997333321</v>
      </c>
      <c r="Y383" s="38">
        <f t="shared" si="70"/>
        <v>16.582310253291929</v>
      </c>
      <c r="Z383" s="38">
        <f>SUM(Y$8:Y383)/1000</f>
        <v>8.4033788744029252</v>
      </c>
    </row>
    <row r="384" spans="2:26" x14ac:dyDescent="0.3">
      <c r="B384" s="3" t="s">
        <v>25</v>
      </c>
      <c r="C384" s="3">
        <v>376</v>
      </c>
      <c r="D384" s="3">
        <v>376</v>
      </c>
      <c r="E384" s="2">
        <f t="shared" si="71"/>
        <v>3.3055555555555554</v>
      </c>
      <c r="F384" s="9">
        <v>11.9</v>
      </c>
      <c r="G384" s="30">
        <f t="shared" si="72"/>
        <v>-0.58333333333333348</v>
      </c>
      <c r="H384" s="30">
        <f t="shared" si="73"/>
        <v>-2.1000000000000005</v>
      </c>
      <c r="I384" s="31">
        <f>SUM(E$8:E384)</f>
        <v>2603.8888888888887</v>
      </c>
      <c r="J384" s="31">
        <f t="shared" si="74"/>
        <v>3.3055555555556566</v>
      </c>
      <c r="K384" s="32">
        <f t="shared" si="66"/>
        <v>-901.25000000000023</v>
      </c>
      <c r="L384" s="33">
        <v>156.46950000000001</v>
      </c>
      <c r="M384" s="34">
        <f>0.5*2.10945*1.29*0.35*WLTC_class_3!E384^2</f>
        <v>5.2033844655381936</v>
      </c>
      <c r="N384" s="34">
        <f t="shared" si="67"/>
        <v>-739.577115534462</v>
      </c>
      <c r="O384" s="35">
        <f t="shared" si="68"/>
        <v>-8.0811354421943182</v>
      </c>
      <c r="P384" s="35">
        <f t="shared" si="75"/>
        <v>0</v>
      </c>
      <c r="Q384" s="35">
        <f>(SUM(P$8:P384))/3600000</f>
        <v>0.29673784217047661</v>
      </c>
      <c r="R384" s="34">
        <f t="shared" si="76"/>
        <v>-2444.7132430167685</v>
      </c>
      <c r="S384" s="35"/>
      <c r="T384" s="35">
        <f>(SUMIF(R$8:R384,"&lt;0"))/3600000*-1</f>
        <v>0.1576331983138842</v>
      </c>
      <c r="U384" s="37">
        <f t="shared" si="78"/>
        <v>-3.135300925925927</v>
      </c>
      <c r="V384" s="37">
        <f t="shared" si="77"/>
        <v>-1681.9627111955365</v>
      </c>
      <c r="W384" s="39">
        <f>SUM(V$8:V384)/3600000*-1</f>
        <v>0.10845164043995241</v>
      </c>
      <c r="X384" s="38">
        <f t="shared" si="69"/>
        <v>-2.4447132430166936</v>
      </c>
      <c r="Y384" s="38">
        <f t="shared" si="70"/>
        <v>18.459575010008567</v>
      </c>
      <c r="Z384" s="38">
        <f>SUM(Y$8:Y384)/1000</f>
        <v>8.4218384494129328</v>
      </c>
    </row>
    <row r="385" spans="2:26" x14ac:dyDescent="0.3">
      <c r="B385" s="3" t="s">
        <v>25</v>
      </c>
      <c r="C385" s="3">
        <v>377</v>
      </c>
      <c r="D385" s="3">
        <v>377</v>
      </c>
      <c r="E385" s="2">
        <f t="shared" si="71"/>
        <v>2.833333333333333</v>
      </c>
      <c r="F385" s="9">
        <v>10.199999999999999</v>
      </c>
      <c r="G385" s="30">
        <f t="shared" si="72"/>
        <v>-0.41666666666666663</v>
      </c>
      <c r="H385" s="30">
        <f t="shared" si="73"/>
        <v>-1.5</v>
      </c>
      <c r="I385" s="31">
        <f>SUM(E$8:E385)</f>
        <v>2606.7222222222222</v>
      </c>
      <c r="J385" s="31">
        <f t="shared" si="74"/>
        <v>2.8333333333334849</v>
      </c>
      <c r="K385" s="32">
        <f t="shared" si="66"/>
        <v>-643.74999999999989</v>
      </c>
      <c r="L385" s="33">
        <v>156.46950000000001</v>
      </c>
      <c r="M385" s="34">
        <f>0.5*2.10945*1.29*0.35*WLTC_class_3!E385^2</f>
        <v>3.8228947093749994</v>
      </c>
      <c r="N385" s="34">
        <f t="shared" si="67"/>
        <v>-483.45760529062488</v>
      </c>
      <c r="O385" s="35">
        <f t="shared" si="68"/>
        <v>-3.8810902202499462</v>
      </c>
      <c r="P385" s="35">
        <f t="shared" si="75"/>
        <v>0</v>
      </c>
      <c r="Q385" s="35">
        <f>(SUM(P$8:P385))/3600000</f>
        <v>0.29673784217047661</v>
      </c>
      <c r="R385" s="34">
        <f t="shared" si="76"/>
        <v>-1369.7965483235105</v>
      </c>
      <c r="S385" s="35"/>
      <c r="T385" s="35">
        <f>(SUMIF(R$8:R385,"&lt;0"))/3600000*-1</f>
        <v>0.15801369735508516</v>
      </c>
      <c r="U385" s="37">
        <f t="shared" si="78"/>
        <v>-1.7915324074074068</v>
      </c>
      <c r="V385" s="37">
        <f t="shared" si="77"/>
        <v>-942.42002524657516</v>
      </c>
      <c r="W385" s="39">
        <f>SUM(V$8:V385)/3600000*-1</f>
        <v>0.10871342378029868</v>
      </c>
      <c r="X385" s="38">
        <f t="shared" si="69"/>
        <v>-1.3697965483234371</v>
      </c>
      <c r="Y385" s="38">
        <f t="shared" si="70"/>
        <v>19.534491704701825</v>
      </c>
      <c r="Z385" s="38">
        <f>SUM(Y$8:Y385)/1000</f>
        <v>8.4413729411176348</v>
      </c>
    </row>
    <row r="386" spans="2:26" x14ac:dyDescent="0.3">
      <c r="B386" s="3" t="s">
        <v>25</v>
      </c>
      <c r="C386" s="3">
        <v>378</v>
      </c>
      <c r="D386" s="3">
        <v>378</v>
      </c>
      <c r="E386" s="2">
        <f t="shared" si="71"/>
        <v>2.4722222222222223</v>
      </c>
      <c r="F386" s="9">
        <v>8.9</v>
      </c>
      <c r="G386" s="30">
        <f t="shared" si="72"/>
        <v>-0.30555555555555547</v>
      </c>
      <c r="H386" s="30">
        <f t="shared" si="73"/>
        <v>-1.0999999999999996</v>
      </c>
      <c r="I386" s="31">
        <f>SUM(E$8:E386)</f>
        <v>2609.1944444444443</v>
      </c>
      <c r="J386" s="31">
        <f t="shared" si="74"/>
        <v>2.4722222222221717</v>
      </c>
      <c r="K386" s="32">
        <f t="shared" si="66"/>
        <v>-472.0833333333332</v>
      </c>
      <c r="L386" s="33">
        <v>156.46950000000001</v>
      </c>
      <c r="M386" s="34">
        <f>0.5*2.10945*1.29*0.35*WLTC_class_3!E386^2</f>
        <v>2.9105295072048611</v>
      </c>
      <c r="N386" s="34">
        <f t="shared" si="67"/>
        <v>-312.70330382612832</v>
      </c>
      <c r="O386" s="35">
        <f t="shared" si="68"/>
        <v>-1.9112059179064134</v>
      </c>
      <c r="P386" s="35">
        <f t="shared" si="75"/>
        <v>0</v>
      </c>
      <c r="Q386" s="35">
        <f>(SUM(P$8:P386))/3600000</f>
        <v>0.29673784217047661</v>
      </c>
      <c r="R386" s="34">
        <f t="shared" si="76"/>
        <v>-773.07205668124584</v>
      </c>
      <c r="S386" s="35"/>
      <c r="T386" s="35">
        <f>(SUMIF(R$8:R386,"&lt;0"))/3600000*-1</f>
        <v>0.15822843959305219</v>
      </c>
      <c r="U386" s="37">
        <f t="shared" si="78"/>
        <v>-1.1840231481481476</v>
      </c>
      <c r="V386" s="37">
        <f t="shared" si="77"/>
        <v>-531.87357499669713</v>
      </c>
      <c r="W386" s="39">
        <f>SUM(V$8:V386)/3600000*-1</f>
        <v>0.10886116644001999</v>
      </c>
      <c r="X386" s="38">
        <f t="shared" si="69"/>
        <v>-0.77307205668126178</v>
      </c>
      <c r="Y386" s="38">
        <f t="shared" si="70"/>
        <v>20.131216196343999</v>
      </c>
      <c r="Z386" s="38">
        <f>SUM(Y$8:Y386)/1000</f>
        <v>8.4615041573139784</v>
      </c>
    </row>
    <row r="387" spans="2:26" x14ac:dyDescent="0.3">
      <c r="B387" s="3" t="s">
        <v>25</v>
      </c>
      <c r="C387" s="3">
        <v>379</v>
      </c>
      <c r="D387" s="3">
        <v>379</v>
      </c>
      <c r="E387" s="2">
        <f t="shared" si="71"/>
        <v>2.2222222222222223</v>
      </c>
      <c r="F387" s="9">
        <v>8</v>
      </c>
      <c r="G387" s="30">
        <f t="shared" si="72"/>
        <v>-0.23611111111111113</v>
      </c>
      <c r="H387" s="30">
        <f t="shared" si="73"/>
        <v>-0.85000000000000009</v>
      </c>
      <c r="I387" s="31">
        <f>SUM(E$8:E387)</f>
        <v>2611.4166666666665</v>
      </c>
      <c r="J387" s="31">
        <f t="shared" si="74"/>
        <v>2.2222222222221717</v>
      </c>
      <c r="K387" s="32">
        <f t="shared" si="66"/>
        <v>-364.79166666666669</v>
      </c>
      <c r="L387" s="33">
        <v>156.46950000000001</v>
      </c>
      <c r="M387" s="34">
        <f>0.5*2.10945*1.29*0.35*WLTC_class_3!E387^2</f>
        <v>2.3516461111111111</v>
      </c>
      <c r="N387" s="34">
        <f t="shared" si="67"/>
        <v>-205.97052055555557</v>
      </c>
      <c r="O387" s="35">
        <f t="shared" si="68"/>
        <v>-1.0171383731138317</v>
      </c>
      <c r="P387" s="35">
        <f t="shared" si="75"/>
        <v>0</v>
      </c>
      <c r="Q387" s="35">
        <f>(SUM(P$8:P387))/3600000</f>
        <v>0.29673784217047661</v>
      </c>
      <c r="R387" s="34">
        <f t="shared" si="76"/>
        <v>-457.71226790122421</v>
      </c>
      <c r="S387" s="35"/>
      <c r="T387" s="35">
        <f>(SUMIF(R$8:R387,"&lt;0"))/3600000*-1</f>
        <v>0.1583555818896914</v>
      </c>
      <c r="U387" s="37">
        <f t="shared" si="78"/>
        <v>-0.72529166666666645</v>
      </c>
      <c r="V387" s="37">
        <f t="shared" si="77"/>
        <v>-314.90604031604221</v>
      </c>
      <c r="W387" s="39">
        <f>SUM(V$8:V387)/3600000*-1</f>
        <v>0.10894864034010777</v>
      </c>
      <c r="X387" s="38">
        <f t="shared" si="69"/>
        <v>-0.45771226790123459</v>
      </c>
      <c r="Y387" s="38">
        <f t="shared" si="70"/>
        <v>20.446575985124024</v>
      </c>
      <c r="Z387" s="38">
        <f>SUM(Y$8:Y387)/1000</f>
        <v>8.4819507332991027</v>
      </c>
    </row>
    <row r="388" spans="2:26" x14ac:dyDescent="0.3">
      <c r="B388" s="3" t="s">
        <v>25</v>
      </c>
      <c r="C388" s="3">
        <v>380</v>
      </c>
      <c r="D388" s="3">
        <v>380</v>
      </c>
      <c r="E388" s="2">
        <f t="shared" si="71"/>
        <v>2</v>
      </c>
      <c r="F388" s="9">
        <v>7.2</v>
      </c>
      <c r="G388" s="30">
        <f t="shared" si="72"/>
        <v>-0.26388888888888895</v>
      </c>
      <c r="H388" s="30">
        <f t="shared" si="73"/>
        <v>-0.95000000000000018</v>
      </c>
      <c r="I388" s="31">
        <f>SUM(E$8:E388)</f>
        <v>2613.4166666666665</v>
      </c>
      <c r="J388" s="31">
        <f t="shared" si="74"/>
        <v>2</v>
      </c>
      <c r="K388" s="32">
        <f t="shared" si="66"/>
        <v>-407.70833333333343</v>
      </c>
      <c r="L388" s="33">
        <v>156.46950000000001</v>
      </c>
      <c r="M388" s="34">
        <f>0.5*2.10945*1.29*0.35*WLTC_class_3!E388^2</f>
        <v>1.9048333499999999</v>
      </c>
      <c r="N388" s="34">
        <f t="shared" si="67"/>
        <v>-249.33399998333343</v>
      </c>
      <c r="O388" s="35">
        <f t="shared" si="68"/>
        <v>-0.99733599993333366</v>
      </c>
      <c r="P388" s="35">
        <f t="shared" si="75"/>
        <v>0</v>
      </c>
      <c r="Q388" s="35">
        <f>(SUM(P$8:P388))/3600000</f>
        <v>0.29673784217047661</v>
      </c>
      <c r="R388" s="34">
        <f t="shared" si="76"/>
        <v>-498.66799996666686</v>
      </c>
      <c r="S388" s="35"/>
      <c r="T388" s="35">
        <f>(SUMIF(R$8:R388,"&lt;0"))/3600000*-1</f>
        <v>0.15849410077857104</v>
      </c>
      <c r="U388" s="37">
        <f t="shared" si="78"/>
        <v>-0.57985185185185217</v>
      </c>
      <c r="V388" s="37">
        <f t="shared" si="77"/>
        <v>-343.08358397706678</v>
      </c>
      <c r="W388" s="39">
        <f>SUM(V$8:V388)/3600000*-1</f>
        <v>0.10904394133565697</v>
      </c>
      <c r="X388" s="38">
        <f t="shared" si="69"/>
        <v>-0.49866799996666683</v>
      </c>
      <c r="Y388" s="38">
        <f t="shared" si="70"/>
        <v>20.405620253058594</v>
      </c>
      <c r="Z388" s="38">
        <f>SUM(Y$8:Y388)/1000</f>
        <v>8.5023563535521625</v>
      </c>
    </row>
    <row r="389" spans="2:26" x14ac:dyDescent="0.3">
      <c r="B389" s="3" t="s">
        <v>25</v>
      </c>
      <c r="C389" s="3">
        <v>381</v>
      </c>
      <c r="D389" s="3">
        <v>381</v>
      </c>
      <c r="E389" s="2">
        <f t="shared" si="71"/>
        <v>1.6944444444444442</v>
      </c>
      <c r="F389" s="9">
        <v>6.1</v>
      </c>
      <c r="G389" s="30">
        <f t="shared" si="72"/>
        <v>-0.31944444444444442</v>
      </c>
      <c r="H389" s="30">
        <f t="shared" si="73"/>
        <v>-1.1499999999999999</v>
      </c>
      <c r="I389" s="31">
        <f>SUM(E$8:E389)</f>
        <v>2615.1111111111109</v>
      </c>
      <c r="J389" s="31">
        <f t="shared" si="74"/>
        <v>1.6944444444443434</v>
      </c>
      <c r="K389" s="32">
        <f t="shared" si="66"/>
        <v>-493.54166666666663</v>
      </c>
      <c r="L389" s="33">
        <v>156.46950000000001</v>
      </c>
      <c r="M389" s="34">
        <f>0.5*2.10945*1.29*0.35*WLTC_class_3!E389^2</f>
        <v>1.367261746788194</v>
      </c>
      <c r="N389" s="34">
        <f t="shared" si="67"/>
        <v>-335.70490491987846</v>
      </c>
      <c r="O389" s="35">
        <f t="shared" si="68"/>
        <v>-0.96385644383240199</v>
      </c>
      <c r="P389" s="35">
        <f t="shared" si="75"/>
        <v>0</v>
      </c>
      <c r="Q389" s="35">
        <f>(SUM(P$8:P389))/3600000</f>
        <v>0.29673784217047661</v>
      </c>
      <c r="R389" s="34">
        <f t="shared" si="76"/>
        <v>-568.83331111420455</v>
      </c>
      <c r="S389" s="35"/>
      <c r="T389" s="35">
        <f>(SUMIF(R$8:R389,"&lt;0"))/3600000*-1</f>
        <v>0.1586521100316583</v>
      </c>
      <c r="U389" s="37">
        <f t="shared" si="78"/>
        <v>-0.69763425925925981</v>
      </c>
      <c r="V389" s="37">
        <f t="shared" si="77"/>
        <v>-391.35731804657269</v>
      </c>
      <c r="W389" s="39">
        <f>SUM(V$8:V389)/3600000*-1</f>
        <v>0.10915265170178101</v>
      </c>
      <c r="X389" s="38">
        <f t="shared" si="69"/>
        <v>-0.5688333111142384</v>
      </c>
      <c r="Y389" s="38">
        <f t="shared" si="70"/>
        <v>20.335454941911021</v>
      </c>
      <c r="Z389" s="38">
        <f>SUM(Y$8:Y389)/1000</f>
        <v>8.5226918084940735</v>
      </c>
    </row>
    <row r="390" spans="2:26" x14ac:dyDescent="0.3">
      <c r="B390" s="3" t="s">
        <v>25</v>
      </c>
      <c r="C390" s="3">
        <v>382</v>
      </c>
      <c r="D390" s="3">
        <v>382</v>
      </c>
      <c r="E390" s="2">
        <f t="shared" si="71"/>
        <v>1.3611111111111112</v>
      </c>
      <c r="F390" s="9">
        <v>4.9000000000000004</v>
      </c>
      <c r="G390" s="30">
        <f t="shared" si="72"/>
        <v>-0.33333333333333326</v>
      </c>
      <c r="H390" s="30">
        <f t="shared" si="73"/>
        <v>-1.1999999999999997</v>
      </c>
      <c r="I390" s="31">
        <f>SUM(E$8:E390)</f>
        <v>2616.4722222222222</v>
      </c>
      <c r="J390" s="31">
        <f t="shared" si="74"/>
        <v>1.3611111111113132</v>
      </c>
      <c r="K390" s="32">
        <f t="shared" si="66"/>
        <v>-514.99999999999989</v>
      </c>
      <c r="L390" s="33">
        <v>156.46950000000001</v>
      </c>
      <c r="M390" s="34">
        <f>0.5*2.10945*1.29*0.35*WLTC_class_3!E390^2</f>
        <v>0.88223473637152783</v>
      </c>
      <c r="N390" s="34">
        <f t="shared" si="67"/>
        <v>-357.64826526362833</v>
      </c>
      <c r="O390" s="35">
        <f t="shared" si="68"/>
        <v>-0.66258756550779252</v>
      </c>
      <c r="P390" s="35">
        <f t="shared" si="75"/>
        <v>0</v>
      </c>
      <c r="Q390" s="35">
        <f>(SUM(P$8:P390))/3600000</f>
        <v>0.29673784217047661</v>
      </c>
      <c r="R390" s="34">
        <f t="shared" si="76"/>
        <v>-486.79902772001083</v>
      </c>
      <c r="S390" s="35"/>
      <c r="T390" s="35">
        <f>(SUMIF(R$8:R390,"&lt;0"))/3600000*-1</f>
        <v>0.15878733198380277</v>
      </c>
      <c r="U390" s="37">
        <f t="shared" si="78"/>
        <v>-0.62944444444444381</v>
      </c>
      <c r="V390" s="37">
        <f t="shared" si="77"/>
        <v>-334.91773107136743</v>
      </c>
      <c r="W390" s="39">
        <f>SUM(V$8:V390)/3600000*-1</f>
        <v>0.10924568440485639</v>
      </c>
      <c r="X390" s="38">
        <f t="shared" si="69"/>
        <v>-0.4867990277199386</v>
      </c>
      <c r="Y390" s="38">
        <f t="shared" si="70"/>
        <v>20.417489225305321</v>
      </c>
      <c r="Z390" s="38">
        <f>SUM(Y$8:Y390)/1000</f>
        <v>8.5431092977193792</v>
      </c>
    </row>
    <row r="391" spans="2:26" x14ac:dyDescent="0.3">
      <c r="B391" s="3" t="s">
        <v>25</v>
      </c>
      <c r="C391" s="3">
        <v>383</v>
      </c>
      <c r="D391" s="3">
        <v>383</v>
      </c>
      <c r="E391" s="2">
        <f t="shared" si="71"/>
        <v>1.0277777777777779</v>
      </c>
      <c r="F391" s="9">
        <v>3.7</v>
      </c>
      <c r="G391" s="30">
        <f t="shared" si="72"/>
        <v>-0.36111111111111116</v>
      </c>
      <c r="H391" s="30">
        <f t="shared" si="73"/>
        <v>-1.3000000000000003</v>
      </c>
      <c r="I391" s="31">
        <f>SUM(E$8:E391)</f>
        <v>2617.5</v>
      </c>
      <c r="J391" s="31">
        <f t="shared" si="74"/>
        <v>1.0277777777778283</v>
      </c>
      <c r="K391" s="32">
        <f t="shared" si="66"/>
        <v>-557.91666666666674</v>
      </c>
      <c r="L391" s="33">
        <v>156.46950000000001</v>
      </c>
      <c r="M391" s="34">
        <f>0.5*2.10945*1.29*0.35*WLTC_class_3!E391^2</f>
        <v>0.50303180095486122</v>
      </c>
      <c r="N391" s="34">
        <f t="shared" si="67"/>
        <v>-400.94413486571187</v>
      </c>
      <c r="O391" s="35">
        <f t="shared" si="68"/>
        <v>-0.42352817949937238</v>
      </c>
      <c r="P391" s="35">
        <f t="shared" si="75"/>
        <v>0</v>
      </c>
      <c r="Q391" s="35">
        <f>(SUM(P$8:P391))/3600000</f>
        <v>0.29673784217047661</v>
      </c>
      <c r="R391" s="34">
        <f t="shared" si="76"/>
        <v>-412.08147194533524</v>
      </c>
      <c r="S391" s="35"/>
      <c r="T391" s="35">
        <f>(SUMIF(R$8:R391,"&lt;0"))/3600000*-1</f>
        <v>0.15890179905934315</v>
      </c>
      <c r="U391" s="37">
        <f t="shared" si="78"/>
        <v>-0.49211111111111117</v>
      </c>
      <c r="V391" s="37">
        <f t="shared" si="77"/>
        <v>-283.51205269839062</v>
      </c>
      <c r="W391" s="39">
        <f>SUM(V$8:V391)/3600000*-1</f>
        <v>0.10932443775282817</v>
      </c>
      <c r="X391" s="38">
        <f t="shared" si="69"/>
        <v>-0.41208147194531508</v>
      </c>
      <c r="Y391" s="38">
        <f t="shared" si="70"/>
        <v>20.492206781079947</v>
      </c>
      <c r="Z391" s="38">
        <f>SUM(Y$8:Y391)/1000</f>
        <v>8.5636015045004594</v>
      </c>
    </row>
    <row r="392" spans="2:26" x14ac:dyDescent="0.3">
      <c r="B392" s="3" t="s">
        <v>25</v>
      </c>
      <c r="C392" s="3">
        <v>384</v>
      </c>
      <c r="D392" s="3">
        <v>384</v>
      </c>
      <c r="E392" s="2">
        <f t="shared" si="71"/>
        <v>0.63888888888888884</v>
      </c>
      <c r="F392" s="9">
        <v>2.2999999999999998</v>
      </c>
      <c r="G392" s="30">
        <f t="shared" si="72"/>
        <v>-0.3888888888888889</v>
      </c>
      <c r="H392" s="30">
        <f t="shared" si="73"/>
        <v>-1.4000000000000001</v>
      </c>
      <c r="I392" s="31">
        <f>SUM(E$8:E392)</f>
        <v>2618.1388888888887</v>
      </c>
      <c r="J392" s="31">
        <f t="shared" si="74"/>
        <v>0.63888888888868678</v>
      </c>
      <c r="K392" s="32">
        <f t="shared" ref="K392:K455" si="79">G392*1545</f>
        <v>-600.83333333333337</v>
      </c>
      <c r="L392" s="33">
        <v>156.46950000000001</v>
      </c>
      <c r="M392" s="34">
        <f>0.5*2.10945*1.29*0.35*WLTC_class_3!E392^2</f>
        <v>0.19437824887152774</v>
      </c>
      <c r="N392" s="34">
        <f t="shared" si="67"/>
        <v>-444.16945508446184</v>
      </c>
      <c r="O392" s="35">
        <f t="shared" si="68"/>
        <v>-0.18130064949043667</v>
      </c>
      <c r="P392" s="35">
        <f t="shared" si="75"/>
        <v>0</v>
      </c>
      <c r="Q392" s="35">
        <f>(SUM(P$8:P392))/3600000</f>
        <v>0.29673784217047661</v>
      </c>
      <c r="R392" s="34">
        <f t="shared" si="76"/>
        <v>-283.77492963720528</v>
      </c>
      <c r="S392" s="35"/>
      <c r="T392" s="35">
        <f>(SUMIF(R$8:R392,"&lt;0"))/3600000*-1</f>
        <v>0.15898062542868682</v>
      </c>
      <c r="U392" s="37">
        <f t="shared" si="78"/>
        <v>-0.40055555555555578</v>
      </c>
      <c r="V392" s="37">
        <f t="shared" si="77"/>
        <v>-195.23715159039722</v>
      </c>
      <c r="W392" s="39">
        <f>SUM(V$8:V392)/3600000*-1</f>
        <v>0.10937867029493661</v>
      </c>
      <c r="X392" s="38">
        <f t="shared" si="69"/>
        <v>-0.283774929637295</v>
      </c>
      <c r="Y392" s="38">
        <f t="shared" si="70"/>
        <v>20.620513323387964</v>
      </c>
      <c r="Z392" s="38">
        <f>SUM(Y$8:Y392)/1000</f>
        <v>8.584222017823846</v>
      </c>
    </row>
    <row r="393" spans="2:26" x14ac:dyDescent="0.3">
      <c r="B393" s="3" t="s">
        <v>25</v>
      </c>
      <c r="C393" s="3">
        <v>385</v>
      </c>
      <c r="D393" s="3">
        <v>385</v>
      </c>
      <c r="E393" s="2">
        <f t="shared" si="71"/>
        <v>0.25</v>
      </c>
      <c r="F393" s="9">
        <v>0.9</v>
      </c>
      <c r="G393" s="30">
        <f t="shared" si="72"/>
        <v>-0.31944444444444442</v>
      </c>
      <c r="H393" s="30">
        <f t="shared" si="73"/>
        <v>-1.1499999999999999</v>
      </c>
      <c r="I393" s="31">
        <f>SUM(E$8:E393)</f>
        <v>2618.3888888888887</v>
      </c>
      <c r="J393" s="31">
        <f t="shared" si="74"/>
        <v>0.25</v>
      </c>
      <c r="K393" s="32">
        <f t="shared" si="79"/>
        <v>-493.54166666666663</v>
      </c>
      <c r="L393" s="33">
        <v>156.46950000000001</v>
      </c>
      <c r="M393" s="34">
        <f>0.5*2.10945*1.29*0.35*WLTC_class_3!E393^2</f>
        <v>2.9763021093749998E-2</v>
      </c>
      <c r="N393" s="34">
        <f t="shared" ref="N393:N456" si="80">M393+L393+K393</f>
        <v>-337.0424036455729</v>
      </c>
      <c r="O393" s="35">
        <f t="shared" ref="O393:O456" si="81">((IF(P393&gt;0,P393,R393))*E393)/1000</f>
        <v>-2.1065150227848307E-2</v>
      </c>
      <c r="P393" s="35">
        <f t="shared" si="75"/>
        <v>0</v>
      </c>
      <c r="Q393" s="35">
        <f>(SUM(P$8:P393))/3600000</f>
        <v>0.29673784217047661</v>
      </c>
      <c r="R393" s="34">
        <f t="shared" si="76"/>
        <v>-84.260600911393226</v>
      </c>
      <c r="S393" s="35"/>
      <c r="T393" s="35">
        <f>(SUMIF(R$8:R393,"&lt;0"))/3600000*-1</f>
        <v>0.15900403115116218</v>
      </c>
      <c r="U393" s="37">
        <f t="shared" si="78"/>
        <v>-0.21362962962962959</v>
      </c>
      <c r="V393" s="37">
        <f t="shared" si="77"/>
        <v>-57.971293427038532</v>
      </c>
      <c r="W393" s="39">
        <f>SUM(V$8:V393)/3600000*-1</f>
        <v>0.10939477343199969</v>
      </c>
      <c r="X393" s="38">
        <f t="shared" ref="X393:X456" si="82">(N393*E393)/1000</f>
        <v>-8.426060091139323E-2</v>
      </c>
      <c r="Y393" s="38">
        <f t="shared" ref="Y393:Y456" si="83">X393+$M$1810</f>
        <v>20.820027652113868</v>
      </c>
      <c r="Z393" s="38">
        <f>SUM(Y$8:Y393)/1000</f>
        <v>8.60504204547596</v>
      </c>
    </row>
    <row r="394" spans="2:26" x14ac:dyDescent="0.3">
      <c r="B394" s="3" t="s">
        <v>25</v>
      </c>
      <c r="C394" s="3">
        <v>386</v>
      </c>
      <c r="D394" s="3">
        <v>386</v>
      </c>
      <c r="E394" s="2">
        <f t="shared" ref="E394:E457" si="84">F394/3.6</f>
        <v>0</v>
      </c>
      <c r="F394" s="9">
        <v>0</v>
      </c>
      <c r="G394" s="30">
        <f t="shared" ref="G394:G457" si="85">($F395-$F393)/2/3.6</f>
        <v>-0.125</v>
      </c>
      <c r="H394" s="30">
        <f t="shared" ref="H394:H457" si="86">($F395-$F393)/2</f>
        <v>-0.45</v>
      </c>
      <c r="I394" s="31">
        <f>SUM(E$8:E394)</f>
        <v>2618.3888888888887</v>
      </c>
      <c r="J394" s="31">
        <f t="shared" ref="J394:J457" si="87">I394-I393</f>
        <v>0</v>
      </c>
      <c r="K394" s="32">
        <f t="shared" si="79"/>
        <v>-193.125</v>
      </c>
      <c r="L394" s="33">
        <v>156.46950000000001</v>
      </c>
      <c r="M394" s="34">
        <f>0.5*2.10945*1.29*0.35*WLTC_class_3!E394^2</f>
        <v>0</v>
      </c>
      <c r="N394" s="34">
        <f t="shared" si="80"/>
        <v>-36.655499999999989</v>
      </c>
      <c r="O394" s="35">
        <f t="shared" si="81"/>
        <v>0</v>
      </c>
      <c r="P394" s="35">
        <f t="shared" ref="P394:P457" si="88">IF(G394&gt;0,N394*J394,0)</f>
        <v>0</v>
      </c>
      <c r="Q394" s="35">
        <f>(SUM(P$8:P394))/3600000</f>
        <v>0.29673784217047661</v>
      </c>
      <c r="R394" s="35">
        <f t="shared" ref="R394:R457" si="89">IF(N394&lt;0,J394*N394,0)</f>
        <v>0</v>
      </c>
      <c r="S394" s="35"/>
      <c r="T394" s="35">
        <f>(SUMIF(R$8:R394,"&lt;0"))/3600000*-1</f>
        <v>0.15900403115116218</v>
      </c>
      <c r="U394" s="37">
        <f t="shared" si="78"/>
        <v>-3.8625E-2</v>
      </c>
      <c r="V394" s="37">
        <f t="shared" ref="V394:V457" si="90">R394*0.688</f>
        <v>0</v>
      </c>
      <c r="W394" s="39">
        <f>SUM(V$8:V394)/3600000*-1</f>
        <v>0.10939477343199969</v>
      </c>
      <c r="X394" s="38">
        <f t="shared" si="82"/>
        <v>0</v>
      </c>
      <c r="Y394" s="38">
        <f t="shared" si="83"/>
        <v>20.904288253025261</v>
      </c>
      <c r="Z394" s="38">
        <f>SUM(Y$8:Y394)/1000</f>
        <v>8.6259463337289848</v>
      </c>
    </row>
    <row r="395" spans="2:26" x14ac:dyDescent="0.3">
      <c r="B395" s="3" t="s">
        <v>25</v>
      </c>
      <c r="C395" s="3">
        <v>387</v>
      </c>
      <c r="D395" s="3">
        <v>387</v>
      </c>
      <c r="E395" s="2">
        <f t="shared" si="84"/>
        <v>0</v>
      </c>
      <c r="F395" s="9">
        <v>0</v>
      </c>
      <c r="G395" s="30">
        <f t="shared" si="85"/>
        <v>0</v>
      </c>
      <c r="H395" s="30">
        <f t="shared" si="86"/>
        <v>0</v>
      </c>
      <c r="I395" s="31">
        <f>SUM(E$8:E395)</f>
        <v>2618.3888888888887</v>
      </c>
      <c r="J395" s="31">
        <f t="shared" si="87"/>
        <v>0</v>
      </c>
      <c r="K395" s="32">
        <f t="shared" si="79"/>
        <v>0</v>
      </c>
      <c r="L395" s="33">
        <v>156.46950000000001</v>
      </c>
      <c r="M395" s="34">
        <f>0.5*2.10945*1.29*0.35*WLTC_class_3!E395^2</f>
        <v>0</v>
      </c>
      <c r="N395" s="34">
        <f t="shared" si="80"/>
        <v>156.46950000000001</v>
      </c>
      <c r="O395" s="35">
        <f t="shared" si="81"/>
        <v>0</v>
      </c>
      <c r="P395" s="35">
        <f t="shared" si="88"/>
        <v>0</v>
      </c>
      <c r="Q395" s="35">
        <f>(SUM(P$8:P395))/3600000</f>
        <v>0.29673784217047661</v>
      </c>
      <c r="R395" s="35">
        <f t="shared" si="89"/>
        <v>0</v>
      </c>
      <c r="S395" s="35"/>
      <c r="T395" s="35">
        <f>(SUMIF(R$8:R395,"&lt;0"))/3600000*-1</f>
        <v>0.15900403115116218</v>
      </c>
      <c r="U395" s="37">
        <f t="shared" ref="U395:U458" si="91">((0.5*1545*(E395^2-E394^2))/1000)*0.8</f>
        <v>0</v>
      </c>
      <c r="V395" s="37">
        <f t="shared" si="90"/>
        <v>0</v>
      </c>
      <c r="W395" s="39">
        <f>SUM(V$8:V395)/3600000*-1</f>
        <v>0.10939477343199969</v>
      </c>
      <c r="X395" s="38">
        <f t="shared" si="82"/>
        <v>0</v>
      </c>
      <c r="Y395" s="38">
        <f t="shared" si="83"/>
        <v>20.904288253025261</v>
      </c>
      <c r="Z395" s="38">
        <f>SUM(Y$8:Y395)/1000</f>
        <v>8.6468506219820096</v>
      </c>
    </row>
    <row r="396" spans="2:26" x14ac:dyDescent="0.3">
      <c r="B396" s="3" t="s">
        <v>25</v>
      </c>
      <c r="C396" s="3">
        <v>388</v>
      </c>
      <c r="D396" s="3">
        <v>388</v>
      </c>
      <c r="E396" s="2">
        <f t="shared" si="84"/>
        <v>0</v>
      </c>
      <c r="F396" s="9">
        <v>0</v>
      </c>
      <c r="G396" s="30">
        <f t="shared" si="85"/>
        <v>0</v>
      </c>
      <c r="H396" s="30">
        <f t="shared" si="86"/>
        <v>0</v>
      </c>
      <c r="I396" s="31">
        <f>SUM(E$8:E396)</f>
        <v>2618.3888888888887</v>
      </c>
      <c r="J396" s="31">
        <f t="shared" si="87"/>
        <v>0</v>
      </c>
      <c r="K396" s="32">
        <f t="shared" si="79"/>
        <v>0</v>
      </c>
      <c r="L396" s="33">
        <v>156.46950000000001</v>
      </c>
      <c r="M396" s="34">
        <f>0.5*2.10945*1.29*0.35*WLTC_class_3!E396^2</f>
        <v>0</v>
      </c>
      <c r="N396" s="34">
        <f t="shared" si="80"/>
        <v>156.46950000000001</v>
      </c>
      <c r="O396" s="35">
        <f t="shared" si="81"/>
        <v>0</v>
      </c>
      <c r="P396" s="35">
        <f t="shared" si="88"/>
        <v>0</v>
      </c>
      <c r="Q396" s="35">
        <f>(SUM(P$8:P396))/3600000</f>
        <v>0.29673784217047661</v>
      </c>
      <c r="R396" s="35">
        <f t="shared" si="89"/>
        <v>0</v>
      </c>
      <c r="S396" s="35"/>
      <c r="T396" s="35">
        <f>(SUMIF(R$8:R396,"&lt;0"))/3600000*-1</f>
        <v>0.15900403115116218</v>
      </c>
      <c r="U396" s="37">
        <f t="shared" si="91"/>
        <v>0</v>
      </c>
      <c r="V396" s="37">
        <f t="shared" si="90"/>
        <v>0</v>
      </c>
      <c r="W396" s="39">
        <f>SUM(V$8:V396)/3600000*-1</f>
        <v>0.10939477343199969</v>
      </c>
      <c r="X396" s="38">
        <f t="shared" si="82"/>
        <v>0</v>
      </c>
      <c r="Y396" s="38">
        <f t="shared" si="83"/>
        <v>20.904288253025261</v>
      </c>
      <c r="Z396" s="38">
        <f>SUM(Y$8:Y396)/1000</f>
        <v>8.6677549102350344</v>
      </c>
    </row>
    <row r="397" spans="2:26" x14ac:dyDescent="0.3">
      <c r="B397" s="3" t="s">
        <v>25</v>
      </c>
      <c r="C397" s="3">
        <v>389</v>
      </c>
      <c r="D397" s="3">
        <v>389</v>
      </c>
      <c r="E397" s="2">
        <f t="shared" si="84"/>
        <v>0</v>
      </c>
      <c r="F397" s="9">
        <v>0</v>
      </c>
      <c r="G397" s="30">
        <f t="shared" si="85"/>
        <v>0</v>
      </c>
      <c r="H397" s="30">
        <f t="shared" si="86"/>
        <v>0</v>
      </c>
      <c r="I397" s="31">
        <f>SUM(E$8:E397)</f>
        <v>2618.3888888888887</v>
      </c>
      <c r="J397" s="31">
        <f t="shared" si="87"/>
        <v>0</v>
      </c>
      <c r="K397" s="32">
        <f t="shared" si="79"/>
        <v>0</v>
      </c>
      <c r="L397" s="33">
        <v>156.46950000000001</v>
      </c>
      <c r="M397" s="34">
        <f>0.5*2.10945*1.29*0.35*WLTC_class_3!E397^2</f>
        <v>0</v>
      </c>
      <c r="N397" s="34">
        <f t="shared" si="80"/>
        <v>156.46950000000001</v>
      </c>
      <c r="O397" s="35">
        <f t="shared" si="81"/>
        <v>0</v>
      </c>
      <c r="P397" s="35">
        <f t="shared" si="88"/>
        <v>0</v>
      </c>
      <c r="Q397" s="35">
        <f>(SUM(P$8:P397))/3600000</f>
        <v>0.29673784217047661</v>
      </c>
      <c r="R397" s="35">
        <f t="shared" si="89"/>
        <v>0</v>
      </c>
      <c r="S397" s="35"/>
      <c r="T397" s="35">
        <f>(SUMIF(R$8:R397,"&lt;0"))/3600000*-1</f>
        <v>0.15900403115116218</v>
      </c>
      <c r="U397" s="37">
        <f t="shared" si="91"/>
        <v>0</v>
      </c>
      <c r="V397" s="37">
        <f t="shared" si="90"/>
        <v>0</v>
      </c>
      <c r="W397" s="39">
        <f>SUM(V$8:V397)/3600000*-1</f>
        <v>0.10939477343199969</v>
      </c>
      <c r="X397" s="38">
        <f t="shared" si="82"/>
        <v>0</v>
      </c>
      <c r="Y397" s="38">
        <f t="shared" si="83"/>
        <v>20.904288253025261</v>
      </c>
      <c r="Z397" s="38">
        <f>SUM(Y$8:Y397)/1000</f>
        <v>8.6886591984880592</v>
      </c>
    </row>
    <row r="398" spans="2:26" x14ac:dyDescent="0.3">
      <c r="B398" s="3" t="s">
        <v>25</v>
      </c>
      <c r="C398" s="3">
        <v>390</v>
      </c>
      <c r="D398" s="3">
        <v>390</v>
      </c>
      <c r="E398" s="2">
        <f t="shared" si="84"/>
        <v>0</v>
      </c>
      <c r="F398" s="9">
        <v>0</v>
      </c>
      <c r="G398" s="30">
        <f t="shared" si="85"/>
        <v>0</v>
      </c>
      <c r="H398" s="30">
        <f t="shared" si="86"/>
        <v>0</v>
      </c>
      <c r="I398" s="31">
        <f>SUM(E$8:E398)</f>
        <v>2618.3888888888887</v>
      </c>
      <c r="J398" s="31">
        <f t="shared" si="87"/>
        <v>0</v>
      </c>
      <c r="K398" s="32">
        <f t="shared" si="79"/>
        <v>0</v>
      </c>
      <c r="L398" s="33">
        <v>156.46950000000001</v>
      </c>
      <c r="M398" s="34">
        <f>0.5*2.10945*1.29*0.35*WLTC_class_3!E398^2</f>
        <v>0</v>
      </c>
      <c r="N398" s="34">
        <f t="shared" si="80"/>
        <v>156.46950000000001</v>
      </c>
      <c r="O398" s="35">
        <f t="shared" si="81"/>
        <v>0</v>
      </c>
      <c r="P398" s="35">
        <f t="shared" si="88"/>
        <v>0</v>
      </c>
      <c r="Q398" s="35">
        <f>(SUM(P$8:P398))/3600000</f>
        <v>0.29673784217047661</v>
      </c>
      <c r="R398" s="35">
        <f t="shared" si="89"/>
        <v>0</v>
      </c>
      <c r="S398" s="35"/>
      <c r="T398" s="35">
        <f>(SUMIF(R$8:R398,"&lt;0"))/3600000*-1</f>
        <v>0.15900403115116218</v>
      </c>
      <c r="U398" s="37">
        <f t="shared" si="91"/>
        <v>0</v>
      </c>
      <c r="V398" s="37">
        <f t="shared" si="90"/>
        <v>0</v>
      </c>
      <c r="W398" s="39">
        <f>SUM(V$8:V398)/3600000*-1</f>
        <v>0.10939477343199969</v>
      </c>
      <c r="X398" s="38">
        <f t="shared" si="82"/>
        <v>0</v>
      </c>
      <c r="Y398" s="38">
        <f t="shared" si="83"/>
        <v>20.904288253025261</v>
      </c>
      <c r="Z398" s="38">
        <f>SUM(Y$8:Y398)/1000</f>
        <v>8.709563486741084</v>
      </c>
    </row>
    <row r="399" spans="2:26" x14ac:dyDescent="0.3">
      <c r="B399" s="3" t="s">
        <v>25</v>
      </c>
      <c r="C399" s="3">
        <v>391</v>
      </c>
      <c r="D399" s="3">
        <v>391</v>
      </c>
      <c r="E399" s="2">
        <f t="shared" si="84"/>
        <v>0</v>
      </c>
      <c r="F399" s="9">
        <v>0</v>
      </c>
      <c r="G399" s="30">
        <f t="shared" si="85"/>
        <v>6.9444444444444448E-2</v>
      </c>
      <c r="H399" s="30">
        <f t="shared" si="86"/>
        <v>0.25</v>
      </c>
      <c r="I399" s="31">
        <f>SUM(E$8:E399)</f>
        <v>2618.3888888888887</v>
      </c>
      <c r="J399" s="31">
        <f t="shared" si="87"/>
        <v>0</v>
      </c>
      <c r="K399" s="32">
        <f t="shared" si="79"/>
        <v>107.29166666666667</v>
      </c>
      <c r="L399" s="33">
        <v>156.46950000000001</v>
      </c>
      <c r="M399" s="34">
        <f>0.5*2.10945*1.29*0.35*WLTC_class_3!E399^2</f>
        <v>0</v>
      </c>
      <c r="N399" s="34">
        <f t="shared" si="80"/>
        <v>263.76116666666667</v>
      </c>
      <c r="O399" s="35">
        <f t="shared" si="81"/>
        <v>0</v>
      </c>
      <c r="P399" s="35">
        <f t="shared" si="88"/>
        <v>0</v>
      </c>
      <c r="Q399" s="35">
        <f>(SUM(P$8:P399))/3600000</f>
        <v>0.29673784217047661</v>
      </c>
      <c r="R399" s="35">
        <f t="shared" si="89"/>
        <v>0</v>
      </c>
      <c r="S399" s="35"/>
      <c r="T399" s="35">
        <f>(SUMIF(R$8:R399,"&lt;0"))/3600000*-1</f>
        <v>0.15900403115116218</v>
      </c>
      <c r="U399" s="37">
        <f t="shared" si="91"/>
        <v>0</v>
      </c>
      <c r="V399" s="37">
        <f t="shared" si="90"/>
        <v>0</v>
      </c>
      <c r="W399" s="39">
        <f>SUM(V$8:V399)/3600000*-1</f>
        <v>0.10939477343199969</v>
      </c>
      <c r="X399" s="38">
        <f t="shared" si="82"/>
        <v>0</v>
      </c>
      <c r="Y399" s="38">
        <f t="shared" si="83"/>
        <v>20.904288253025261</v>
      </c>
      <c r="Z399" s="38">
        <f>SUM(Y$8:Y399)/1000</f>
        <v>8.7304677749941089</v>
      </c>
    </row>
    <row r="400" spans="2:26" x14ac:dyDescent="0.3">
      <c r="B400" s="3" t="s">
        <v>25</v>
      </c>
      <c r="C400" s="3">
        <v>392</v>
      </c>
      <c r="D400" s="3">
        <v>392</v>
      </c>
      <c r="E400" s="2">
        <f t="shared" si="84"/>
        <v>0.1388888888888889</v>
      </c>
      <c r="F400" s="9">
        <v>0.5</v>
      </c>
      <c r="G400" s="30">
        <f t="shared" si="85"/>
        <v>0.29166666666666669</v>
      </c>
      <c r="H400" s="30">
        <f t="shared" si="86"/>
        <v>1.05</v>
      </c>
      <c r="I400" s="31">
        <f>SUM(E$8:E400)</f>
        <v>2618.5277777777774</v>
      </c>
      <c r="J400" s="31">
        <f t="shared" si="87"/>
        <v>0.13888888888868678</v>
      </c>
      <c r="K400" s="32">
        <f t="shared" si="79"/>
        <v>450.62500000000006</v>
      </c>
      <c r="L400" s="33">
        <v>156.46950000000001</v>
      </c>
      <c r="M400" s="34">
        <f>0.5*2.10945*1.29*0.35*WLTC_class_3!E400^2</f>
        <v>9.1861176215277777E-3</v>
      </c>
      <c r="N400" s="34">
        <f t="shared" si="80"/>
        <v>607.10368611762158</v>
      </c>
      <c r="O400" s="35">
        <f t="shared" si="81"/>
        <v>1.1711105056264239E-2</v>
      </c>
      <c r="P400" s="35">
        <f t="shared" si="88"/>
        <v>84.319956405102516</v>
      </c>
      <c r="Q400" s="35">
        <f>(SUM(P$8:P400))/3600000</f>
        <v>0.29676126438058914</v>
      </c>
      <c r="R400" s="35">
        <f t="shared" si="89"/>
        <v>0</v>
      </c>
      <c r="S400" s="35"/>
      <c r="T400" s="35">
        <f>(SUMIF(R$8:R400,"&lt;0"))/3600000*-1</f>
        <v>0.15900403115116218</v>
      </c>
      <c r="U400" s="37">
        <f t="shared" si="91"/>
        <v>1.1921296296296298E-2</v>
      </c>
      <c r="V400" s="37">
        <f t="shared" si="90"/>
        <v>0</v>
      </c>
      <c r="W400" s="39">
        <f>SUM(V$8:V400)/3600000*-1</f>
        <v>0.10939477343199969</v>
      </c>
      <c r="X400" s="38">
        <f t="shared" si="82"/>
        <v>8.431995640522523E-2</v>
      </c>
      <c r="Y400" s="38">
        <f t="shared" si="83"/>
        <v>20.988608209430485</v>
      </c>
      <c r="Z400" s="38">
        <f>SUM(Y$8:Y400)/1000</f>
        <v>8.7514563832035392</v>
      </c>
    </row>
    <row r="401" spans="2:26" x14ac:dyDescent="0.3">
      <c r="B401" s="3" t="s">
        <v>25</v>
      </c>
      <c r="C401" s="3">
        <v>393</v>
      </c>
      <c r="D401" s="3">
        <v>393</v>
      </c>
      <c r="E401" s="2">
        <f t="shared" si="84"/>
        <v>0.58333333333333337</v>
      </c>
      <c r="F401" s="9">
        <v>2.1</v>
      </c>
      <c r="G401" s="30">
        <f t="shared" si="85"/>
        <v>0.59722222222222221</v>
      </c>
      <c r="H401" s="30">
        <f t="shared" si="86"/>
        <v>2.15</v>
      </c>
      <c r="I401" s="31">
        <f>SUM(E$8:E401)</f>
        <v>2619.1111111111109</v>
      </c>
      <c r="J401" s="31">
        <f t="shared" si="87"/>
        <v>0.58333333333348492</v>
      </c>
      <c r="K401" s="32">
        <f t="shared" si="79"/>
        <v>922.70833333333326</v>
      </c>
      <c r="L401" s="33">
        <v>156.46950000000001</v>
      </c>
      <c r="M401" s="34">
        <f>0.5*2.10945*1.29*0.35*WLTC_class_3!E401^2</f>
        <v>0.16204311484375003</v>
      </c>
      <c r="N401" s="34">
        <f t="shared" si="80"/>
        <v>1079.3398764481769</v>
      </c>
      <c r="O401" s="35">
        <f t="shared" si="81"/>
        <v>0.36727537462482235</v>
      </c>
      <c r="P401" s="35">
        <f t="shared" si="88"/>
        <v>629.61492792826687</v>
      </c>
      <c r="Q401" s="35">
        <f>(SUM(P$8:P401))/3600000</f>
        <v>0.29693615741612472</v>
      </c>
      <c r="R401" s="35">
        <f t="shared" si="89"/>
        <v>0</v>
      </c>
      <c r="S401" s="35"/>
      <c r="T401" s="35">
        <f>(SUMIF(R$8:R401,"&lt;0"))/3600000*-1</f>
        <v>0.15900403115116218</v>
      </c>
      <c r="U401" s="37">
        <f t="shared" si="91"/>
        <v>0.19837037037037045</v>
      </c>
      <c r="V401" s="37">
        <f t="shared" si="90"/>
        <v>0</v>
      </c>
      <c r="W401" s="39">
        <f>SUM(V$8:V401)/3600000*-1</f>
        <v>0.10939477343199969</v>
      </c>
      <c r="X401" s="38">
        <f t="shared" si="82"/>
        <v>0.62961492792810325</v>
      </c>
      <c r="Y401" s="38">
        <f t="shared" si="83"/>
        <v>21.533903180953363</v>
      </c>
      <c r="Z401" s="38">
        <f>SUM(Y$8:Y401)/1000</f>
        <v>8.7729902863844931</v>
      </c>
    </row>
    <row r="402" spans="2:26" x14ac:dyDescent="0.3">
      <c r="B402" s="3" t="s">
        <v>25</v>
      </c>
      <c r="C402" s="3">
        <v>394</v>
      </c>
      <c r="D402" s="3">
        <v>394</v>
      </c>
      <c r="E402" s="2">
        <f t="shared" si="84"/>
        <v>1.3333333333333333</v>
      </c>
      <c r="F402" s="9">
        <v>4.8</v>
      </c>
      <c r="G402" s="30">
        <f t="shared" si="85"/>
        <v>0.86111111111111127</v>
      </c>
      <c r="H402" s="30">
        <f t="shared" si="86"/>
        <v>3.1000000000000005</v>
      </c>
      <c r="I402" s="31">
        <f>SUM(E$8:E402)</f>
        <v>2620.4444444444443</v>
      </c>
      <c r="J402" s="31">
        <f t="shared" si="87"/>
        <v>1.3333333333334849</v>
      </c>
      <c r="K402" s="32">
        <f t="shared" si="79"/>
        <v>1330.416666666667</v>
      </c>
      <c r="L402" s="33">
        <v>156.46950000000001</v>
      </c>
      <c r="M402" s="34">
        <f>0.5*2.10945*1.29*0.35*WLTC_class_3!E402^2</f>
        <v>0.84659259999999992</v>
      </c>
      <c r="N402" s="34">
        <f t="shared" si="80"/>
        <v>1487.732759266667</v>
      </c>
      <c r="O402" s="35">
        <f t="shared" si="81"/>
        <v>2.6448582386965973</v>
      </c>
      <c r="P402" s="35">
        <f t="shared" si="88"/>
        <v>1983.6436790224482</v>
      </c>
      <c r="Q402" s="35">
        <f>(SUM(P$8:P402))/3600000</f>
        <v>0.29748716954918658</v>
      </c>
      <c r="R402" s="35">
        <f t="shared" si="89"/>
        <v>0</v>
      </c>
      <c r="S402" s="35"/>
      <c r="T402" s="35">
        <f>(SUMIF(R$8:R402,"&lt;0"))/3600000*-1</f>
        <v>0.15900403115116218</v>
      </c>
      <c r="U402" s="37">
        <f t="shared" si="91"/>
        <v>0.8883749999999998</v>
      </c>
      <c r="V402" s="37">
        <f t="shared" si="90"/>
        <v>0</v>
      </c>
      <c r="W402" s="39">
        <f>SUM(V$8:V402)/3600000*-1</f>
        <v>0.10939477343199969</v>
      </c>
      <c r="X402" s="38">
        <f t="shared" si="82"/>
        <v>1.9836436790222227</v>
      </c>
      <c r="Y402" s="38">
        <f t="shared" si="83"/>
        <v>22.887931932047483</v>
      </c>
      <c r="Z402" s="38">
        <f>SUM(Y$8:Y402)/1000</f>
        <v>8.79587821831654</v>
      </c>
    </row>
    <row r="403" spans="2:26" x14ac:dyDescent="0.3">
      <c r="B403" s="3" t="s">
        <v>25</v>
      </c>
      <c r="C403" s="3">
        <v>395</v>
      </c>
      <c r="D403" s="3">
        <v>395</v>
      </c>
      <c r="E403" s="2">
        <f t="shared" si="84"/>
        <v>2.3055555555555558</v>
      </c>
      <c r="F403" s="9">
        <v>8.3000000000000007</v>
      </c>
      <c r="G403" s="30">
        <f t="shared" si="85"/>
        <v>1.0416666666666667</v>
      </c>
      <c r="H403" s="30">
        <f t="shared" si="86"/>
        <v>3.7500000000000004</v>
      </c>
      <c r="I403" s="31">
        <f>SUM(E$8:E403)</f>
        <v>2622.75</v>
      </c>
      <c r="J403" s="31">
        <f t="shared" si="87"/>
        <v>2.3055555555556566</v>
      </c>
      <c r="K403" s="32">
        <f t="shared" si="79"/>
        <v>1609.3750000000002</v>
      </c>
      <c r="L403" s="33">
        <v>156.46950000000001</v>
      </c>
      <c r="M403" s="34">
        <f>0.5*2.10945*1.29*0.35*WLTC_class_3!E403^2</f>
        <v>2.531326571788195</v>
      </c>
      <c r="N403" s="34">
        <f t="shared" si="80"/>
        <v>1768.3758265717884</v>
      </c>
      <c r="O403" s="35">
        <f t="shared" si="81"/>
        <v>9.3999545287450506</v>
      </c>
      <c r="P403" s="35">
        <f t="shared" si="88"/>
        <v>4077.088711262913</v>
      </c>
      <c r="Q403" s="35">
        <f>(SUM(P$8:P403))/3600000</f>
        <v>0.29861969419120404</v>
      </c>
      <c r="R403" s="35">
        <f t="shared" si="89"/>
        <v>0</v>
      </c>
      <c r="S403" s="35"/>
      <c r="T403" s="35">
        <f>(SUMIF(R$8:R403,"&lt;0"))/3600000*-1</f>
        <v>0.15900403115116218</v>
      </c>
      <c r="U403" s="37">
        <f t="shared" si="91"/>
        <v>2.1863657407407415</v>
      </c>
      <c r="V403" s="37">
        <f t="shared" si="90"/>
        <v>0</v>
      </c>
      <c r="W403" s="39">
        <f>SUM(V$8:V403)/3600000*-1</f>
        <v>0.10939477343199969</v>
      </c>
      <c r="X403" s="38">
        <f t="shared" si="82"/>
        <v>4.0770887112627348</v>
      </c>
      <c r="Y403" s="38">
        <f t="shared" si="83"/>
        <v>24.981376964287996</v>
      </c>
      <c r="Z403" s="38">
        <f>SUM(Y$8:Y403)/1000</f>
        <v>8.8208595952808277</v>
      </c>
    </row>
    <row r="404" spans="2:26" x14ac:dyDescent="0.3">
      <c r="B404" s="3" t="s">
        <v>25</v>
      </c>
      <c r="C404" s="3">
        <v>396</v>
      </c>
      <c r="D404" s="3">
        <v>396</v>
      </c>
      <c r="E404" s="2">
        <f t="shared" si="84"/>
        <v>3.416666666666667</v>
      </c>
      <c r="F404" s="9">
        <v>12.3</v>
      </c>
      <c r="G404" s="30">
        <f t="shared" si="85"/>
        <v>1.1527777777777779</v>
      </c>
      <c r="H404" s="30">
        <f t="shared" si="86"/>
        <v>4.1500000000000004</v>
      </c>
      <c r="I404" s="31">
        <f>SUM(E$8:E404)</f>
        <v>2626.1666666666665</v>
      </c>
      <c r="J404" s="31">
        <f t="shared" si="87"/>
        <v>3.4166666666665151</v>
      </c>
      <c r="K404" s="32">
        <f t="shared" si="79"/>
        <v>1781.041666666667</v>
      </c>
      <c r="L404" s="33">
        <v>156.46950000000001</v>
      </c>
      <c r="M404" s="34">
        <f>0.5*2.10945*1.29*0.35*WLTC_class_3!E404^2</f>
        <v>5.5590709398437506</v>
      </c>
      <c r="N404" s="34">
        <f t="shared" si="80"/>
        <v>1943.0702376065108</v>
      </c>
      <c r="O404" s="35">
        <f t="shared" si="81"/>
        <v>22.682646315391665</v>
      </c>
      <c r="P404" s="35">
        <f t="shared" si="88"/>
        <v>6638.8233118219505</v>
      </c>
      <c r="Q404" s="35">
        <f>(SUM(P$8:P404))/3600000</f>
        <v>0.30046381177782128</v>
      </c>
      <c r="R404" s="35">
        <f t="shared" si="89"/>
        <v>0</v>
      </c>
      <c r="S404" s="35"/>
      <c r="T404" s="35">
        <f>(SUMIF(R$8:R404,"&lt;0"))/3600000*-1</f>
        <v>0.15900403115116218</v>
      </c>
      <c r="U404" s="37">
        <f t="shared" si="91"/>
        <v>3.9292592592592595</v>
      </c>
      <c r="V404" s="37">
        <f t="shared" si="90"/>
        <v>0</v>
      </c>
      <c r="W404" s="39">
        <f>SUM(V$8:V404)/3600000*-1</f>
        <v>0.10939477343199969</v>
      </c>
      <c r="X404" s="38">
        <f t="shared" si="82"/>
        <v>6.6388233118222457</v>
      </c>
      <c r="Y404" s="38">
        <f t="shared" si="83"/>
        <v>27.543111564847507</v>
      </c>
      <c r="Z404" s="38">
        <f>SUM(Y$8:Y404)/1000</f>
        <v>8.8484027068456754</v>
      </c>
    </row>
    <row r="405" spans="2:26" x14ac:dyDescent="0.3">
      <c r="B405" s="3" t="s">
        <v>25</v>
      </c>
      <c r="C405" s="3">
        <v>397</v>
      </c>
      <c r="D405" s="3">
        <v>397</v>
      </c>
      <c r="E405" s="2">
        <f t="shared" si="84"/>
        <v>4.6111111111111116</v>
      </c>
      <c r="F405" s="9">
        <v>16.600000000000001</v>
      </c>
      <c r="G405" s="30">
        <f t="shared" si="85"/>
        <v>1.1944444444444442</v>
      </c>
      <c r="H405" s="30">
        <f t="shared" si="86"/>
        <v>4.2999999999999989</v>
      </c>
      <c r="I405" s="31">
        <f>SUM(E$8:E405)</f>
        <v>2630.7777777777778</v>
      </c>
      <c r="J405" s="31">
        <f t="shared" si="87"/>
        <v>4.6111111111113132</v>
      </c>
      <c r="K405" s="32">
        <f t="shared" si="79"/>
        <v>1845.4166666666663</v>
      </c>
      <c r="L405" s="33">
        <v>156.46950000000001</v>
      </c>
      <c r="M405" s="34">
        <f>0.5*2.10945*1.29*0.35*WLTC_class_3!E405^2</f>
        <v>10.12530628715278</v>
      </c>
      <c r="N405" s="34">
        <f t="shared" si="80"/>
        <v>2012.0114729538191</v>
      </c>
      <c r="O405" s="35">
        <f t="shared" si="81"/>
        <v>42.780083448084774</v>
      </c>
      <c r="P405" s="35">
        <f t="shared" si="88"/>
        <v>9277.6084586207944</v>
      </c>
      <c r="Q405" s="35">
        <f>(SUM(P$8:P405))/3600000</f>
        <v>0.30304092523854925</v>
      </c>
      <c r="R405" s="35">
        <f t="shared" si="89"/>
        <v>0</v>
      </c>
      <c r="S405" s="35"/>
      <c r="T405" s="35">
        <f>(SUMIF(R$8:R405,"&lt;0"))/3600000*-1</f>
        <v>0.15900403115116218</v>
      </c>
      <c r="U405" s="37">
        <f t="shared" si="91"/>
        <v>5.9258379629629658</v>
      </c>
      <c r="V405" s="37">
        <f t="shared" si="90"/>
        <v>0</v>
      </c>
      <c r="W405" s="39">
        <f>SUM(V$8:V405)/3600000*-1</f>
        <v>0.10939477343199969</v>
      </c>
      <c r="X405" s="38">
        <f t="shared" si="82"/>
        <v>9.2776084586203886</v>
      </c>
      <c r="Y405" s="38">
        <f t="shared" si="83"/>
        <v>30.181896711645649</v>
      </c>
      <c r="Z405" s="38">
        <f>SUM(Y$8:Y405)/1000</f>
        <v>8.8785846035573215</v>
      </c>
    </row>
    <row r="406" spans="2:26" x14ac:dyDescent="0.3">
      <c r="B406" s="3" t="s">
        <v>25</v>
      </c>
      <c r="C406" s="3">
        <v>398</v>
      </c>
      <c r="D406" s="3">
        <v>398</v>
      </c>
      <c r="E406" s="2">
        <f t="shared" si="84"/>
        <v>5.8055555555555554</v>
      </c>
      <c r="F406" s="9">
        <v>20.9</v>
      </c>
      <c r="G406" s="30">
        <f t="shared" si="85"/>
        <v>1.0555555555555551</v>
      </c>
      <c r="H406" s="30">
        <f t="shared" si="86"/>
        <v>3.7999999999999989</v>
      </c>
      <c r="I406" s="31">
        <f>SUM(E$8:E406)</f>
        <v>2636.5833333333335</v>
      </c>
      <c r="J406" s="31">
        <f t="shared" si="87"/>
        <v>5.8055555555556566</v>
      </c>
      <c r="K406" s="32">
        <f t="shared" si="79"/>
        <v>1630.8333333333326</v>
      </c>
      <c r="L406" s="33">
        <v>156.46950000000001</v>
      </c>
      <c r="M406" s="34">
        <f>0.5*2.10945*1.29*0.35*WLTC_class_3!E406^2</f>
        <v>16.050352153038194</v>
      </c>
      <c r="N406" s="34">
        <f t="shared" si="80"/>
        <v>1803.3531854863709</v>
      </c>
      <c r="O406" s="35">
        <f t="shared" si="81"/>
        <v>60.781072912987298</v>
      </c>
      <c r="P406" s="35">
        <f t="shared" si="88"/>
        <v>10469.467104629392</v>
      </c>
      <c r="Q406" s="35">
        <f>(SUM(P$8:P406))/3600000</f>
        <v>0.30594911054539076</v>
      </c>
      <c r="R406" s="35">
        <f t="shared" si="89"/>
        <v>0</v>
      </c>
      <c r="S406" s="35"/>
      <c r="T406" s="35">
        <f>(SUMIF(R$8:R406,"&lt;0"))/3600000*-1</f>
        <v>0.15900403115116218</v>
      </c>
      <c r="U406" s="37">
        <f t="shared" si="91"/>
        <v>7.6892361111111072</v>
      </c>
      <c r="V406" s="37">
        <f t="shared" si="90"/>
        <v>0</v>
      </c>
      <c r="W406" s="39">
        <f>SUM(V$8:V406)/3600000*-1</f>
        <v>0.10939477343199969</v>
      </c>
      <c r="X406" s="38">
        <f t="shared" si="82"/>
        <v>10.469467104629208</v>
      </c>
      <c r="Y406" s="38">
        <f t="shared" si="83"/>
        <v>31.373755357654467</v>
      </c>
      <c r="Z406" s="38">
        <f>SUM(Y$8:Y406)/1000</f>
        <v>8.9099583589149756</v>
      </c>
    </row>
    <row r="407" spans="2:26" x14ac:dyDescent="0.3">
      <c r="B407" s="3" t="s">
        <v>25</v>
      </c>
      <c r="C407" s="3">
        <v>399</v>
      </c>
      <c r="D407" s="3">
        <v>399</v>
      </c>
      <c r="E407" s="2">
        <f t="shared" si="84"/>
        <v>6.7222222222222214</v>
      </c>
      <c r="F407" s="9">
        <v>24.2</v>
      </c>
      <c r="G407" s="30">
        <f t="shared" si="85"/>
        <v>0.65277777777777812</v>
      </c>
      <c r="H407" s="30">
        <f t="shared" si="86"/>
        <v>2.3500000000000014</v>
      </c>
      <c r="I407" s="31">
        <f>SUM(E$8:E407)</f>
        <v>2643.3055555555557</v>
      </c>
      <c r="J407" s="31">
        <f t="shared" si="87"/>
        <v>6.7222222222221717</v>
      </c>
      <c r="K407" s="32">
        <f t="shared" si="79"/>
        <v>1008.5416666666672</v>
      </c>
      <c r="L407" s="33">
        <v>156.46950000000001</v>
      </c>
      <c r="M407" s="34">
        <f>0.5*2.10945*1.29*0.35*WLTC_class_3!E407^2</f>
        <v>21.519031695486103</v>
      </c>
      <c r="N407" s="34">
        <f t="shared" si="80"/>
        <v>1186.5301983621532</v>
      </c>
      <c r="O407" s="35">
        <f t="shared" si="81"/>
        <v>53.617248871049853</v>
      </c>
      <c r="P407" s="35">
        <f t="shared" si="88"/>
        <v>7976.1196667677477</v>
      </c>
      <c r="Q407" s="35">
        <f>(SUM(P$8:P407))/3600000</f>
        <v>0.30816469934171514</v>
      </c>
      <c r="R407" s="35">
        <f t="shared" si="89"/>
        <v>0</v>
      </c>
      <c r="S407" s="35"/>
      <c r="T407" s="35">
        <f>(SUMIF(R$8:R407,"&lt;0"))/3600000*-1</f>
        <v>0.15900403115116218</v>
      </c>
      <c r="U407" s="37">
        <f t="shared" si="91"/>
        <v>7.0969861111111046</v>
      </c>
      <c r="V407" s="37">
        <f t="shared" si="90"/>
        <v>0</v>
      </c>
      <c r="W407" s="39">
        <f>SUM(V$8:V407)/3600000*-1</f>
        <v>0.10939477343199969</v>
      </c>
      <c r="X407" s="38">
        <f t="shared" si="82"/>
        <v>7.9761196667678069</v>
      </c>
      <c r="Y407" s="38">
        <f t="shared" si="83"/>
        <v>28.880407919793068</v>
      </c>
      <c r="Z407" s="38">
        <f>SUM(Y$8:Y407)/1000</f>
        <v>8.9388387668347669</v>
      </c>
    </row>
    <row r="408" spans="2:26" x14ac:dyDescent="0.3">
      <c r="B408" s="3" t="s">
        <v>25</v>
      </c>
      <c r="C408" s="3">
        <v>400</v>
      </c>
      <c r="D408" s="3">
        <v>400</v>
      </c>
      <c r="E408" s="2">
        <f t="shared" si="84"/>
        <v>7.1111111111111116</v>
      </c>
      <c r="F408" s="9">
        <v>25.6</v>
      </c>
      <c r="G408" s="30">
        <f t="shared" si="85"/>
        <v>0.19444444444444473</v>
      </c>
      <c r="H408" s="30">
        <f t="shared" si="86"/>
        <v>0.70000000000000107</v>
      </c>
      <c r="I408" s="31">
        <f>SUM(E$8:E408)</f>
        <v>2650.416666666667</v>
      </c>
      <c r="J408" s="31">
        <f t="shared" si="87"/>
        <v>7.1111111111113132</v>
      </c>
      <c r="K408" s="32">
        <f t="shared" si="79"/>
        <v>300.41666666666708</v>
      </c>
      <c r="L408" s="33">
        <v>156.46950000000001</v>
      </c>
      <c r="M408" s="34">
        <f>0.5*2.10945*1.29*0.35*WLTC_class_3!E408^2</f>
        <v>24.080856177777779</v>
      </c>
      <c r="N408" s="34">
        <f t="shared" si="80"/>
        <v>480.96702284444484</v>
      </c>
      <c r="O408" s="35">
        <f t="shared" si="81"/>
        <v>24.321492908282742</v>
      </c>
      <c r="P408" s="35">
        <f t="shared" si="88"/>
        <v>3420.2099402272606</v>
      </c>
      <c r="Q408" s="35">
        <f>(SUM(P$8:P408))/3600000</f>
        <v>0.30911475765844493</v>
      </c>
      <c r="R408" s="35">
        <f t="shared" si="89"/>
        <v>0</v>
      </c>
      <c r="S408" s="35"/>
      <c r="T408" s="35">
        <f>(SUMIF(R$8:R408,"&lt;0"))/3600000*-1</f>
        <v>0.15900403115116218</v>
      </c>
      <c r="U408" s="37">
        <f t="shared" si="91"/>
        <v>3.3246111111111221</v>
      </c>
      <c r="V408" s="37">
        <f t="shared" si="90"/>
        <v>0</v>
      </c>
      <c r="W408" s="39">
        <f>SUM(V$8:V408)/3600000*-1</f>
        <v>0.10939477343199969</v>
      </c>
      <c r="X408" s="38">
        <f t="shared" si="82"/>
        <v>3.420209940227164</v>
      </c>
      <c r="Y408" s="38">
        <f t="shared" si="83"/>
        <v>24.324498193252424</v>
      </c>
      <c r="Z408" s="38">
        <f>SUM(Y$8:Y408)/1000</f>
        <v>8.9631632650280206</v>
      </c>
    </row>
    <row r="409" spans="2:26" x14ac:dyDescent="0.3">
      <c r="B409" s="3" t="s">
        <v>25</v>
      </c>
      <c r="C409" s="3">
        <v>401</v>
      </c>
      <c r="D409" s="3">
        <v>401</v>
      </c>
      <c r="E409" s="2">
        <f t="shared" si="84"/>
        <v>7.1111111111111116</v>
      </c>
      <c r="F409" s="9">
        <v>25.6</v>
      </c>
      <c r="G409" s="30">
        <f t="shared" si="85"/>
        <v>-9.7222222222222612E-2</v>
      </c>
      <c r="H409" s="30">
        <f t="shared" si="86"/>
        <v>-0.35000000000000142</v>
      </c>
      <c r="I409" s="31">
        <f>SUM(E$8:E409)</f>
        <v>2657.5277777777783</v>
      </c>
      <c r="J409" s="31">
        <f t="shared" si="87"/>
        <v>7.1111111111113132</v>
      </c>
      <c r="K409" s="32">
        <f t="shared" si="79"/>
        <v>-150.20833333333394</v>
      </c>
      <c r="L409" s="33">
        <v>156.46950000000001</v>
      </c>
      <c r="M409" s="34">
        <f>0.5*2.10945*1.29*0.35*WLTC_class_3!E409^2</f>
        <v>24.080856177777779</v>
      </c>
      <c r="N409" s="34">
        <f t="shared" si="80"/>
        <v>30.342022844443846</v>
      </c>
      <c r="O409" s="35">
        <f t="shared" si="81"/>
        <v>0</v>
      </c>
      <c r="P409" s="35">
        <f t="shared" si="88"/>
        <v>0</v>
      </c>
      <c r="Q409" s="35">
        <f>(SUM(P$8:P409))/3600000</f>
        <v>0.30911475765844493</v>
      </c>
      <c r="R409" s="35">
        <f t="shared" si="89"/>
        <v>0</v>
      </c>
      <c r="S409" s="35"/>
      <c r="T409" s="35">
        <f>(SUMIF(R$8:R409,"&lt;0"))/3600000*-1</f>
        <v>0.15900403115116218</v>
      </c>
      <c r="U409" s="37">
        <f t="shared" si="91"/>
        <v>0</v>
      </c>
      <c r="V409" s="37">
        <f t="shared" si="90"/>
        <v>0</v>
      </c>
      <c r="W409" s="39">
        <f>SUM(V$8:V409)/3600000*-1</f>
        <v>0.10939477343199969</v>
      </c>
      <c r="X409" s="38">
        <f t="shared" si="82"/>
        <v>0.21576549578271181</v>
      </c>
      <c r="Y409" s="38">
        <f t="shared" si="83"/>
        <v>21.120053748807972</v>
      </c>
      <c r="Z409" s="38">
        <f>SUM(Y$8:Y409)/1000</f>
        <v>8.9842833187768285</v>
      </c>
    </row>
    <row r="410" spans="2:26" x14ac:dyDescent="0.3">
      <c r="B410" s="3" t="s">
        <v>25</v>
      </c>
      <c r="C410" s="3">
        <v>402</v>
      </c>
      <c r="D410" s="3">
        <v>402</v>
      </c>
      <c r="E410" s="2">
        <f t="shared" si="84"/>
        <v>6.9166666666666661</v>
      </c>
      <c r="F410" s="9">
        <v>24.9</v>
      </c>
      <c r="G410" s="30">
        <f t="shared" si="85"/>
        <v>-0.31944444444444453</v>
      </c>
      <c r="H410" s="30">
        <f t="shared" si="86"/>
        <v>-1.1500000000000004</v>
      </c>
      <c r="I410" s="31">
        <f>SUM(E$8:E410)</f>
        <v>2664.4444444444448</v>
      </c>
      <c r="J410" s="31">
        <f t="shared" si="87"/>
        <v>6.9166666666665151</v>
      </c>
      <c r="K410" s="32">
        <f t="shared" si="79"/>
        <v>-493.5416666666668</v>
      </c>
      <c r="L410" s="33">
        <v>156.46950000000001</v>
      </c>
      <c r="M410" s="34">
        <f>0.5*2.10945*1.29*0.35*WLTC_class_3!E410^2</f>
        <v>22.781939146093745</v>
      </c>
      <c r="N410" s="34">
        <f t="shared" si="80"/>
        <v>-314.29022752057301</v>
      </c>
      <c r="O410" s="35">
        <f t="shared" si="81"/>
        <v>-15.035731787424861</v>
      </c>
      <c r="P410" s="35">
        <f t="shared" si="88"/>
        <v>0</v>
      </c>
      <c r="Q410" s="35">
        <f>(SUM(P$8:P410))/3600000</f>
        <v>0.30911475765844493</v>
      </c>
      <c r="R410" s="34">
        <f t="shared" si="89"/>
        <v>-2173.8407403505826</v>
      </c>
      <c r="S410" s="35">
        <f>SUM(R410:R417)</f>
        <v>-18828.508606727461</v>
      </c>
      <c r="T410" s="35">
        <f>(SUMIF(R$8:R410,"&lt;0"))/3600000*-1</f>
        <v>0.15960787580125954</v>
      </c>
      <c r="U410" s="37">
        <f t="shared" si="91"/>
        <v>-1.6856712962963032</v>
      </c>
      <c r="V410" s="37">
        <f t="shared" si="90"/>
        <v>-1495.6024293612006</v>
      </c>
      <c r="W410" s="39">
        <f>SUM(V$8:V410)/3600000*-1</f>
        <v>0.10981021855126669</v>
      </c>
      <c r="X410" s="38">
        <f t="shared" si="82"/>
        <v>-2.1738407403506299</v>
      </c>
      <c r="Y410" s="38">
        <f t="shared" si="83"/>
        <v>18.73044751267463</v>
      </c>
      <c r="Z410" s="38">
        <f>SUM(Y$8:Y410)/1000</f>
        <v>9.0030137662895022</v>
      </c>
    </row>
    <row r="411" spans="2:26" x14ac:dyDescent="0.3">
      <c r="B411" s="3" t="s">
        <v>25</v>
      </c>
      <c r="C411" s="3">
        <v>403</v>
      </c>
      <c r="D411" s="3">
        <v>403</v>
      </c>
      <c r="E411" s="2">
        <f t="shared" si="84"/>
        <v>6.4722222222222223</v>
      </c>
      <c r="F411" s="9">
        <v>23.3</v>
      </c>
      <c r="G411" s="30">
        <f t="shared" si="85"/>
        <v>-0.45833333333333293</v>
      </c>
      <c r="H411" s="30">
        <f t="shared" si="86"/>
        <v>-1.6499999999999986</v>
      </c>
      <c r="I411" s="31">
        <f>SUM(E$8:E411)</f>
        <v>2670.916666666667</v>
      </c>
      <c r="J411" s="31">
        <f t="shared" si="87"/>
        <v>6.4722222222221717</v>
      </c>
      <c r="K411" s="32">
        <f t="shared" si="79"/>
        <v>-708.12499999999932</v>
      </c>
      <c r="L411" s="33">
        <v>156.46950000000001</v>
      </c>
      <c r="M411" s="34">
        <f>0.5*2.10945*1.29*0.35*WLTC_class_3!E411^2</f>
        <v>19.948205582204864</v>
      </c>
      <c r="N411" s="34">
        <f t="shared" si="80"/>
        <v>-531.7072944177944</v>
      </c>
      <c r="O411" s="35">
        <f t="shared" si="81"/>
        <v>-22.273038045252637</v>
      </c>
      <c r="P411" s="35">
        <f t="shared" si="88"/>
        <v>0</v>
      </c>
      <c r="Q411" s="35">
        <f>(SUM(P$8:P411))/3600000</f>
        <v>0.30911475765844493</v>
      </c>
      <c r="R411" s="34">
        <f t="shared" si="89"/>
        <v>-3441.327766648476</v>
      </c>
      <c r="S411" s="35"/>
      <c r="T411" s="35">
        <f>(SUMIF(R$8:R411,"&lt;0"))/3600000*-1</f>
        <v>0.16056380018088415</v>
      </c>
      <c r="U411" s="37">
        <f t="shared" si="91"/>
        <v>-3.6774814814814749</v>
      </c>
      <c r="V411" s="37">
        <f t="shared" si="90"/>
        <v>-2367.6335034541512</v>
      </c>
      <c r="W411" s="39">
        <f>SUM(V$8:V411)/3600000*-1</f>
        <v>0.1104678945244484</v>
      </c>
      <c r="X411" s="38">
        <f t="shared" si="82"/>
        <v>-3.4413277666485027</v>
      </c>
      <c r="Y411" s="38">
        <f t="shared" si="83"/>
        <v>17.462960486376758</v>
      </c>
      <c r="Z411" s="38">
        <f>SUM(Y$8:Y411)/1000</f>
        <v>9.020476726775879</v>
      </c>
    </row>
    <row r="412" spans="2:26" x14ac:dyDescent="0.3">
      <c r="B412" s="3" t="s">
        <v>25</v>
      </c>
      <c r="C412" s="3">
        <v>404</v>
      </c>
      <c r="D412" s="3">
        <v>404</v>
      </c>
      <c r="E412" s="2">
        <f t="shared" si="84"/>
        <v>6</v>
      </c>
      <c r="F412" s="9">
        <v>21.6</v>
      </c>
      <c r="G412" s="30">
        <f t="shared" si="85"/>
        <v>-0.43055555555555575</v>
      </c>
      <c r="H412" s="30">
        <f t="shared" si="86"/>
        <v>-1.5500000000000007</v>
      </c>
      <c r="I412" s="31">
        <f>SUM(E$8:E412)</f>
        <v>2676.916666666667</v>
      </c>
      <c r="J412" s="31">
        <f t="shared" si="87"/>
        <v>6</v>
      </c>
      <c r="K412" s="32">
        <f t="shared" si="79"/>
        <v>-665.2083333333336</v>
      </c>
      <c r="L412" s="33">
        <v>156.46950000000001</v>
      </c>
      <c r="M412" s="34">
        <f>0.5*2.10945*1.29*0.35*WLTC_class_3!E412^2</f>
        <v>17.143500149999998</v>
      </c>
      <c r="N412" s="34">
        <f t="shared" si="80"/>
        <v>-491.59533318333359</v>
      </c>
      <c r="O412" s="35">
        <f t="shared" si="81"/>
        <v>-17.697431994600009</v>
      </c>
      <c r="P412" s="35">
        <f t="shared" si="88"/>
        <v>0</v>
      </c>
      <c r="Q412" s="35">
        <f>(SUM(P$8:P412))/3600000</f>
        <v>0.30911475765844493</v>
      </c>
      <c r="R412" s="34">
        <f t="shared" si="89"/>
        <v>-2949.5719991000014</v>
      </c>
      <c r="S412" s="35"/>
      <c r="T412" s="35">
        <f>(SUMIF(R$8:R412,"&lt;0"))/3600000*-1</f>
        <v>0.16138312573618971</v>
      </c>
      <c r="U412" s="37">
        <f t="shared" si="91"/>
        <v>-3.6398101851851887</v>
      </c>
      <c r="V412" s="37">
        <f t="shared" si="90"/>
        <v>-2029.3055353808008</v>
      </c>
      <c r="W412" s="39">
        <f>SUM(V$8:V412)/3600000*-1</f>
        <v>0.11103159050649862</v>
      </c>
      <c r="X412" s="38">
        <f t="shared" si="82"/>
        <v>-2.9495719991000016</v>
      </c>
      <c r="Y412" s="38">
        <f t="shared" si="83"/>
        <v>17.954716253925259</v>
      </c>
      <c r="Z412" s="38">
        <f>SUM(Y$8:Y412)/1000</f>
        <v>9.0384314430298058</v>
      </c>
    </row>
    <row r="413" spans="2:26" x14ac:dyDescent="0.3">
      <c r="B413" s="3" t="s">
        <v>25</v>
      </c>
      <c r="C413" s="3">
        <v>405</v>
      </c>
      <c r="D413" s="3">
        <v>405</v>
      </c>
      <c r="E413" s="2">
        <f t="shared" si="84"/>
        <v>5.6111111111111107</v>
      </c>
      <c r="F413" s="9">
        <v>20.2</v>
      </c>
      <c r="G413" s="30">
        <f t="shared" si="85"/>
        <v>-0.40277777777777807</v>
      </c>
      <c r="H413" s="30">
        <f t="shared" si="86"/>
        <v>-1.4500000000000011</v>
      </c>
      <c r="I413" s="31">
        <f>SUM(E$8:E413)</f>
        <v>2682.5277777777783</v>
      </c>
      <c r="J413" s="31">
        <f t="shared" si="87"/>
        <v>5.6111111111113132</v>
      </c>
      <c r="K413" s="32">
        <f t="shared" si="79"/>
        <v>-622.29166666666708</v>
      </c>
      <c r="L413" s="33">
        <v>156.46950000000001</v>
      </c>
      <c r="M413" s="34">
        <f>0.5*2.10945*1.29*0.35*WLTC_class_3!E413^2</f>
        <v>14.993213737152775</v>
      </c>
      <c r="N413" s="34">
        <f t="shared" si="80"/>
        <v>-450.82895292951429</v>
      </c>
      <c r="O413" s="35">
        <f t="shared" si="81"/>
        <v>-14.194154780352285</v>
      </c>
      <c r="P413" s="35">
        <f t="shared" si="88"/>
        <v>0</v>
      </c>
      <c r="Q413" s="35">
        <f>(SUM(P$8:P413))/3600000</f>
        <v>0.30911475765844493</v>
      </c>
      <c r="R413" s="34">
        <f t="shared" si="89"/>
        <v>-2529.6513469934766</v>
      </c>
      <c r="S413" s="35"/>
      <c r="T413" s="35">
        <f>(SUMIF(R$8:R413,"&lt;0"))/3600000*-1</f>
        <v>0.16208580666591013</v>
      </c>
      <c r="U413" s="37">
        <f t="shared" si="91"/>
        <v>-2.7905370370370406</v>
      </c>
      <c r="V413" s="37">
        <f t="shared" si="90"/>
        <v>-1740.4001267315118</v>
      </c>
      <c r="W413" s="39">
        <f>SUM(V$8:V413)/3600000*-1</f>
        <v>0.11151503498614625</v>
      </c>
      <c r="X413" s="38">
        <f t="shared" si="82"/>
        <v>-2.5296513469933859</v>
      </c>
      <c r="Y413" s="38">
        <f t="shared" si="83"/>
        <v>18.374636906031874</v>
      </c>
      <c r="Z413" s="38">
        <f>SUM(Y$8:Y413)/1000</f>
        <v>9.0568060799358374</v>
      </c>
    </row>
    <row r="414" spans="2:26" x14ac:dyDescent="0.3">
      <c r="B414" s="3" t="s">
        <v>25</v>
      </c>
      <c r="C414" s="3">
        <v>406</v>
      </c>
      <c r="D414" s="3">
        <v>406</v>
      </c>
      <c r="E414" s="2">
        <f t="shared" si="84"/>
        <v>5.1944444444444438</v>
      </c>
      <c r="F414" s="9">
        <v>18.7</v>
      </c>
      <c r="G414" s="30">
        <f t="shared" si="85"/>
        <v>-0.44444444444444431</v>
      </c>
      <c r="H414" s="30">
        <f t="shared" si="86"/>
        <v>-1.5999999999999996</v>
      </c>
      <c r="I414" s="31">
        <f>SUM(E$8:E414)</f>
        <v>2687.7222222222226</v>
      </c>
      <c r="J414" s="31">
        <f t="shared" si="87"/>
        <v>5.1944444444443434</v>
      </c>
      <c r="K414" s="32">
        <f t="shared" si="79"/>
        <v>-686.6666666666664</v>
      </c>
      <c r="L414" s="33">
        <v>156.46950000000001</v>
      </c>
      <c r="M414" s="34">
        <f>0.5*2.10945*1.29*0.35*WLTC_class_3!E414^2</f>
        <v>12.84917388428819</v>
      </c>
      <c r="N414" s="34">
        <f t="shared" si="80"/>
        <v>-517.34799278237824</v>
      </c>
      <c r="O414" s="35">
        <f t="shared" si="81"/>
        <v>-13.959214475005115</v>
      </c>
      <c r="P414" s="35">
        <f t="shared" si="88"/>
        <v>0</v>
      </c>
      <c r="Q414" s="35">
        <f>(SUM(P$8:P414))/3600000</f>
        <v>0.30911475765844493</v>
      </c>
      <c r="R414" s="34">
        <f t="shared" si="89"/>
        <v>-2687.3354069528568</v>
      </c>
      <c r="S414" s="35"/>
      <c r="T414" s="35">
        <f>(SUMIF(R$8:R414,"&lt;0"))/3600000*-1</f>
        <v>0.16283228872339703</v>
      </c>
      <c r="U414" s="37">
        <f t="shared" si="91"/>
        <v>-2.7824305555555569</v>
      </c>
      <c r="V414" s="37">
        <f t="shared" si="90"/>
        <v>-1848.8867599835653</v>
      </c>
      <c r="W414" s="39">
        <f>SUM(V$8:V414)/3600000*-1</f>
        <v>0.11202861464169724</v>
      </c>
      <c r="X414" s="38">
        <f t="shared" si="82"/>
        <v>-2.6873354069529087</v>
      </c>
      <c r="Y414" s="38">
        <f t="shared" si="83"/>
        <v>18.216952846072353</v>
      </c>
      <c r="Z414" s="38">
        <f>SUM(Y$8:Y414)/1000</f>
        <v>9.0750230327819104</v>
      </c>
    </row>
    <row r="415" spans="2:26" x14ac:dyDescent="0.3">
      <c r="B415" s="3" t="s">
        <v>25</v>
      </c>
      <c r="C415" s="3">
        <v>407</v>
      </c>
      <c r="D415" s="3">
        <v>407</v>
      </c>
      <c r="E415" s="2">
        <f t="shared" si="84"/>
        <v>4.7222222222222223</v>
      </c>
      <c r="F415" s="9">
        <v>17</v>
      </c>
      <c r="G415" s="30">
        <f t="shared" si="85"/>
        <v>-0.47222222222222199</v>
      </c>
      <c r="H415" s="30">
        <f t="shared" si="86"/>
        <v>-1.6999999999999993</v>
      </c>
      <c r="I415" s="31">
        <f>SUM(E$8:E415)</f>
        <v>2692.4444444444448</v>
      </c>
      <c r="J415" s="31">
        <f t="shared" si="87"/>
        <v>4.7222222222221717</v>
      </c>
      <c r="K415" s="32">
        <f t="shared" si="79"/>
        <v>-729.58333333333292</v>
      </c>
      <c r="L415" s="33">
        <v>156.46950000000001</v>
      </c>
      <c r="M415" s="34">
        <f>0.5*2.10945*1.29*0.35*WLTC_class_3!E415^2</f>
        <v>10.61915197048611</v>
      </c>
      <c r="N415" s="34">
        <f t="shared" si="80"/>
        <v>-562.49468136284679</v>
      </c>
      <c r="O415" s="35">
        <f t="shared" si="81"/>
        <v>-12.543284175452238</v>
      </c>
      <c r="P415" s="35">
        <f t="shared" si="88"/>
        <v>0</v>
      </c>
      <c r="Q415" s="35">
        <f>(SUM(P$8:P415))/3600000</f>
        <v>0.30911475765844493</v>
      </c>
      <c r="R415" s="34">
        <f t="shared" si="89"/>
        <v>-2656.224884213415</v>
      </c>
      <c r="S415" s="35"/>
      <c r="T415" s="35">
        <f>(SUMIF(R$8:R415,"&lt;0"))/3600000*-1</f>
        <v>0.16357012896901188</v>
      </c>
      <c r="U415" s="37">
        <f t="shared" si="91"/>
        <v>-2.8940138888888844</v>
      </c>
      <c r="V415" s="37">
        <f t="shared" si="90"/>
        <v>-1827.4827203388293</v>
      </c>
      <c r="W415" s="39">
        <f>SUM(V$8:V415)/3600000*-1</f>
        <v>0.11253624873068026</v>
      </c>
      <c r="X415" s="38">
        <f t="shared" si="82"/>
        <v>-2.6562248842134433</v>
      </c>
      <c r="Y415" s="38">
        <f t="shared" si="83"/>
        <v>18.248063368811817</v>
      </c>
      <c r="Z415" s="38">
        <f>SUM(Y$8:Y415)/1000</f>
        <v>9.0932710961507226</v>
      </c>
    </row>
    <row r="416" spans="2:26" x14ac:dyDescent="0.3">
      <c r="B416" s="3" t="s">
        <v>25</v>
      </c>
      <c r="C416" s="3">
        <v>408</v>
      </c>
      <c r="D416" s="3">
        <v>408</v>
      </c>
      <c r="E416" s="2">
        <f t="shared" si="84"/>
        <v>4.25</v>
      </c>
      <c r="F416" s="9">
        <v>15.3</v>
      </c>
      <c r="G416" s="30">
        <f t="shared" si="85"/>
        <v>-0.38888888888888895</v>
      </c>
      <c r="H416" s="30">
        <f t="shared" si="86"/>
        <v>-1.4000000000000004</v>
      </c>
      <c r="I416" s="31">
        <f>SUM(E$8:E416)</f>
        <v>2696.6944444444448</v>
      </c>
      <c r="J416" s="31">
        <f t="shared" si="87"/>
        <v>4.25</v>
      </c>
      <c r="K416" s="32">
        <f t="shared" si="79"/>
        <v>-600.83333333333348</v>
      </c>
      <c r="L416" s="33">
        <v>156.46950000000001</v>
      </c>
      <c r="M416" s="34">
        <f>0.5*2.10945*1.29*0.35*WLTC_class_3!E416^2</f>
        <v>8.6015130960937487</v>
      </c>
      <c r="N416" s="34">
        <f t="shared" si="80"/>
        <v>-435.76232023723969</v>
      </c>
      <c r="O416" s="35">
        <f t="shared" si="81"/>
        <v>-7.8709569092851419</v>
      </c>
      <c r="P416" s="35">
        <f t="shared" si="88"/>
        <v>0</v>
      </c>
      <c r="Q416" s="35">
        <f>(SUM(P$8:P416))/3600000</f>
        <v>0.30911475765844493</v>
      </c>
      <c r="R416" s="34">
        <f t="shared" si="89"/>
        <v>-1851.9898610082687</v>
      </c>
      <c r="S416" s="35"/>
      <c r="T416" s="35">
        <f>(SUMIF(R$8:R416,"&lt;0"))/3600000*-1</f>
        <v>0.16408457059706971</v>
      </c>
      <c r="U416" s="37">
        <f t="shared" si="91"/>
        <v>-2.6183935185185185</v>
      </c>
      <c r="V416" s="37">
        <f t="shared" si="90"/>
        <v>-1274.1690243736887</v>
      </c>
      <c r="W416" s="39">
        <f>SUM(V$8:V416)/3600000*-1</f>
        <v>0.11289018457078405</v>
      </c>
      <c r="X416" s="38">
        <f t="shared" si="82"/>
        <v>-1.8519898610082688</v>
      </c>
      <c r="Y416" s="38">
        <f t="shared" si="83"/>
        <v>19.052298392016993</v>
      </c>
      <c r="Z416" s="38">
        <f>SUM(Y$8:Y416)/1000</f>
        <v>9.112323394542738</v>
      </c>
    </row>
    <row r="417" spans="2:26" x14ac:dyDescent="0.3">
      <c r="B417" s="3" t="s">
        <v>25</v>
      </c>
      <c r="C417" s="3">
        <v>409</v>
      </c>
      <c r="D417" s="3">
        <v>409</v>
      </c>
      <c r="E417" s="2">
        <f t="shared" si="84"/>
        <v>3.9444444444444442</v>
      </c>
      <c r="F417" s="9">
        <v>14.2</v>
      </c>
      <c r="G417" s="30">
        <f t="shared" si="85"/>
        <v>-0.19444444444444448</v>
      </c>
      <c r="H417" s="30">
        <f t="shared" si="86"/>
        <v>-0.70000000000000018</v>
      </c>
      <c r="I417" s="31">
        <f>SUM(E$8:E417)</f>
        <v>2700.6388888888891</v>
      </c>
      <c r="J417" s="31">
        <f t="shared" si="87"/>
        <v>3.9444444444443434</v>
      </c>
      <c r="K417" s="32">
        <f t="shared" si="79"/>
        <v>-300.41666666666674</v>
      </c>
      <c r="L417" s="33">
        <v>156.46950000000001</v>
      </c>
      <c r="M417" s="34">
        <f>0.5*2.10945*1.29*0.35*WLTC_class_3!E417^2</f>
        <v>7.409155028819443</v>
      </c>
      <c r="N417" s="34">
        <f t="shared" si="80"/>
        <v>-136.53801163784729</v>
      </c>
      <c r="O417" s="35">
        <f t="shared" si="81"/>
        <v>-2.1243460390937363</v>
      </c>
      <c r="P417" s="35">
        <f t="shared" si="88"/>
        <v>0</v>
      </c>
      <c r="Q417" s="35">
        <f>(SUM(P$8:P417))/3600000</f>
        <v>0.30911475765844493</v>
      </c>
      <c r="R417" s="34">
        <f t="shared" si="89"/>
        <v>-538.56660146038382</v>
      </c>
      <c r="S417" s="35"/>
      <c r="T417" s="35">
        <f>(SUMIF(R$8:R417,"&lt;0"))/3600000*-1</f>
        <v>0.16423417243080871</v>
      </c>
      <c r="U417" s="37">
        <f t="shared" si="91"/>
        <v>-1.5473842592592602</v>
      </c>
      <c r="V417" s="37">
        <f t="shared" si="90"/>
        <v>-370.53382180474404</v>
      </c>
      <c r="W417" s="39">
        <f>SUM(V$8:V417)/3600000*-1</f>
        <v>0.11299311063239649</v>
      </c>
      <c r="X417" s="38">
        <f t="shared" si="82"/>
        <v>-0.53856660146039759</v>
      </c>
      <c r="Y417" s="38">
        <f t="shared" si="83"/>
        <v>20.365721651564861</v>
      </c>
      <c r="Z417" s="38">
        <f>SUM(Y$8:Y417)/1000</f>
        <v>9.1326891161943031</v>
      </c>
    </row>
    <row r="418" spans="2:26" x14ac:dyDescent="0.3">
      <c r="B418" s="3" t="s">
        <v>25</v>
      </c>
      <c r="C418" s="3">
        <v>410</v>
      </c>
      <c r="D418" s="3">
        <v>410</v>
      </c>
      <c r="E418" s="2">
        <f t="shared" si="84"/>
        <v>3.8611111111111112</v>
      </c>
      <c r="F418" s="9">
        <v>13.9</v>
      </c>
      <c r="G418" s="30">
        <f t="shared" si="85"/>
        <v>-2.7777777777777679E-2</v>
      </c>
      <c r="H418" s="30">
        <f t="shared" si="86"/>
        <v>-9.9999999999999645E-2</v>
      </c>
      <c r="I418" s="31">
        <f>SUM(E$8:E418)</f>
        <v>2704.5000000000005</v>
      </c>
      <c r="J418" s="31">
        <f t="shared" si="87"/>
        <v>3.8611111111113132</v>
      </c>
      <c r="K418" s="32">
        <f t="shared" si="79"/>
        <v>-42.916666666666515</v>
      </c>
      <c r="L418" s="33">
        <v>156.46950000000001</v>
      </c>
      <c r="M418" s="34">
        <f>0.5*2.10945*1.29*0.35*WLTC_class_3!E418^2</f>
        <v>7.099399142621527</v>
      </c>
      <c r="N418" s="34">
        <f t="shared" si="80"/>
        <v>120.65223247595503</v>
      </c>
      <c r="O418" s="35">
        <f t="shared" si="81"/>
        <v>0</v>
      </c>
      <c r="P418" s="35">
        <f t="shared" si="88"/>
        <v>0</v>
      </c>
      <c r="Q418" s="35">
        <f>(SUM(P$8:P418))/3600000</f>
        <v>0.30911475765844493</v>
      </c>
      <c r="R418" s="35">
        <f t="shared" si="89"/>
        <v>0</v>
      </c>
      <c r="S418" s="35"/>
      <c r="T418" s="35">
        <f>(SUMIF(R$8:R418,"&lt;0"))/3600000*-1</f>
        <v>0.16423417243080871</v>
      </c>
      <c r="U418" s="37">
        <f t="shared" si="91"/>
        <v>-0.40198611111111049</v>
      </c>
      <c r="V418" s="37">
        <f t="shared" si="90"/>
        <v>0</v>
      </c>
      <c r="W418" s="39">
        <f>SUM(V$8:V418)/3600000*-1</f>
        <v>0.11299311063239649</v>
      </c>
      <c r="X418" s="38">
        <f t="shared" si="82"/>
        <v>0.46585167539327077</v>
      </c>
      <c r="Y418" s="38">
        <f t="shared" si="83"/>
        <v>21.370139928418531</v>
      </c>
      <c r="Z418" s="38">
        <f>SUM(Y$8:Y418)/1000</f>
        <v>9.1540592561227214</v>
      </c>
    </row>
    <row r="419" spans="2:26" x14ac:dyDescent="0.3">
      <c r="B419" s="3" t="s">
        <v>25</v>
      </c>
      <c r="C419" s="3">
        <v>411</v>
      </c>
      <c r="D419" s="3">
        <v>411</v>
      </c>
      <c r="E419" s="2">
        <f t="shared" si="84"/>
        <v>3.8888888888888888</v>
      </c>
      <c r="F419" s="9">
        <v>14</v>
      </c>
      <c r="G419" s="30">
        <f t="shared" si="85"/>
        <v>4.1666666666666519E-2</v>
      </c>
      <c r="H419" s="30">
        <f t="shared" si="86"/>
        <v>0.14999999999999947</v>
      </c>
      <c r="I419" s="31">
        <f>SUM(E$8:E419)</f>
        <v>2708.3888888888891</v>
      </c>
      <c r="J419" s="31">
        <f t="shared" si="87"/>
        <v>3.8888888888886868</v>
      </c>
      <c r="K419" s="32">
        <f t="shared" si="79"/>
        <v>64.374999999999773</v>
      </c>
      <c r="L419" s="33">
        <v>156.46950000000001</v>
      </c>
      <c r="M419" s="34">
        <f>0.5*2.10945*1.29*0.35*WLTC_class_3!E419^2</f>
        <v>7.2019162152777767</v>
      </c>
      <c r="N419" s="34">
        <f t="shared" si="80"/>
        <v>228.04641621527756</v>
      </c>
      <c r="O419" s="35">
        <f t="shared" si="81"/>
        <v>3.4488501217740799</v>
      </c>
      <c r="P419" s="35">
        <f t="shared" si="88"/>
        <v>886.84717417047773</v>
      </c>
      <c r="Q419" s="35">
        <f>(SUM(P$8:P419))/3600000</f>
        <v>0.30936110409571449</v>
      </c>
      <c r="R419" s="35">
        <f t="shared" si="89"/>
        <v>0</v>
      </c>
      <c r="S419" s="35"/>
      <c r="T419" s="35">
        <f>(SUMIF(R$8:R419,"&lt;0"))/3600000*-1</f>
        <v>0.16423417243080871</v>
      </c>
      <c r="U419" s="37">
        <f t="shared" si="91"/>
        <v>0.13304166666666606</v>
      </c>
      <c r="V419" s="37">
        <f t="shared" si="90"/>
        <v>0</v>
      </c>
      <c r="W419" s="39">
        <f>SUM(V$8:V419)/3600000*-1</f>
        <v>0.11299311063239649</v>
      </c>
      <c r="X419" s="38">
        <f t="shared" si="82"/>
        <v>0.88684717417052383</v>
      </c>
      <c r="Y419" s="38">
        <f t="shared" si="83"/>
        <v>21.791135427195783</v>
      </c>
      <c r="Z419" s="38">
        <f>SUM(Y$8:Y419)/1000</f>
        <v>9.1758503915499183</v>
      </c>
    </row>
    <row r="420" spans="2:26" x14ac:dyDescent="0.3">
      <c r="B420" s="3" t="s">
        <v>25</v>
      </c>
      <c r="C420" s="3">
        <v>412</v>
      </c>
      <c r="D420" s="3">
        <v>412</v>
      </c>
      <c r="E420" s="2">
        <f t="shared" si="84"/>
        <v>3.9444444444444442</v>
      </c>
      <c r="F420" s="9">
        <v>14.2</v>
      </c>
      <c r="G420" s="30">
        <f t="shared" si="85"/>
        <v>6.9444444444444448E-2</v>
      </c>
      <c r="H420" s="30">
        <f t="shared" si="86"/>
        <v>0.25</v>
      </c>
      <c r="I420" s="31">
        <f>SUM(E$8:E420)</f>
        <v>2712.3333333333335</v>
      </c>
      <c r="J420" s="31">
        <f t="shared" si="87"/>
        <v>3.9444444444443434</v>
      </c>
      <c r="K420" s="32">
        <f t="shared" si="79"/>
        <v>107.29166666666667</v>
      </c>
      <c r="L420" s="33">
        <v>156.46950000000001</v>
      </c>
      <c r="M420" s="34">
        <f>0.5*2.10945*1.29*0.35*WLTC_class_3!E420^2</f>
        <v>7.409155028819443</v>
      </c>
      <c r="N420" s="34">
        <f t="shared" si="80"/>
        <v>271.17032169548611</v>
      </c>
      <c r="O420" s="35">
        <f t="shared" si="81"/>
        <v>4.2190419495892293</v>
      </c>
      <c r="P420" s="35">
        <f t="shared" si="88"/>
        <v>1069.6162689099456</v>
      </c>
      <c r="Q420" s="35">
        <f>(SUM(P$8:P420))/3600000</f>
        <v>0.30965821972596724</v>
      </c>
      <c r="R420" s="35">
        <f t="shared" si="89"/>
        <v>0</v>
      </c>
      <c r="S420" s="35"/>
      <c r="T420" s="35">
        <f>(SUMIF(R$8:R420,"&lt;0"))/3600000*-1</f>
        <v>0.16423417243080871</v>
      </c>
      <c r="U420" s="37">
        <f t="shared" si="91"/>
        <v>0.26894444444444437</v>
      </c>
      <c r="V420" s="37">
        <f t="shared" si="90"/>
        <v>0</v>
      </c>
      <c r="W420" s="39">
        <f>SUM(V$8:V420)/3600000*-1</f>
        <v>0.11299311063239649</v>
      </c>
      <c r="X420" s="38">
        <f t="shared" si="82"/>
        <v>1.0696162689099729</v>
      </c>
      <c r="Y420" s="38">
        <f t="shared" si="83"/>
        <v>21.973904521935232</v>
      </c>
      <c r="Z420" s="38">
        <f>SUM(Y$8:Y420)/1000</f>
        <v>9.1978242960718539</v>
      </c>
    </row>
    <row r="421" spans="2:26" x14ac:dyDescent="0.3">
      <c r="B421" s="3" t="s">
        <v>25</v>
      </c>
      <c r="C421" s="3">
        <v>413</v>
      </c>
      <c r="D421" s="3">
        <v>413</v>
      </c>
      <c r="E421" s="2">
        <f t="shared" si="84"/>
        <v>4.0277777777777777</v>
      </c>
      <c r="F421" s="9">
        <v>14.5</v>
      </c>
      <c r="G421" s="30">
        <f t="shared" si="85"/>
        <v>9.7222222222222363E-2</v>
      </c>
      <c r="H421" s="30">
        <f t="shared" si="86"/>
        <v>0.35000000000000053</v>
      </c>
      <c r="I421" s="31">
        <f>SUM(E$8:E421)</f>
        <v>2716.3611111111113</v>
      </c>
      <c r="J421" s="31">
        <f t="shared" si="87"/>
        <v>4.0277777777778283</v>
      </c>
      <c r="K421" s="32">
        <f t="shared" si="79"/>
        <v>150.20833333333354</v>
      </c>
      <c r="L421" s="33">
        <v>156.46950000000001</v>
      </c>
      <c r="M421" s="34">
        <f>0.5*2.10945*1.29*0.35*WLTC_class_3!E421^2</f>
        <v>7.7255249197048608</v>
      </c>
      <c r="N421" s="34">
        <f t="shared" si="80"/>
        <v>314.40335825303839</v>
      </c>
      <c r="O421" s="35">
        <f t="shared" si="81"/>
        <v>5.1005637401776349</v>
      </c>
      <c r="P421" s="35">
        <f t="shared" si="88"/>
        <v>1266.3468596303094</v>
      </c>
      <c r="Q421" s="35">
        <f>(SUM(P$8:P421))/3600000</f>
        <v>0.31000998274253116</v>
      </c>
      <c r="R421" s="35">
        <f t="shared" si="89"/>
        <v>0</v>
      </c>
      <c r="S421" s="35"/>
      <c r="T421" s="35">
        <f>(SUMIF(R$8:R421,"&lt;0"))/3600000*-1</f>
        <v>0.16423417243080871</v>
      </c>
      <c r="U421" s="37">
        <f t="shared" si="91"/>
        <v>0.41056944444444521</v>
      </c>
      <c r="V421" s="37">
        <f t="shared" si="90"/>
        <v>0</v>
      </c>
      <c r="W421" s="39">
        <f>SUM(V$8:V421)/3600000*-1</f>
        <v>0.11299311063239649</v>
      </c>
      <c r="X421" s="38">
        <f t="shared" si="82"/>
        <v>1.2663468596302934</v>
      </c>
      <c r="Y421" s="38">
        <f t="shared" si="83"/>
        <v>22.170635112655553</v>
      </c>
      <c r="Z421" s="38">
        <f>SUM(Y$8:Y421)/1000</f>
        <v>9.2199949311845106</v>
      </c>
    </row>
    <row r="422" spans="2:26" x14ac:dyDescent="0.3">
      <c r="B422" s="3" t="s">
        <v>25</v>
      </c>
      <c r="C422" s="3">
        <v>414</v>
      </c>
      <c r="D422" s="3">
        <v>414</v>
      </c>
      <c r="E422" s="2">
        <f t="shared" si="84"/>
        <v>4.1388888888888893</v>
      </c>
      <c r="F422" s="9">
        <v>14.9</v>
      </c>
      <c r="G422" s="30">
        <f t="shared" si="85"/>
        <v>0.19444444444444448</v>
      </c>
      <c r="H422" s="30">
        <f t="shared" si="86"/>
        <v>0.70000000000000018</v>
      </c>
      <c r="I422" s="31">
        <f>SUM(E$8:E422)</f>
        <v>2720.5</v>
      </c>
      <c r="J422" s="31">
        <f t="shared" si="87"/>
        <v>4.1388888888886868</v>
      </c>
      <c r="K422" s="32">
        <f t="shared" si="79"/>
        <v>300.41666666666674</v>
      </c>
      <c r="L422" s="33">
        <v>156.46950000000001</v>
      </c>
      <c r="M422" s="34">
        <f>0.5*2.10945*1.29*0.35*WLTC_class_3!E422^2</f>
        <v>8.1576398926215301</v>
      </c>
      <c r="N422" s="34">
        <f t="shared" si="80"/>
        <v>465.04380655928827</v>
      </c>
      <c r="O422" s="35">
        <f t="shared" si="81"/>
        <v>7.966386998011</v>
      </c>
      <c r="P422" s="35">
        <f t="shared" si="88"/>
        <v>1924.7646438147381</v>
      </c>
      <c r="Q422" s="35">
        <f>(SUM(P$8:P422))/3600000</f>
        <v>0.31054463958803524</v>
      </c>
      <c r="R422" s="35">
        <f t="shared" si="89"/>
        <v>0</v>
      </c>
      <c r="S422" s="35"/>
      <c r="T422" s="35">
        <f>(SUMIF(R$8:R422,"&lt;0"))/3600000*-1</f>
        <v>0.16423417243080871</v>
      </c>
      <c r="U422" s="37">
        <f t="shared" si="91"/>
        <v>0.56077777777778059</v>
      </c>
      <c r="V422" s="37">
        <f t="shared" si="90"/>
        <v>0</v>
      </c>
      <c r="W422" s="39">
        <f>SUM(V$8:V422)/3600000*-1</f>
        <v>0.11299311063239649</v>
      </c>
      <c r="X422" s="38">
        <f t="shared" si="82"/>
        <v>1.9247646438148323</v>
      </c>
      <c r="Y422" s="38">
        <f t="shared" si="83"/>
        <v>22.829052896840093</v>
      </c>
      <c r="Z422" s="38">
        <f>SUM(Y$8:Y422)/1000</f>
        <v>9.2428239840813511</v>
      </c>
    </row>
    <row r="423" spans="2:26" x14ac:dyDescent="0.3">
      <c r="B423" s="3" t="s">
        <v>25</v>
      </c>
      <c r="C423" s="3">
        <v>415</v>
      </c>
      <c r="D423" s="3">
        <v>415</v>
      </c>
      <c r="E423" s="2">
        <f t="shared" si="84"/>
        <v>4.416666666666667</v>
      </c>
      <c r="F423" s="9">
        <v>15.9</v>
      </c>
      <c r="G423" s="30">
        <f t="shared" si="85"/>
        <v>0.34722222222222199</v>
      </c>
      <c r="H423" s="30">
        <f t="shared" si="86"/>
        <v>1.2499999999999991</v>
      </c>
      <c r="I423" s="31">
        <f>SUM(E$8:E423)</f>
        <v>2724.9166666666665</v>
      </c>
      <c r="J423" s="31">
        <f t="shared" si="87"/>
        <v>4.4166666666665151</v>
      </c>
      <c r="K423" s="32">
        <f t="shared" si="79"/>
        <v>536.45833333333292</v>
      </c>
      <c r="L423" s="33">
        <v>156.46950000000001</v>
      </c>
      <c r="M423" s="34">
        <f>0.5*2.10945*1.29*0.35*WLTC_class_3!E423^2</f>
        <v>9.28936958359375</v>
      </c>
      <c r="N423" s="34">
        <f t="shared" si="80"/>
        <v>702.21720291692668</v>
      </c>
      <c r="O423" s="35">
        <f t="shared" si="81"/>
        <v>13.69811196523319</v>
      </c>
      <c r="P423" s="35">
        <f t="shared" si="88"/>
        <v>3101.4593128829865</v>
      </c>
      <c r="Q423" s="35">
        <f>(SUM(P$8:P423))/3600000</f>
        <v>0.31140615606383609</v>
      </c>
      <c r="R423" s="35">
        <f t="shared" si="89"/>
        <v>0</v>
      </c>
      <c r="S423" s="35"/>
      <c r="T423" s="35">
        <f>(SUMIF(R$8:R423,"&lt;0"))/3600000*-1</f>
        <v>0.16423417243080871</v>
      </c>
      <c r="U423" s="37">
        <f t="shared" si="91"/>
        <v>1.4687037037037023</v>
      </c>
      <c r="V423" s="37">
        <f t="shared" si="90"/>
        <v>0</v>
      </c>
      <c r="W423" s="39">
        <f>SUM(V$8:V423)/3600000*-1</f>
        <v>0.11299311063239649</v>
      </c>
      <c r="X423" s="38">
        <f t="shared" si="82"/>
        <v>3.101459312883093</v>
      </c>
      <c r="Y423" s="38">
        <f t="shared" si="83"/>
        <v>24.005747565908354</v>
      </c>
      <c r="Z423" s="38">
        <f>SUM(Y$8:Y423)/1000</f>
        <v>9.2668297316472596</v>
      </c>
    </row>
    <row r="424" spans="2:26" x14ac:dyDescent="0.3">
      <c r="B424" s="3" t="s">
        <v>25</v>
      </c>
      <c r="C424" s="3">
        <v>416</v>
      </c>
      <c r="D424" s="3">
        <v>416</v>
      </c>
      <c r="E424" s="2">
        <f t="shared" si="84"/>
        <v>4.833333333333333</v>
      </c>
      <c r="F424" s="9">
        <v>17.399999999999999</v>
      </c>
      <c r="G424" s="30">
        <f t="shared" si="85"/>
        <v>0.38888888888888873</v>
      </c>
      <c r="H424" s="30">
        <f t="shared" si="86"/>
        <v>1.3999999999999995</v>
      </c>
      <c r="I424" s="31">
        <f>SUM(E$8:E424)</f>
        <v>2729.75</v>
      </c>
      <c r="J424" s="31">
        <f t="shared" si="87"/>
        <v>4.8333333333334849</v>
      </c>
      <c r="K424" s="32">
        <f t="shared" si="79"/>
        <v>600.83333333333303</v>
      </c>
      <c r="L424" s="33">
        <v>156.46950000000001</v>
      </c>
      <c r="M424" s="34">
        <f>0.5*2.10945*1.29*0.35*WLTC_class_3!E424^2</f>
        <v>11.124755884374997</v>
      </c>
      <c r="N424" s="34">
        <f t="shared" si="80"/>
        <v>768.42758921770803</v>
      </c>
      <c r="O424" s="35">
        <f t="shared" si="81"/>
        <v>17.951322292558686</v>
      </c>
      <c r="P424" s="35">
        <f t="shared" si="88"/>
        <v>3714.0666812190389</v>
      </c>
      <c r="Q424" s="35">
        <f>(SUM(P$8:P424))/3600000</f>
        <v>0.31243784125306356</v>
      </c>
      <c r="R424" s="35">
        <f t="shared" si="89"/>
        <v>0</v>
      </c>
      <c r="S424" s="35"/>
      <c r="T424" s="35">
        <f>(SUMIF(R$8:R424,"&lt;0"))/3600000*-1</f>
        <v>0.16423417243080871</v>
      </c>
      <c r="U424" s="37">
        <f t="shared" si="91"/>
        <v>2.3818749999999964</v>
      </c>
      <c r="V424" s="37">
        <f t="shared" si="90"/>
        <v>0</v>
      </c>
      <c r="W424" s="39">
        <f>SUM(V$8:V424)/3600000*-1</f>
        <v>0.11299311063239649</v>
      </c>
      <c r="X424" s="38">
        <f t="shared" si="82"/>
        <v>3.714066681218922</v>
      </c>
      <c r="Y424" s="38">
        <f t="shared" si="83"/>
        <v>24.618354934244181</v>
      </c>
      <c r="Z424" s="38">
        <f>SUM(Y$8:Y424)/1000</f>
        <v>9.2914480865815037</v>
      </c>
    </row>
    <row r="425" spans="2:26" x14ac:dyDescent="0.3">
      <c r="B425" s="3" t="s">
        <v>25</v>
      </c>
      <c r="C425" s="3">
        <v>417</v>
      </c>
      <c r="D425" s="3">
        <v>417</v>
      </c>
      <c r="E425" s="2">
        <f t="shared" si="84"/>
        <v>5.1944444444444438</v>
      </c>
      <c r="F425" s="9">
        <v>18.7</v>
      </c>
      <c r="G425" s="30">
        <f t="shared" si="85"/>
        <v>0.23611111111111149</v>
      </c>
      <c r="H425" s="30">
        <f t="shared" si="86"/>
        <v>0.85000000000000142</v>
      </c>
      <c r="I425" s="31">
        <f>SUM(E$8:E425)</f>
        <v>2734.9444444444443</v>
      </c>
      <c r="J425" s="31">
        <f t="shared" si="87"/>
        <v>5.1944444444443434</v>
      </c>
      <c r="K425" s="32">
        <f t="shared" si="79"/>
        <v>364.79166666666725</v>
      </c>
      <c r="L425" s="33">
        <v>156.46950000000001</v>
      </c>
      <c r="M425" s="34">
        <f>0.5*2.10945*1.29*0.35*WLTC_class_3!E425^2</f>
        <v>12.84917388428819</v>
      </c>
      <c r="N425" s="34">
        <f t="shared" si="80"/>
        <v>534.11034055095547</v>
      </c>
      <c r="O425" s="35">
        <f t="shared" si="81"/>
        <v>14.411500384819441</v>
      </c>
      <c r="P425" s="35">
        <f t="shared" si="88"/>
        <v>2774.4064911951868</v>
      </c>
      <c r="Q425" s="35">
        <f>(SUM(P$8:P425))/3600000</f>
        <v>0.31320850972283998</v>
      </c>
      <c r="R425" s="35">
        <f t="shared" si="89"/>
        <v>0</v>
      </c>
      <c r="S425" s="35"/>
      <c r="T425" s="35">
        <f>(SUMIF(R$8:R425,"&lt;0"))/3600000*-1</f>
        <v>0.16423417243080871</v>
      </c>
      <c r="U425" s="37">
        <f t="shared" si="91"/>
        <v>2.2378657407407387</v>
      </c>
      <c r="V425" s="37">
        <f t="shared" si="90"/>
        <v>0</v>
      </c>
      <c r="W425" s="39">
        <f>SUM(V$8:V425)/3600000*-1</f>
        <v>0.11299311063239649</v>
      </c>
      <c r="X425" s="38">
        <f t="shared" si="82"/>
        <v>2.7744064911952404</v>
      </c>
      <c r="Y425" s="38">
        <f t="shared" si="83"/>
        <v>23.6786947442205</v>
      </c>
      <c r="Z425" s="38">
        <f>SUM(Y$8:Y425)/1000</f>
        <v>9.3151267813257235</v>
      </c>
    </row>
    <row r="426" spans="2:26" x14ac:dyDescent="0.3">
      <c r="B426" s="3" t="s">
        <v>25</v>
      </c>
      <c r="C426" s="3">
        <v>418</v>
      </c>
      <c r="D426" s="3">
        <v>418</v>
      </c>
      <c r="E426" s="2">
        <f t="shared" si="84"/>
        <v>5.3055555555555562</v>
      </c>
      <c r="F426" s="9">
        <v>19.100000000000001</v>
      </c>
      <c r="G426" s="30">
        <f t="shared" si="85"/>
        <v>1.3888888888889086E-2</v>
      </c>
      <c r="H426" s="30">
        <f t="shared" si="86"/>
        <v>5.0000000000000711E-2</v>
      </c>
      <c r="I426" s="31">
        <f>SUM(E$8:E426)</f>
        <v>2740.25</v>
      </c>
      <c r="J426" s="31">
        <f t="shared" si="87"/>
        <v>5.3055555555556566</v>
      </c>
      <c r="K426" s="32">
        <f t="shared" si="79"/>
        <v>21.458333333333638</v>
      </c>
      <c r="L426" s="33">
        <v>156.46950000000001</v>
      </c>
      <c r="M426" s="34">
        <f>0.5*2.10945*1.29*0.35*WLTC_class_3!E426^2</f>
        <v>13.404750278038197</v>
      </c>
      <c r="N426" s="34">
        <f t="shared" si="80"/>
        <v>191.33258361137183</v>
      </c>
      <c r="O426" s="35">
        <f t="shared" si="81"/>
        <v>5.3858055422273061</v>
      </c>
      <c r="P426" s="35">
        <f t="shared" si="88"/>
        <v>1015.125651938131</v>
      </c>
      <c r="Q426" s="35">
        <f>(SUM(P$8:P426))/3600000</f>
        <v>0.31349048907060062</v>
      </c>
      <c r="R426" s="35">
        <f t="shared" si="89"/>
        <v>0</v>
      </c>
      <c r="S426" s="35"/>
      <c r="T426" s="35">
        <f>(SUMIF(R$8:R426,"&lt;0"))/3600000*-1</f>
        <v>0.16423417243080871</v>
      </c>
      <c r="U426" s="37">
        <f t="shared" si="91"/>
        <v>0.72100000000000963</v>
      </c>
      <c r="V426" s="37">
        <f t="shared" si="90"/>
        <v>0</v>
      </c>
      <c r="W426" s="39">
        <f>SUM(V$8:V426)/3600000*-1</f>
        <v>0.11299311063239649</v>
      </c>
      <c r="X426" s="38">
        <f t="shared" si="82"/>
        <v>1.0151256519381118</v>
      </c>
      <c r="Y426" s="38">
        <f t="shared" si="83"/>
        <v>21.91941390496337</v>
      </c>
      <c r="Z426" s="38">
        <f>SUM(Y$8:Y426)/1000</f>
        <v>9.3370461952306876</v>
      </c>
    </row>
    <row r="427" spans="2:26" x14ac:dyDescent="0.3">
      <c r="B427" s="3" t="s">
        <v>25</v>
      </c>
      <c r="C427" s="3">
        <v>419</v>
      </c>
      <c r="D427" s="3">
        <v>419</v>
      </c>
      <c r="E427" s="2">
        <f t="shared" si="84"/>
        <v>5.2222222222222223</v>
      </c>
      <c r="F427" s="9">
        <v>18.8</v>
      </c>
      <c r="G427" s="30">
        <f t="shared" si="85"/>
        <v>-0.20833333333333331</v>
      </c>
      <c r="H427" s="30">
        <f t="shared" si="86"/>
        <v>-0.75</v>
      </c>
      <c r="I427" s="31">
        <f>SUM(E$8:E427)</f>
        <v>2745.4722222222222</v>
      </c>
      <c r="J427" s="31">
        <f t="shared" si="87"/>
        <v>5.2222222222221717</v>
      </c>
      <c r="K427" s="32">
        <f t="shared" si="79"/>
        <v>-321.87499999999994</v>
      </c>
      <c r="L427" s="33">
        <v>156.46950000000001</v>
      </c>
      <c r="M427" s="34">
        <f>0.5*2.10945*1.29*0.35*WLTC_class_3!E427^2</f>
        <v>12.986965648611109</v>
      </c>
      <c r="N427" s="34">
        <f t="shared" si="80"/>
        <v>-152.41853435138881</v>
      </c>
      <c r="O427" s="35">
        <f t="shared" si="81"/>
        <v>-4.1566980541014154</v>
      </c>
      <c r="P427" s="35">
        <f t="shared" si="88"/>
        <v>0</v>
      </c>
      <c r="Q427" s="35">
        <f>(SUM(P$8:P427))/3600000</f>
        <v>0.31349048907060062</v>
      </c>
      <c r="R427" s="34">
        <f t="shared" si="89"/>
        <v>-795.96345716835606</v>
      </c>
      <c r="S427" s="35">
        <f>SUM(R427:R429)</f>
        <v>-2900.3867145676859</v>
      </c>
      <c r="T427" s="35">
        <f>(SUMIF(R$8:R427,"&lt;0"))/3600000*-1</f>
        <v>0.16445527339113322</v>
      </c>
      <c r="U427" s="37">
        <f t="shared" si="91"/>
        <v>-0.54218055555556111</v>
      </c>
      <c r="V427" s="37">
        <f t="shared" si="90"/>
        <v>-547.62285853182891</v>
      </c>
      <c r="W427" s="39">
        <f>SUM(V$8:V427)/3600000*-1</f>
        <v>0.11314522809309976</v>
      </c>
      <c r="X427" s="38">
        <f t="shared" si="82"/>
        <v>-0.79596345716836381</v>
      </c>
      <c r="Y427" s="38">
        <f t="shared" si="83"/>
        <v>20.108324795856898</v>
      </c>
      <c r="Z427" s="38">
        <f>SUM(Y$8:Y427)/1000</f>
        <v>9.357154520026544</v>
      </c>
    </row>
    <row r="428" spans="2:26" x14ac:dyDescent="0.3">
      <c r="B428" s="3" t="s">
        <v>25</v>
      </c>
      <c r="C428" s="3">
        <v>420</v>
      </c>
      <c r="D428" s="3">
        <v>420</v>
      </c>
      <c r="E428" s="2">
        <f t="shared" si="84"/>
        <v>4.8888888888888893</v>
      </c>
      <c r="F428" s="9">
        <v>17.600000000000001</v>
      </c>
      <c r="G428" s="30">
        <f t="shared" si="85"/>
        <v>-0.30555555555555547</v>
      </c>
      <c r="H428" s="30">
        <f t="shared" si="86"/>
        <v>-1.0999999999999996</v>
      </c>
      <c r="I428" s="31">
        <f>SUM(E$8:E428)</f>
        <v>2750.3611111111109</v>
      </c>
      <c r="J428" s="31">
        <f t="shared" si="87"/>
        <v>4.8888888888886868</v>
      </c>
      <c r="K428" s="32">
        <f t="shared" si="79"/>
        <v>-472.0833333333332</v>
      </c>
      <c r="L428" s="33">
        <v>156.46950000000001</v>
      </c>
      <c r="M428" s="34">
        <f>0.5*2.10945*1.29*0.35*WLTC_class_3!E428^2</f>
        <v>11.381967177777778</v>
      </c>
      <c r="N428" s="34">
        <f t="shared" si="80"/>
        <v>-304.23186615555539</v>
      </c>
      <c r="O428" s="35">
        <f t="shared" si="81"/>
        <v>-7.2715171960139626</v>
      </c>
      <c r="P428" s="35">
        <f t="shared" si="88"/>
        <v>0</v>
      </c>
      <c r="Q428" s="35">
        <f>(SUM(P$8:P428))/3600000</f>
        <v>0.31349048907060062</v>
      </c>
      <c r="R428" s="34">
        <f t="shared" si="89"/>
        <v>-1487.3557900937649</v>
      </c>
      <c r="S428" s="35"/>
      <c r="T428" s="35">
        <f>(SUMIF(R$8:R428,"&lt;0"))/3600000*-1</f>
        <v>0.1648684277772704</v>
      </c>
      <c r="U428" s="37">
        <f t="shared" si="91"/>
        <v>-2.0828888888888866</v>
      </c>
      <c r="V428" s="37">
        <f t="shared" si="90"/>
        <v>-1023.3007835845101</v>
      </c>
      <c r="W428" s="39">
        <f>SUM(V$8:V428)/3600000*-1</f>
        <v>0.11342947831076214</v>
      </c>
      <c r="X428" s="38">
        <f t="shared" si="82"/>
        <v>-1.4873557900938266</v>
      </c>
      <c r="Y428" s="38">
        <f t="shared" si="83"/>
        <v>19.416932462931435</v>
      </c>
      <c r="Z428" s="38">
        <f>SUM(Y$8:Y428)/1000</f>
        <v>9.3765714524894754</v>
      </c>
    </row>
    <row r="429" spans="2:26" x14ac:dyDescent="0.3">
      <c r="B429" s="3" t="s">
        <v>25</v>
      </c>
      <c r="C429" s="3">
        <v>421</v>
      </c>
      <c r="D429" s="3">
        <v>421</v>
      </c>
      <c r="E429" s="2">
        <f t="shared" si="84"/>
        <v>4.6111111111111116</v>
      </c>
      <c r="F429" s="9">
        <v>16.600000000000001</v>
      </c>
      <c r="G429" s="30">
        <f t="shared" si="85"/>
        <v>-0.19444444444444473</v>
      </c>
      <c r="H429" s="30">
        <f t="shared" si="86"/>
        <v>-0.70000000000000107</v>
      </c>
      <c r="I429" s="31">
        <f>SUM(E$8:E429)</f>
        <v>2754.9722222222222</v>
      </c>
      <c r="J429" s="31">
        <f t="shared" si="87"/>
        <v>4.6111111111113132</v>
      </c>
      <c r="K429" s="32">
        <f t="shared" si="79"/>
        <v>-300.41666666666708</v>
      </c>
      <c r="L429" s="33">
        <v>156.46950000000001</v>
      </c>
      <c r="M429" s="34">
        <f>0.5*2.10945*1.29*0.35*WLTC_class_3!E429^2</f>
        <v>10.12530628715278</v>
      </c>
      <c r="N429" s="34">
        <f t="shared" si="80"/>
        <v>-133.82186037951431</v>
      </c>
      <c r="O429" s="35">
        <f t="shared" si="81"/>
        <v>-2.8453666547978846</v>
      </c>
      <c r="P429" s="35">
        <f t="shared" si="88"/>
        <v>0</v>
      </c>
      <c r="Q429" s="35">
        <f>(SUM(P$8:P429))/3600000</f>
        <v>0.31349048907060062</v>
      </c>
      <c r="R429" s="34">
        <f t="shared" si="89"/>
        <v>-617.06746730556529</v>
      </c>
      <c r="S429" s="35"/>
      <c r="T429" s="35">
        <f>(SUMIF(R$8:R429,"&lt;0"))/3600000*-1</f>
        <v>0.16503983540707751</v>
      </c>
      <c r="U429" s="37">
        <f t="shared" si="91"/>
        <v>-1.6308333333333314</v>
      </c>
      <c r="V429" s="37">
        <f t="shared" si="90"/>
        <v>-424.5424175062289</v>
      </c>
      <c r="W429" s="39">
        <f>SUM(V$8:V429)/3600000*-1</f>
        <v>0.11354740676006943</v>
      </c>
      <c r="X429" s="38">
        <f t="shared" si="82"/>
        <v>-0.61706746730553819</v>
      </c>
      <c r="Y429" s="38">
        <f t="shared" si="83"/>
        <v>20.287220785719722</v>
      </c>
      <c r="Z429" s="38">
        <f>SUM(Y$8:Y429)/1000</f>
        <v>9.3968586732751955</v>
      </c>
    </row>
    <row r="430" spans="2:26" x14ac:dyDescent="0.3">
      <c r="B430" s="3" t="s">
        <v>25</v>
      </c>
      <c r="C430" s="3">
        <v>422</v>
      </c>
      <c r="D430" s="3">
        <v>422</v>
      </c>
      <c r="E430" s="2">
        <f t="shared" si="84"/>
        <v>4.5</v>
      </c>
      <c r="F430" s="9">
        <v>16.2</v>
      </c>
      <c r="G430" s="30">
        <f t="shared" si="85"/>
        <v>-2.7777777777778172E-2</v>
      </c>
      <c r="H430" s="30">
        <f t="shared" si="86"/>
        <v>-0.10000000000000142</v>
      </c>
      <c r="I430" s="31">
        <f>SUM(E$8:E430)</f>
        <v>2759.4722222222222</v>
      </c>
      <c r="J430" s="31">
        <f t="shared" si="87"/>
        <v>4.5</v>
      </c>
      <c r="K430" s="32">
        <f t="shared" si="79"/>
        <v>-42.916666666667275</v>
      </c>
      <c r="L430" s="33">
        <v>156.46950000000001</v>
      </c>
      <c r="M430" s="34">
        <f>0.5*2.10945*1.29*0.35*WLTC_class_3!E430^2</f>
        <v>9.6432188343749985</v>
      </c>
      <c r="N430" s="34">
        <f t="shared" si="80"/>
        <v>123.19605216770773</v>
      </c>
      <c r="O430" s="35">
        <f t="shared" si="81"/>
        <v>0</v>
      </c>
      <c r="P430" s="35">
        <f t="shared" si="88"/>
        <v>0</v>
      </c>
      <c r="Q430" s="35">
        <f>(SUM(P$8:P430))/3600000</f>
        <v>0.31349048907060062</v>
      </c>
      <c r="R430" s="35">
        <f t="shared" si="89"/>
        <v>0</v>
      </c>
      <c r="S430" s="35"/>
      <c r="T430" s="35">
        <f>(SUMIF(R$8:R430,"&lt;0"))/3600000*-1</f>
        <v>0.16503983540707751</v>
      </c>
      <c r="U430" s="37">
        <f t="shared" si="91"/>
        <v>-0.62562962962963353</v>
      </c>
      <c r="V430" s="37">
        <f t="shared" si="90"/>
        <v>0</v>
      </c>
      <c r="W430" s="39">
        <f>SUM(V$8:V430)/3600000*-1</f>
        <v>0.11354740676006943</v>
      </c>
      <c r="X430" s="38">
        <f t="shared" si="82"/>
        <v>0.55438223475468473</v>
      </c>
      <c r="Y430" s="38">
        <f t="shared" si="83"/>
        <v>21.458670487779944</v>
      </c>
      <c r="Z430" s="38">
        <f>SUM(Y$8:Y430)/1000</f>
        <v>9.4183173437629755</v>
      </c>
    </row>
    <row r="431" spans="2:26" x14ac:dyDescent="0.3">
      <c r="B431" s="3" t="s">
        <v>25</v>
      </c>
      <c r="C431" s="3">
        <v>423</v>
      </c>
      <c r="D431" s="3">
        <v>423</v>
      </c>
      <c r="E431" s="2">
        <f t="shared" si="84"/>
        <v>4.5555555555555554</v>
      </c>
      <c r="F431" s="9">
        <v>16.399999999999999</v>
      </c>
      <c r="G431" s="30">
        <f t="shared" si="85"/>
        <v>0.1388888888888889</v>
      </c>
      <c r="H431" s="30">
        <f t="shared" si="86"/>
        <v>0.5</v>
      </c>
      <c r="I431" s="31">
        <f>SUM(E$8:E431)</f>
        <v>2764.0277777777778</v>
      </c>
      <c r="J431" s="31">
        <f t="shared" si="87"/>
        <v>4.5555555555556566</v>
      </c>
      <c r="K431" s="32">
        <f t="shared" si="79"/>
        <v>214.58333333333334</v>
      </c>
      <c r="L431" s="33">
        <v>156.46950000000001</v>
      </c>
      <c r="M431" s="34">
        <f>0.5*2.10945*1.29*0.35*WLTC_class_3!E431^2</f>
        <v>9.8827927819444437</v>
      </c>
      <c r="N431" s="34">
        <f t="shared" si="80"/>
        <v>380.93562611527778</v>
      </c>
      <c r="O431" s="35">
        <f t="shared" si="81"/>
        <v>7.9055899691332865</v>
      </c>
      <c r="P431" s="35">
        <f t="shared" si="88"/>
        <v>1735.3734078585262</v>
      </c>
      <c r="Q431" s="35">
        <f>(SUM(P$8:P431))/3600000</f>
        <v>0.31397253723945018</v>
      </c>
      <c r="R431" s="35">
        <f t="shared" si="89"/>
        <v>0</v>
      </c>
      <c r="S431" s="35"/>
      <c r="T431" s="35">
        <f>(SUMIF(R$8:R431,"&lt;0"))/3600000*-1</f>
        <v>0.16503983540707751</v>
      </c>
      <c r="U431" s="37">
        <f t="shared" si="91"/>
        <v>0.31090740740740674</v>
      </c>
      <c r="V431" s="37">
        <f t="shared" si="90"/>
        <v>0</v>
      </c>
      <c r="W431" s="39">
        <f>SUM(V$8:V431)/3600000*-1</f>
        <v>0.11354740676006943</v>
      </c>
      <c r="X431" s="38">
        <f t="shared" si="82"/>
        <v>1.7353734078584875</v>
      </c>
      <c r="Y431" s="38">
        <f t="shared" si="83"/>
        <v>22.639661660883746</v>
      </c>
      <c r="Z431" s="38">
        <f>SUM(Y$8:Y431)/1000</f>
        <v>9.4409570054238596</v>
      </c>
    </row>
    <row r="432" spans="2:26" x14ac:dyDescent="0.3">
      <c r="B432" s="3" t="s">
        <v>25</v>
      </c>
      <c r="C432" s="3">
        <v>424</v>
      </c>
      <c r="D432" s="3">
        <v>424</v>
      </c>
      <c r="E432" s="2">
        <f t="shared" si="84"/>
        <v>4.7777777777777777</v>
      </c>
      <c r="F432" s="9">
        <v>17.2</v>
      </c>
      <c r="G432" s="30">
        <f t="shared" si="85"/>
        <v>0.37500000000000039</v>
      </c>
      <c r="H432" s="30">
        <f t="shared" si="86"/>
        <v>1.3500000000000014</v>
      </c>
      <c r="I432" s="31">
        <f>SUM(E$8:E432)</f>
        <v>2768.8055555555557</v>
      </c>
      <c r="J432" s="31">
        <f t="shared" si="87"/>
        <v>4.7777777777778283</v>
      </c>
      <c r="K432" s="32">
        <f t="shared" si="79"/>
        <v>579.37500000000057</v>
      </c>
      <c r="L432" s="33">
        <v>156.46950000000001</v>
      </c>
      <c r="M432" s="34">
        <f>0.5*2.10945*1.29*0.35*WLTC_class_3!E432^2</f>
        <v>10.870484148611109</v>
      </c>
      <c r="N432" s="34">
        <f t="shared" si="80"/>
        <v>746.71498414861162</v>
      </c>
      <c r="O432" s="35">
        <f t="shared" si="81"/>
        <v>17.045382786306142</v>
      </c>
      <c r="P432" s="35">
        <f t="shared" si="88"/>
        <v>3567.6382575989601</v>
      </c>
      <c r="Q432" s="35">
        <f>(SUM(P$8:P432))/3600000</f>
        <v>0.314963547866561</v>
      </c>
      <c r="R432" s="35">
        <f t="shared" si="89"/>
        <v>0</v>
      </c>
      <c r="S432" s="35"/>
      <c r="T432" s="35">
        <f>(SUMIF(R$8:R432,"&lt;0"))/3600000*-1</f>
        <v>0.16503983540707751</v>
      </c>
      <c r="U432" s="37">
        <f t="shared" si="91"/>
        <v>1.281777777777777</v>
      </c>
      <c r="V432" s="37">
        <f t="shared" si="90"/>
        <v>0</v>
      </c>
      <c r="W432" s="39">
        <f>SUM(V$8:V432)/3600000*-1</f>
        <v>0.11354740676006943</v>
      </c>
      <c r="X432" s="38">
        <f t="shared" si="82"/>
        <v>3.5676382575989223</v>
      </c>
      <c r="Y432" s="38">
        <f t="shared" si="83"/>
        <v>24.471926510624183</v>
      </c>
      <c r="Z432" s="38">
        <f>SUM(Y$8:Y432)/1000</f>
        <v>9.4654289319344844</v>
      </c>
    </row>
    <row r="433" spans="2:26" x14ac:dyDescent="0.3">
      <c r="B433" s="3" t="s">
        <v>25</v>
      </c>
      <c r="C433" s="3">
        <v>425</v>
      </c>
      <c r="D433" s="3">
        <v>425</v>
      </c>
      <c r="E433" s="2">
        <f t="shared" si="84"/>
        <v>5.3055555555555562</v>
      </c>
      <c r="F433" s="9">
        <v>19.100000000000001</v>
      </c>
      <c r="G433" s="30">
        <f t="shared" si="85"/>
        <v>0.75000000000000022</v>
      </c>
      <c r="H433" s="30">
        <f t="shared" si="86"/>
        <v>2.7000000000000011</v>
      </c>
      <c r="I433" s="31">
        <f>SUM(E$8:E433)</f>
        <v>2774.1111111111113</v>
      </c>
      <c r="J433" s="31">
        <f t="shared" si="87"/>
        <v>5.3055555555556566</v>
      </c>
      <c r="K433" s="32">
        <f t="shared" si="79"/>
        <v>1158.7500000000005</v>
      </c>
      <c r="L433" s="33">
        <v>156.46950000000001</v>
      </c>
      <c r="M433" s="34">
        <f>0.5*2.10945*1.29*0.35*WLTC_class_3!E433^2</f>
        <v>13.404750278038197</v>
      </c>
      <c r="N433" s="34">
        <f t="shared" si="80"/>
        <v>1328.6242502780387</v>
      </c>
      <c r="O433" s="35">
        <f t="shared" si="81"/>
        <v>37.399337403081837</v>
      </c>
      <c r="P433" s="35">
        <f t="shared" si="88"/>
        <v>7049.0897723086173</v>
      </c>
      <c r="Q433" s="35">
        <f>(SUM(P$8:P433))/3600000</f>
        <v>0.31692162835886895</v>
      </c>
      <c r="R433" s="35">
        <f t="shared" si="89"/>
        <v>0</v>
      </c>
      <c r="S433" s="35"/>
      <c r="T433" s="35">
        <f>(SUMIF(R$8:R433,"&lt;0"))/3600000*-1</f>
        <v>0.16503983540707751</v>
      </c>
      <c r="U433" s="37">
        <f t="shared" si="91"/>
        <v>3.2888472222222291</v>
      </c>
      <c r="V433" s="37">
        <f t="shared" si="90"/>
        <v>0</v>
      </c>
      <c r="W433" s="39">
        <f>SUM(V$8:V433)/3600000*-1</f>
        <v>0.11354740676006943</v>
      </c>
      <c r="X433" s="38">
        <f t="shared" si="82"/>
        <v>7.0490897723084842</v>
      </c>
      <c r="Y433" s="38">
        <f t="shared" si="83"/>
        <v>27.953378025333745</v>
      </c>
      <c r="Z433" s="38">
        <f>SUM(Y$8:Y433)/1000</f>
        <v>9.4933823099598182</v>
      </c>
    </row>
    <row r="434" spans="2:26" x14ac:dyDescent="0.3">
      <c r="B434" s="3" t="s">
        <v>25</v>
      </c>
      <c r="C434" s="3">
        <v>426</v>
      </c>
      <c r="D434" s="3">
        <v>426</v>
      </c>
      <c r="E434" s="2">
        <f t="shared" si="84"/>
        <v>6.2777777777777777</v>
      </c>
      <c r="F434" s="9">
        <v>22.6</v>
      </c>
      <c r="G434" s="30">
        <f t="shared" si="85"/>
        <v>1.1527777777777775</v>
      </c>
      <c r="H434" s="30">
        <f t="shared" si="86"/>
        <v>4.1499999999999986</v>
      </c>
      <c r="I434" s="31">
        <f>SUM(E$8:E434)</f>
        <v>2780.3888888888891</v>
      </c>
      <c r="J434" s="31">
        <f t="shared" si="87"/>
        <v>6.2777777777778283</v>
      </c>
      <c r="K434" s="32">
        <f t="shared" si="79"/>
        <v>1781.0416666666661</v>
      </c>
      <c r="L434" s="33">
        <v>156.46950000000001</v>
      </c>
      <c r="M434" s="34">
        <f>0.5*2.10945*1.29*0.35*WLTC_class_3!E434^2</f>
        <v>18.767605745486108</v>
      </c>
      <c r="N434" s="34">
        <f t="shared" si="80"/>
        <v>1956.2787724121522</v>
      </c>
      <c r="O434" s="35">
        <f t="shared" si="81"/>
        <v>77.09791248435485</v>
      </c>
      <c r="P434" s="35">
        <f t="shared" si="88"/>
        <v>12281.083404587498</v>
      </c>
      <c r="Q434" s="35">
        <f>(SUM(P$8:P434))/3600000</f>
        <v>0.32033304041569882</v>
      </c>
      <c r="R434" s="35">
        <f t="shared" si="89"/>
        <v>0</v>
      </c>
      <c r="S434" s="35"/>
      <c r="T434" s="35">
        <f>(SUMIF(R$8:R434,"&lt;0"))/3600000*-1</f>
        <v>0.16503983540707751</v>
      </c>
      <c r="U434" s="37">
        <f t="shared" si="91"/>
        <v>6.959652777777773</v>
      </c>
      <c r="V434" s="37">
        <f t="shared" si="90"/>
        <v>0</v>
      </c>
      <c r="W434" s="39">
        <f>SUM(V$8:V434)/3600000*-1</f>
        <v>0.11354740676006943</v>
      </c>
      <c r="X434" s="38">
        <f t="shared" si="82"/>
        <v>12.281083404587401</v>
      </c>
      <c r="Y434" s="38">
        <f t="shared" si="83"/>
        <v>33.185371657612663</v>
      </c>
      <c r="Z434" s="38">
        <f>SUM(Y$8:Y434)/1000</f>
        <v>9.5265676816174309</v>
      </c>
    </row>
    <row r="435" spans="2:26" x14ac:dyDescent="0.3">
      <c r="B435" s="3" t="s">
        <v>25</v>
      </c>
      <c r="C435" s="3">
        <v>427</v>
      </c>
      <c r="D435" s="3">
        <v>427</v>
      </c>
      <c r="E435" s="2">
        <f t="shared" si="84"/>
        <v>7.6111111111111107</v>
      </c>
      <c r="F435" s="9">
        <v>27.4</v>
      </c>
      <c r="G435" s="30">
        <f t="shared" si="85"/>
        <v>1.25</v>
      </c>
      <c r="H435" s="30">
        <f t="shared" si="86"/>
        <v>4.5</v>
      </c>
      <c r="I435" s="31">
        <f>SUM(E$8:E435)</f>
        <v>2788.0000000000005</v>
      </c>
      <c r="J435" s="31">
        <f t="shared" si="87"/>
        <v>7.6111111111113132</v>
      </c>
      <c r="K435" s="32">
        <f t="shared" si="79"/>
        <v>1931.25</v>
      </c>
      <c r="L435" s="33">
        <v>156.46950000000001</v>
      </c>
      <c r="M435" s="34">
        <f>0.5*2.10945*1.29*0.35*WLTC_class_3!E435^2</f>
        <v>27.586278662152772</v>
      </c>
      <c r="N435" s="34">
        <f t="shared" si="80"/>
        <v>2115.305778662153</v>
      </c>
      <c r="O435" s="35">
        <f t="shared" si="81"/>
        <v>122.53757456700926</v>
      </c>
      <c r="P435" s="35">
        <f t="shared" si="88"/>
        <v>16099.827315373481</v>
      </c>
      <c r="Q435" s="35">
        <f>(SUM(P$8:P435))/3600000</f>
        <v>0.32480521466996926</v>
      </c>
      <c r="R435" s="35">
        <f t="shared" si="89"/>
        <v>0</v>
      </c>
      <c r="S435" s="35"/>
      <c r="T435" s="35">
        <f>(SUMIF(R$8:R435,"&lt;0"))/3600000*-1</f>
        <v>0.16503983540707751</v>
      </c>
      <c r="U435" s="37">
        <f t="shared" si="91"/>
        <v>11.444444444444443</v>
      </c>
      <c r="V435" s="37">
        <f t="shared" si="90"/>
        <v>0</v>
      </c>
      <c r="W435" s="39">
        <f>SUM(V$8:V435)/3600000*-1</f>
        <v>0.11354740676006943</v>
      </c>
      <c r="X435" s="38">
        <f t="shared" si="82"/>
        <v>16.099827315373055</v>
      </c>
      <c r="Y435" s="38">
        <f t="shared" si="83"/>
        <v>37.004115568398319</v>
      </c>
      <c r="Z435" s="38">
        <f>SUM(Y$8:Y435)/1000</f>
        <v>9.5635717971858281</v>
      </c>
    </row>
    <row r="436" spans="2:26" x14ac:dyDescent="0.3">
      <c r="B436" s="3" t="s">
        <v>25</v>
      </c>
      <c r="C436" s="3">
        <v>428</v>
      </c>
      <c r="D436" s="3">
        <v>428</v>
      </c>
      <c r="E436" s="2">
        <f t="shared" si="84"/>
        <v>8.7777777777777786</v>
      </c>
      <c r="F436" s="9">
        <v>31.6</v>
      </c>
      <c r="G436" s="30">
        <f t="shared" si="85"/>
        <v>0.83333333333333326</v>
      </c>
      <c r="H436" s="30">
        <f t="shared" si="86"/>
        <v>3</v>
      </c>
      <c r="I436" s="31">
        <f>SUM(E$8:E436)</f>
        <v>2796.7777777777783</v>
      </c>
      <c r="J436" s="31">
        <f t="shared" si="87"/>
        <v>8.7777777777778283</v>
      </c>
      <c r="K436" s="32">
        <f t="shared" si="79"/>
        <v>1287.4999999999998</v>
      </c>
      <c r="L436" s="33">
        <v>156.46950000000001</v>
      </c>
      <c r="M436" s="34">
        <f>0.5*2.10945*1.29*0.35*WLTC_class_3!E436^2</f>
        <v>36.691558448611111</v>
      </c>
      <c r="N436" s="34">
        <f t="shared" si="80"/>
        <v>1480.6610584486109</v>
      </c>
      <c r="O436" s="35">
        <f t="shared" si="81"/>
        <v>114.08402056515845</v>
      </c>
      <c r="P436" s="35">
        <f t="shared" si="88"/>
        <v>12996.913735271215</v>
      </c>
      <c r="Q436" s="35">
        <f>(SUM(P$8:P436))/3600000</f>
        <v>0.32841546848532238</v>
      </c>
      <c r="R436" s="35">
        <f t="shared" si="89"/>
        <v>0</v>
      </c>
      <c r="S436" s="35"/>
      <c r="T436" s="35">
        <f>(SUMIF(R$8:R436,"&lt;0"))/3600000*-1</f>
        <v>0.16503983540707751</v>
      </c>
      <c r="U436" s="37">
        <f t="shared" si="91"/>
        <v>11.8163888888889</v>
      </c>
      <c r="V436" s="37">
        <f t="shared" si="90"/>
        <v>0</v>
      </c>
      <c r="W436" s="39">
        <f>SUM(V$8:V436)/3600000*-1</f>
        <v>0.11354740676006943</v>
      </c>
      <c r="X436" s="38">
        <f t="shared" si="82"/>
        <v>12.996913735271141</v>
      </c>
      <c r="Y436" s="38">
        <f t="shared" si="83"/>
        <v>33.9012019882964</v>
      </c>
      <c r="Z436" s="38">
        <f>SUM(Y$8:Y436)/1000</f>
        <v>9.5974729991741246</v>
      </c>
    </row>
    <row r="437" spans="2:26" x14ac:dyDescent="0.3">
      <c r="B437" s="3" t="s">
        <v>25</v>
      </c>
      <c r="C437" s="3">
        <v>429</v>
      </c>
      <c r="D437" s="3">
        <v>429</v>
      </c>
      <c r="E437" s="2">
        <f t="shared" si="84"/>
        <v>9.2777777777777768</v>
      </c>
      <c r="F437" s="9">
        <v>33.4</v>
      </c>
      <c r="G437" s="30">
        <f t="shared" si="85"/>
        <v>0.26388888888888867</v>
      </c>
      <c r="H437" s="30">
        <f t="shared" si="86"/>
        <v>0.94999999999999929</v>
      </c>
      <c r="I437" s="31">
        <f>SUM(E$8:E437)</f>
        <v>2806.0555555555561</v>
      </c>
      <c r="J437" s="31">
        <f t="shared" si="87"/>
        <v>9.2777777777778283</v>
      </c>
      <c r="K437" s="32">
        <f t="shared" si="79"/>
        <v>407.70833333333297</v>
      </c>
      <c r="L437" s="33">
        <v>156.46950000000001</v>
      </c>
      <c r="M437" s="34">
        <f>0.5*2.10945*1.29*0.35*WLTC_class_3!E437^2</f>
        <v>40.990661495486094</v>
      </c>
      <c r="N437" s="34">
        <f t="shared" si="80"/>
        <v>605.16849482881912</v>
      </c>
      <c r="O437" s="35">
        <f t="shared" si="81"/>
        <v>52.091185655188355</v>
      </c>
      <c r="P437" s="35">
        <f t="shared" si="88"/>
        <v>5614.618813134075</v>
      </c>
      <c r="Q437" s="35">
        <f>(SUM(P$8:P437))/3600000</f>
        <v>0.32997508482230409</v>
      </c>
      <c r="R437" s="35">
        <f t="shared" si="89"/>
        <v>0</v>
      </c>
      <c r="S437" s="35"/>
      <c r="T437" s="35">
        <f>(SUMIF(R$8:R437,"&lt;0"))/3600000*-1</f>
        <v>0.16503983540707751</v>
      </c>
      <c r="U437" s="37">
        <f t="shared" si="91"/>
        <v>5.5791666666666453</v>
      </c>
      <c r="V437" s="37">
        <f t="shared" si="90"/>
        <v>0</v>
      </c>
      <c r="W437" s="39">
        <f>SUM(V$8:V437)/3600000*-1</f>
        <v>0.11354740676006943</v>
      </c>
      <c r="X437" s="38">
        <f t="shared" si="82"/>
        <v>5.6146188131340429</v>
      </c>
      <c r="Y437" s="38">
        <f t="shared" si="83"/>
        <v>26.518907066159304</v>
      </c>
      <c r="Z437" s="38">
        <f>SUM(Y$8:Y437)/1000</f>
        <v>9.6239919062402848</v>
      </c>
    </row>
    <row r="438" spans="2:26" x14ac:dyDescent="0.3">
      <c r="B438" s="3" t="s">
        <v>25</v>
      </c>
      <c r="C438" s="3">
        <v>430</v>
      </c>
      <c r="D438" s="3">
        <v>430</v>
      </c>
      <c r="E438" s="2">
        <f t="shared" si="84"/>
        <v>9.3055555555555554</v>
      </c>
      <c r="F438" s="9">
        <v>33.5</v>
      </c>
      <c r="G438" s="30">
        <f t="shared" si="85"/>
        <v>-8.3333333333333523E-2</v>
      </c>
      <c r="H438" s="30">
        <f t="shared" si="86"/>
        <v>-0.30000000000000071</v>
      </c>
      <c r="I438" s="31">
        <f>SUM(E$8:E438)</f>
        <v>2815.3611111111118</v>
      </c>
      <c r="J438" s="31">
        <f t="shared" si="87"/>
        <v>9.3055555555556566</v>
      </c>
      <c r="K438" s="32">
        <f t="shared" si="79"/>
        <v>-128.75000000000028</v>
      </c>
      <c r="L438" s="33">
        <v>156.46950000000001</v>
      </c>
      <c r="M438" s="34">
        <f>0.5*2.10945*1.29*0.35*WLTC_class_3!E438^2</f>
        <v>41.236482003038191</v>
      </c>
      <c r="N438" s="34">
        <f t="shared" si="80"/>
        <v>68.955982003037917</v>
      </c>
      <c r="O438" s="35">
        <f t="shared" si="81"/>
        <v>0</v>
      </c>
      <c r="P438" s="35">
        <f t="shared" si="88"/>
        <v>0</v>
      </c>
      <c r="Q438" s="35">
        <f>(SUM(P$8:P438))/3600000</f>
        <v>0.32997508482230409</v>
      </c>
      <c r="R438" s="35">
        <f t="shared" si="89"/>
        <v>0</v>
      </c>
      <c r="S438" s="35"/>
      <c r="T438" s="35">
        <f>(SUMIF(R$8:R438,"&lt;0"))/3600000*-1</f>
        <v>0.16503983540707751</v>
      </c>
      <c r="U438" s="37">
        <f t="shared" si="91"/>
        <v>0.31901388888890125</v>
      </c>
      <c r="V438" s="37">
        <f t="shared" si="90"/>
        <v>0</v>
      </c>
      <c r="W438" s="39">
        <f>SUM(V$8:V438)/3600000*-1</f>
        <v>0.11354740676006943</v>
      </c>
      <c r="X438" s="38">
        <f t="shared" si="82"/>
        <v>0.64167372141715839</v>
      </c>
      <c r="Y438" s="38">
        <f t="shared" si="83"/>
        <v>21.54596197444242</v>
      </c>
      <c r="Z438" s="38">
        <f>SUM(Y$8:Y438)/1000</f>
        <v>9.6455378682147259</v>
      </c>
    </row>
    <row r="439" spans="2:26" x14ac:dyDescent="0.3">
      <c r="B439" s="3" t="s">
        <v>25</v>
      </c>
      <c r="C439" s="3">
        <v>431</v>
      </c>
      <c r="D439" s="3">
        <v>431</v>
      </c>
      <c r="E439" s="2">
        <f t="shared" si="84"/>
        <v>9.1111111111111107</v>
      </c>
      <c r="F439" s="9">
        <v>32.799999999999997</v>
      </c>
      <c r="G439" s="30">
        <f t="shared" si="85"/>
        <v>-0.2222222222222224</v>
      </c>
      <c r="H439" s="30">
        <f t="shared" si="86"/>
        <v>-0.80000000000000071</v>
      </c>
      <c r="I439" s="31">
        <f>SUM(E$8:E439)</f>
        <v>2824.4722222222231</v>
      </c>
      <c r="J439" s="31">
        <f t="shared" si="87"/>
        <v>9.1111111111113132</v>
      </c>
      <c r="K439" s="32">
        <f t="shared" si="79"/>
        <v>-343.3333333333336</v>
      </c>
      <c r="L439" s="33">
        <v>156.46950000000001</v>
      </c>
      <c r="M439" s="34">
        <f>0.5*2.10945*1.29*0.35*WLTC_class_3!E439^2</f>
        <v>39.531171127777775</v>
      </c>
      <c r="N439" s="34">
        <f t="shared" si="80"/>
        <v>-147.33266220555581</v>
      </c>
      <c r="O439" s="35">
        <f t="shared" si="81"/>
        <v>-12.230429884817026</v>
      </c>
      <c r="P439" s="35">
        <f t="shared" si="88"/>
        <v>0</v>
      </c>
      <c r="Q439" s="35">
        <f>(SUM(P$8:P439))/3600000</f>
        <v>0.32997508482230409</v>
      </c>
      <c r="R439" s="34">
        <f t="shared" si="89"/>
        <v>-1342.3642556506493</v>
      </c>
      <c r="S439" s="35">
        <f>SUM(R439:R440)</f>
        <v>-2476.710173566571</v>
      </c>
      <c r="T439" s="35">
        <f>(SUMIF(R$8:R439,"&lt;0"))/3600000*-1</f>
        <v>0.16541271436698046</v>
      </c>
      <c r="U439" s="37">
        <f t="shared" si="91"/>
        <v>-2.2130694444444448</v>
      </c>
      <c r="V439" s="37">
        <f t="shared" si="90"/>
        <v>-923.54660788764659</v>
      </c>
      <c r="W439" s="39">
        <f>SUM(V$8:V439)/3600000*-1</f>
        <v>0.11380394748448266</v>
      </c>
      <c r="X439" s="38">
        <f t="shared" si="82"/>
        <v>-1.3423642556506195</v>
      </c>
      <c r="Y439" s="38">
        <f t="shared" si="83"/>
        <v>19.561923997374642</v>
      </c>
      <c r="Z439" s="38">
        <f>SUM(Y$8:Y439)/1000</f>
        <v>9.6650997922121</v>
      </c>
    </row>
    <row r="440" spans="2:26" x14ac:dyDescent="0.3">
      <c r="B440" s="3" t="s">
        <v>25</v>
      </c>
      <c r="C440" s="3">
        <v>432</v>
      </c>
      <c r="D440" s="3">
        <v>432</v>
      </c>
      <c r="E440" s="2">
        <f t="shared" si="84"/>
        <v>8.8611111111111107</v>
      </c>
      <c r="F440" s="9">
        <v>31.9</v>
      </c>
      <c r="G440" s="30">
        <f t="shared" si="85"/>
        <v>-0.20833333333333284</v>
      </c>
      <c r="H440" s="30">
        <f t="shared" si="86"/>
        <v>-0.74999999999999822</v>
      </c>
      <c r="I440" s="31">
        <f>SUM(E$8:E440)</f>
        <v>2833.3333333333344</v>
      </c>
      <c r="J440" s="31">
        <f t="shared" si="87"/>
        <v>8.8611111111113132</v>
      </c>
      <c r="K440" s="32">
        <f t="shared" si="79"/>
        <v>-321.87499999999926</v>
      </c>
      <c r="L440" s="33">
        <v>156.46950000000001</v>
      </c>
      <c r="M440" s="34">
        <f>0.5*2.10945*1.29*0.35*WLTC_class_3!E440^2</f>
        <v>37.391540611371525</v>
      </c>
      <c r="N440" s="34">
        <f t="shared" si="80"/>
        <v>-128.01395938862771</v>
      </c>
      <c r="O440" s="35">
        <f t="shared" si="81"/>
        <v>-10.051565217088305</v>
      </c>
      <c r="P440" s="35">
        <f t="shared" si="88"/>
        <v>0</v>
      </c>
      <c r="Q440" s="35">
        <f>(SUM(P$8:P440))/3600000</f>
        <v>0.32997508482230409</v>
      </c>
      <c r="R440" s="34">
        <f t="shared" si="89"/>
        <v>-1134.3459179159215</v>
      </c>
      <c r="S440" s="35"/>
      <c r="T440" s="35">
        <f>(SUMIF(R$8:R440,"&lt;0"))/3600000*-1</f>
        <v>0.16572781045529045</v>
      </c>
      <c r="U440" s="37">
        <f t="shared" si="91"/>
        <v>-2.7767083333333344</v>
      </c>
      <c r="V440" s="37">
        <f t="shared" si="90"/>
        <v>-780.42999152615391</v>
      </c>
      <c r="W440" s="39">
        <f>SUM(V$8:V440)/3600000*-1</f>
        <v>0.11402073359323994</v>
      </c>
      <c r="X440" s="38">
        <f t="shared" si="82"/>
        <v>-1.1343459179158957</v>
      </c>
      <c r="Y440" s="38">
        <f t="shared" si="83"/>
        <v>19.769942335109366</v>
      </c>
      <c r="Z440" s="38">
        <f>SUM(Y$8:Y440)/1000</f>
        <v>9.6848697345472097</v>
      </c>
    </row>
    <row r="441" spans="2:26" x14ac:dyDescent="0.3">
      <c r="B441" s="3" t="s">
        <v>25</v>
      </c>
      <c r="C441" s="3">
        <v>433</v>
      </c>
      <c r="D441" s="3">
        <v>433</v>
      </c>
      <c r="E441" s="2">
        <f t="shared" si="84"/>
        <v>8.6944444444444446</v>
      </c>
      <c r="F441" s="9">
        <v>31.3</v>
      </c>
      <c r="G441" s="30">
        <f t="shared" si="85"/>
        <v>-0.11111111111111072</v>
      </c>
      <c r="H441" s="30">
        <f t="shared" si="86"/>
        <v>-0.39999999999999858</v>
      </c>
      <c r="I441" s="31">
        <f>SUM(E$8:E441)</f>
        <v>2842.0277777777787</v>
      </c>
      <c r="J441" s="31">
        <f t="shared" si="87"/>
        <v>8.6944444444443434</v>
      </c>
      <c r="K441" s="32">
        <f t="shared" si="79"/>
        <v>-171.66666666666606</v>
      </c>
      <c r="L441" s="33">
        <v>156.46950000000001</v>
      </c>
      <c r="M441" s="34">
        <f>0.5*2.10945*1.29*0.35*WLTC_class_3!E441^2</f>
        <v>35.998190290538197</v>
      </c>
      <c r="N441" s="34">
        <f t="shared" si="80"/>
        <v>20.80102362387214</v>
      </c>
      <c r="O441" s="35">
        <f t="shared" si="81"/>
        <v>0</v>
      </c>
      <c r="P441" s="35">
        <f t="shared" si="88"/>
        <v>0</v>
      </c>
      <c r="Q441" s="35">
        <f>(SUM(P$8:P441))/3600000</f>
        <v>0.32997508482230409</v>
      </c>
      <c r="R441" s="35">
        <f t="shared" si="89"/>
        <v>0</v>
      </c>
      <c r="S441" s="35"/>
      <c r="T441" s="35">
        <f>(SUMIF(R$8:R441,"&lt;0"))/3600000*-1</f>
        <v>0.16572781045529045</v>
      </c>
      <c r="U441" s="37">
        <f t="shared" si="91"/>
        <v>-1.8082222222222122</v>
      </c>
      <c r="V441" s="37">
        <f t="shared" si="90"/>
        <v>0</v>
      </c>
      <c r="W441" s="39">
        <f>SUM(V$8:V441)/3600000*-1</f>
        <v>0.11402073359323994</v>
      </c>
      <c r="X441" s="38">
        <f t="shared" si="82"/>
        <v>0.18085334428533278</v>
      </c>
      <c r="Y441" s="38">
        <f t="shared" si="83"/>
        <v>21.085141597310592</v>
      </c>
      <c r="Z441" s="38">
        <f>SUM(Y$8:Y441)/1000</f>
        <v>9.7059548761445207</v>
      </c>
    </row>
    <row r="442" spans="2:26" x14ac:dyDescent="0.3">
      <c r="B442" s="3" t="s">
        <v>25</v>
      </c>
      <c r="C442" s="3">
        <v>434</v>
      </c>
      <c r="D442" s="3">
        <v>434</v>
      </c>
      <c r="E442" s="2">
        <f t="shared" si="84"/>
        <v>8.6388888888888893</v>
      </c>
      <c r="F442" s="9">
        <v>31.1</v>
      </c>
      <c r="G442" s="30">
        <f t="shared" si="85"/>
        <v>-9.7222222222222127E-2</v>
      </c>
      <c r="H442" s="30">
        <f t="shared" si="86"/>
        <v>-0.34999999999999964</v>
      </c>
      <c r="I442" s="31">
        <f>SUM(E$8:E442)</f>
        <v>2850.6666666666674</v>
      </c>
      <c r="J442" s="31">
        <f t="shared" si="87"/>
        <v>8.6388888888886868</v>
      </c>
      <c r="K442" s="32">
        <f t="shared" si="79"/>
        <v>-150.20833333333317</v>
      </c>
      <c r="L442" s="33">
        <v>156.46950000000001</v>
      </c>
      <c r="M442" s="34">
        <f>0.5*2.10945*1.29*0.35*WLTC_class_3!E442^2</f>
        <v>35.539619298871528</v>
      </c>
      <c r="N442" s="34">
        <f t="shared" si="80"/>
        <v>41.800785965538381</v>
      </c>
      <c r="O442" s="35">
        <f t="shared" si="81"/>
        <v>0</v>
      </c>
      <c r="P442" s="35">
        <f t="shared" si="88"/>
        <v>0</v>
      </c>
      <c r="Q442" s="35">
        <f>(SUM(P$8:P442))/3600000</f>
        <v>0.32997508482230409</v>
      </c>
      <c r="R442" s="35">
        <f t="shared" si="89"/>
        <v>0</v>
      </c>
      <c r="S442" s="35"/>
      <c r="T442" s="35">
        <f>(SUMIF(R$8:R442,"&lt;0"))/3600000*-1</f>
        <v>0.16572781045529045</v>
      </c>
      <c r="U442" s="37">
        <f t="shared" si="91"/>
        <v>-0.59511111111111059</v>
      </c>
      <c r="V442" s="37">
        <f t="shared" si="90"/>
        <v>0</v>
      </c>
      <c r="W442" s="39">
        <f>SUM(V$8:V442)/3600000*-1</f>
        <v>0.11402073359323994</v>
      </c>
      <c r="X442" s="38">
        <f t="shared" si="82"/>
        <v>0.36111234542451209</v>
      </c>
      <c r="Y442" s="38">
        <f t="shared" si="83"/>
        <v>21.265400598449773</v>
      </c>
      <c r="Z442" s="38">
        <f>SUM(Y$8:Y442)/1000</f>
        <v>9.7272202767429707</v>
      </c>
    </row>
    <row r="443" spans="2:26" x14ac:dyDescent="0.3">
      <c r="B443" s="3" t="s">
        <v>25</v>
      </c>
      <c r="C443" s="3">
        <v>435</v>
      </c>
      <c r="D443" s="3">
        <v>435</v>
      </c>
      <c r="E443" s="2">
        <f t="shared" si="84"/>
        <v>8.5</v>
      </c>
      <c r="F443" s="9">
        <v>30.6</v>
      </c>
      <c r="G443" s="30">
        <f t="shared" si="85"/>
        <v>-0.26388888888888917</v>
      </c>
      <c r="H443" s="30">
        <f t="shared" si="86"/>
        <v>-0.95000000000000107</v>
      </c>
      <c r="I443" s="31">
        <f>SUM(E$8:E443)</f>
        <v>2859.1666666666674</v>
      </c>
      <c r="J443" s="31">
        <f t="shared" si="87"/>
        <v>8.5</v>
      </c>
      <c r="K443" s="32">
        <f t="shared" si="79"/>
        <v>-407.70833333333377</v>
      </c>
      <c r="L443" s="33">
        <v>156.46950000000001</v>
      </c>
      <c r="M443" s="34">
        <f>0.5*2.10945*1.29*0.35*WLTC_class_3!E443^2</f>
        <v>34.406052384374995</v>
      </c>
      <c r="N443" s="34">
        <f t="shared" si="80"/>
        <v>-216.83278094895877</v>
      </c>
      <c r="O443" s="35">
        <f t="shared" si="81"/>
        <v>-15.66616842356227</v>
      </c>
      <c r="P443" s="35">
        <f t="shared" si="88"/>
        <v>0</v>
      </c>
      <c r="Q443" s="35">
        <f>(SUM(P$8:P443))/3600000</f>
        <v>0.32997508482230409</v>
      </c>
      <c r="R443" s="34">
        <f t="shared" si="89"/>
        <v>-1843.0786380661496</v>
      </c>
      <c r="S443" s="35">
        <f>SUM(R443:R451)</f>
        <v>-49088.546883082265</v>
      </c>
      <c r="T443" s="35">
        <f>(SUMIF(R$8:R443,"&lt;0"))/3600000*-1</f>
        <v>0.16623977674364215</v>
      </c>
      <c r="U443" s="37">
        <f t="shared" si="91"/>
        <v>-1.4710879629629701</v>
      </c>
      <c r="V443" s="37">
        <f t="shared" si="90"/>
        <v>-1268.0381029895109</v>
      </c>
      <c r="W443" s="39">
        <f>SUM(V$8:V443)/3600000*-1</f>
        <v>0.11437296639962591</v>
      </c>
      <c r="X443" s="38">
        <f t="shared" si="82"/>
        <v>-1.8430786380661495</v>
      </c>
      <c r="Y443" s="38">
        <f t="shared" si="83"/>
        <v>19.061209614959111</v>
      </c>
      <c r="Z443" s="38">
        <f>SUM(Y$8:Y443)/1000</f>
        <v>9.7462814863579297</v>
      </c>
    </row>
    <row r="444" spans="2:26" x14ac:dyDescent="0.3">
      <c r="B444" s="3" t="s">
        <v>25</v>
      </c>
      <c r="C444" s="3">
        <v>436</v>
      </c>
      <c r="D444" s="3">
        <v>436</v>
      </c>
      <c r="E444" s="2">
        <f t="shared" si="84"/>
        <v>8.1111111111111107</v>
      </c>
      <c r="F444" s="9">
        <v>29.2</v>
      </c>
      <c r="G444" s="30">
        <f t="shared" si="85"/>
        <v>-0.54166666666666696</v>
      </c>
      <c r="H444" s="30">
        <f t="shared" si="86"/>
        <v>-1.9500000000000011</v>
      </c>
      <c r="I444" s="31">
        <f>SUM(E$8:E444)</f>
        <v>2867.2777777777787</v>
      </c>
      <c r="J444" s="31">
        <f t="shared" si="87"/>
        <v>8.1111111111113132</v>
      </c>
      <c r="K444" s="32">
        <f t="shared" si="79"/>
        <v>-836.87500000000045</v>
      </c>
      <c r="L444" s="33">
        <v>156.46950000000001</v>
      </c>
      <c r="M444" s="34">
        <f>0.5*2.10945*1.29*0.35*WLTC_class_3!E444^2</f>
        <v>31.32980531527777</v>
      </c>
      <c r="N444" s="34">
        <f t="shared" si="80"/>
        <v>-649.07569468472263</v>
      </c>
      <c r="O444" s="35">
        <f t="shared" si="81"/>
        <v>-42.702770086110782</v>
      </c>
      <c r="P444" s="35">
        <f t="shared" si="88"/>
        <v>0</v>
      </c>
      <c r="Q444" s="35">
        <f>(SUM(P$8:P444))/3600000</f>
        <v>0.32997508482230409</v>
      </c>
      <c r="R444" s="34">
        <f t="shared" si="89"/>
        <v>-5264.7250791095485</v>
      </c>
      <c r="S444" s="35"/>
      <c r="T444" s="35">
        <f>(SUMIF(R$8:R444,"&lt;0"))/3600000*-1</f>
        <v>0.16770220037672814</v>
      </c>
      <c r="U444" s="37">
        <f t="shared" si="91"/>
        <v>-3.9922037037037104</v>
      </c>
      <c r="V444" s="37">
        <f t="shared" si="90"/>
        <v>-3622.1308544273688</v>
      </c>
      <c r="W444" s="39">
        <f>SUM(V$8:V444)/3600000*-1</f>
        <v>0.11537911385918906</v>
      </c>
      <c r="X444" s="38">
        <f t="shared" si="82"/>
        <v>-5.2647250791094162</v>
      </c>
      <c r="Y444" s="38">
        <f t="shared" si="83"/>
        <v>15.639563173915844</v>
      </c>
      <c r="Z444" s="38">
        <f>SUM(Y$8:Y444)/1000</f>
        <v>9.7619210495318463</v>
      </c>
    </row>
    <row r="445" spans="2:26" x14ac:dyDescent="0.3">
      <c r="B445" s="3" t="s">
        <v>25</v>
      </c>
      <c r="C445" s="3">
        <v>437</v>
      </c>
      <c r="D445" s="3">
        <v>437</v>
      </c>
      <c r="E445" s="2">
        <f t="shared" si="84"/>
        <v>7.4166666666666661</v>
      </c>
      <c r="F445" s="9">
        <v>26.7</v>
      </c>
      <c r="G445" s="30">
        <f t="shared" si="85"/>
        <v>-0.86111111111111094</v>
      </c>
      <c r="H445" s="30">
        <f t="shared" si="86"/>
        <v>-3.0999999999999996</v>
      </c>
      <c r="I445" s="31">
        <f>SUM(E$8:E445)</f>
        <v>2874.6944444444453</v>
      </c>
      <c r="J445" s="31">
        <f t="shared" si="87"/>
        <v>7.4166666666665151</v>
      </c>
      <c r="K445" s="32">
        <f t="shared" si="79"/>
        <v>-1330.4166666666663</v>
      </c>
      <c r="L445" s="33">
        <v>156.46950000000001</v>
      </c>
      <c r="M445" s="34">
        <f>0.5*2.10945*1.29*0.35*WLTC_class_3!E445^2</f>
        <v>26.194765564843745</v>
      </c>
      <c r="N445" s="34">
        <f t="shared" si="80"/>
        <v>-1147.7524011018224</v>
      </c>
      <c r="O445" s="35">
        <f t="shared" si="81"/>
        <v>-63.134352563384368</v>
      </c>
      <c r="P445" s="35">
        <f t="shared" si="88"/>
        <v>0</v>
      </c>
      <c r="Q445" s="35">
        <f>(SUM(P$8:P445))/3600000</f>
        <v>0.32997508482230409</v>
      </c>
      <c r="R445" s="34">
        <f t="shared" si="89"/>
        <v>-8512.4969748383428</v>
      </c>
      <c r="S445" s="35"/>
      <c r="T445" s="35">
        <f>(SUMIF(R$8:R445,"&lt;0"))/3600000*-1</f>
        <v>0.17006678286973878</v>
      </c>
      <c r="U445" s="37">
        <f t="shared" si="91"/>
        <v>-6.6640046296296278</v>
      </c>
      <c r="V445" s="37">
        <f t="shared" si="90"/>
        <v>-5856.5979186887798</v>
      </c>
      <c r="W445" s="39">
        <f>SUM(V$8:V445)/3600000*-1</f>
        <v>0.11700594661438039</v>
      </c>
      <c r="X445" s="38">
        <f t="shared" si="82"/>
        <v>-8.5124969748385162</v>
      </c>
      <c r="Y445" s="38">
        <f t="shared" si="83"/>
        <v>12.391791278186744</v>
      </c>
      <c r="Z445" s="38">
        <f>SUM(Y$8:Y445)/1000</f>
        <v>9.7743128408100333</v>
      </c>
    </row>
    <row r="446" spans="2:26" x14ac:dyDescent="0.3">
      <c r="B446" s="3" t="s">
        <v>25</v>
      </c>
      <c r="C446" s="3">
        <v>438</v>
      </c>
      <c r="D446" s="3">
        <v>438</v>
      </c>
      <c r="E446" s="2">
        <f t="shared" si="84"/>
        <v>6.3888888888888884</v>
      </c>
      <c r="F446" s="9">
        <v>23</v>
      </c>
      <c r="G446" s="30">
        <f t="shared" si="85"/>
        <v>-1.1805555555555556</v>
      </c>
      <c r="H446" s="30">
        <f t="shared" si="86"/>
        <v>-4.25</v>
      </c>
      <c r="I446" s="31">
        <f>SUM(E$8:E446)</f>
        <v>2881.0833333333339</v>
      </c>
      <c r="J446" s="31">
        <f t="shared" si="87"/>
        <v>6.3888888888886868</v>
      </c>
      <c r="K446" s="32">
        <f t="shared" si="79"/>
        <v>-1823.9583333333335</v>
      </c>
      <c r="L446" s="33">
        <v>156.46950000000001</v>
      </c>
      <c r="M446" s="34">
        <f>0.5*2.10945*1.29*0.35*WLTC_class_3!E446^2</f>
        <v>19.437824887152775</v>
      </c>
      <c r="N446" s="34">
        <f t="shared" si="80"/>
        <v>-1648.0510084461807</v>
      </c>
      <c r="O446" s="35">
        <f t="shared" si="81"/>
        <v>-67.269983292284095</v>
      </c>
      <c r="P446" s="35">
        <f t="shared" si="88"/>
        <v>0</v>
      </c>
      <c r="Q446" s="35">
        <f>(SUM(P$8:P446))/3600000</f>
        <v>0.32997508482230409</v>
      </c>
      <c r="R446" s="34">
        <f t="shared" si="89"/>
        <v>-10529.214776183599</v>
      </c>
      <c r="S446" s="35"/>
      <c r="T446" s="35">
        <f>(SUMIF(R$8:R446,"&lt;0"))/3600000*-1</f>
        <v>0.17299156475201199</v>
      </c>
      <c r="U446" s="37">
        <f t="shared" si="91"/>
        <v>-8.7688287037037025</v>
      </c>
      <c r="V446" s="37">
        <f t="shared" si="90"/>
        <v>-7244.0997660143148</v>
      </c>
      <c r="W446" s="39">
        <f>SUM(V$8:V446)/3600000*-1</f>
        <v>0.11901819654938436</v>
      </c>
      <c r="X446" s="38">
        <f t="shared" si="82"/>
        <v>-10.529214776183931</v>
      </c>
      <c r="Y446" s="38">
        <f t="shared" si="83"/>
        <v>10.37507347684133</v>
      </c>
      <c r="Z446" s="38">
        <f>SUM(Y$8:Y446)/1000</f>
        <v>9.7846879142868755</v>
      </c>
    </row>
    <row r="447" spans="2:26" x14ac:dyDescent="0.3">
      <c r="B447" s="3" t="s">
        <v>25</v>
      </c>
      <c r="C447" s="3">
        <v>439</v>
      </c>
      <c r="D447" s="3">
        <v>439</v>
      </c>
      <c r="E447" s="2">
        <f t="shared" si="84"/>
        <v>5.0555555555555554</v>
      </c>
      <c r="F447" s="9">
        <v>18.2</v>
      </c>
      <c r="G447" s="30">
        <f t="shared" si="85"/>
        <v>-1.4027777777777777</v>
      </c>
      <c r="H447" s="30">
        <f t="shared" si="86"/>
        <v>-5.05</v>
      </c>
      <c r="I447" s="31">
        <f>SUM(E$8:E447)</f>
        <v>2886.1388888888896</v>
      </c>
      <c r="J447" s="31">
        <f t="shared" si="87"/>
        <v>5.0555555555556566</v>
      </c>
      <c r="K447" s="32">
        <f t="shared" si="79"/>
        <v>-2167.2916666666665</v>
      </c>
      <c r="L447" s="33">
        <v>156.46950000000001</v>
      </c>
      <c r="M447" s="34">
        <f>0.5*2.10945*1.29*0.35*WLTC_class_3!E447^2</f>
        <v>12.171238403819443</v>
      </c>
      <c r="N447" s="34">
        <f t="shared" si="80"/>
        <v>-1998.6509282628472</v>
      </c>
      <c r="O447" s="35">
        <f t="shared" si="81"/>
        <v>-51.082803509089402</v>
      </c>
      <c r="P447" s="35">
        <f t="shared" si="88"/>
        <v>0</v>
      </c>
      <c r="Q447" s="35">
        <f>(SUM(P$8:P447))/3600000</f>
        <v>0.32997508482230409</v>
      </c>
      <c r="R447" s="34">
        <f t="shared" si="89"/>
        <v>-10104.290803995707</v>
      </c>
      <c r="S447" s="35"/>
      <c r="T447" s="35">
        <f>(SUMIF(R$8:R447,"&lt;0"))/3600000*-1</f>
        <v>0.17579831219756636</v>
      </c>
      <c r="U447" s="37">
        <f t="shared" si="91"/>
        <v>-9.4302222222222216</v>
      </c>
      <c r="V447" s="37">
        <f t="shared" si="90"/>
        <v>-6951.7520731490458</v>
      </c>
      <c r="W447" s="39">
        <f>SUM(V$8:V447)/3600000*-1</f>
        <v>0.12094923879192576</v>
      </c>
      <c r="X447" s="38">
        <f t="shared" si="82"/>
        <v>-10.104290803995505</v>
      </c>
      <c r="Y447" s="38">
        <f t="shared" si="83"/>
        <v>10.799997449029755</v>
      </c>
      <c r="Z447" s="38">
        <f>SUM(Y$8:Y447)/1000</f>
        <v>9.7954879117359059</v>
      </c>
    </row>
    <row r="448" spans="2:26" x14ac:dyDescent="0.3">
      <c r="B448" s="3" t="s">
        <v>25</v>
      </c>
      <c r="C448" s="3">
        <v>440</v>
      </c>
      <c r="D448" s="3">
        <v>440</v>
      </c>
      <c r="E448" s="2">
        <f t="shared" si="84"/>
        <v>3.5833333333333335</v>
      </c>
      <c r="F448" s="9">
        <v>12.9</v>
      </c>
      <c r="G448" s="30">
        <f t="shared" si="85"/>
        <v>-1.4583333333333333</v>
      </c>
      <c r="H448" s="30">
        <f t="shared" si="86"/>
        <v>-5.25</v>
      </c>
      <c r="I448" s="31">
        <f>SUM(E$8:E448)</f>
        <v>2889.7222222222231</v>
      </c>
      <c r="J448" s="31">
        <f t="shared" si="87"/>
        <v>3.5833333333334849</v>
      </c>
      <c r="K448" s="32">
        <f t="shared" si="79"/>
        <v>-2253.125</v>
      </c>
      <c r="L448" s="33">
        <v>156.46950000000001</v>
      </c>
      <c r="M448" s="34">
        <f>0.5*2.10945*1.29*0.35*WLTC_class_3!E448^2</f>
        <v>6.1146473335937497</v>
      </c>
      <c r="N448" s="34">
        <f t="shared" si="80"/>
        <v>-2090.5408526664064</v>
      </c>
      <c r="O448" s="35">
        <f t="shared" si="81"/>
        <v>-26.843125254030202</v>
      </c>
      <c r="P448" s="35">
        <f t="shared" si="88"/>
        <v>0</v>
      </c>
      <c r="Q448" s="35">
        <f>(SUM(P$8:P448))/3600000</f>
        <v>0.32997508482230409</v>
      </c>
      <c r="R448" s="34">
        <f t="shared" si="89"/>
        <v>-7491.1047220549399</v>
      </c>
      <c r="S448" s="35"/>
      <c r="T448" s="35">
        <f>(SUMIF(R$8:R448,"&lt;0"))/3600000*-1</f>
        <v>0.1778791746203594</v>
      </c>
      <c r="U448" s="37">
        <f t="shared" si="91"/>
        <v>-7.8599490740740725</v>
      </c>
      <c r="V448" s="37">
        <f t="shared" si="90"/>
        <v>-5153.8800487737981</v>
      </c>
      <c r="W448" s="39">
        <f>SUM(V$8:V448)/3600000*-1</f>
        <v>0.12238087213880737</v>
      </c>
      <c r="X448" s="38">
        <f t="shared" si="82"/>
        <v>-7.4911047220546232</v>
      </c>
      <c r="Y448" s="38">
        <f t="shared" si="83"/>
        <v>13.413183530970638</v>
      </c>
      <c r="Z448" s="38">
        <f>SUM(Y$8:Y448)/1000</f>
        <v>9.8089010952668758</v>
      </c>
    </row>
    <row r="449" spans="2:26" x14ac:dyDescent="0.3">
      <c r="B449" s="3" t="s">
        <v>25</v>
      </c>
      <c r="C449" s="3">
        <v>441</v>
      </c>
      <c r="D449" s="3">
        <v>441</v>
      </c>
      <c r="E449" s="2">
        <f t="shared" si="84"/>
        <v>2.1388888888888888</v>
      </c>
      <c r="F449" s="9">
        <v>7.7</v>
      </c>
      <c r="G449" s="30">
        <f t="shared" si="85"/>
        <v>-1.2638888888888891</v>
      </c>
      <c r="H449" s="30">
        <f t="shared" si="86"/>
        <v>-4.5500000000000007</v>
      </c>
      <c r="I449" s="31">
        <f>SUM(E$8:E449)</f>
        <v>2891.8611111111118</v>
      </c>
      <c r="J449" s="31">
        <f t="shared" si="87"/>
        <v>2.1388888888886868</v>
      </c>
      <c r="K449" s="32">
        <f t="shared" si="79"/>
        <v>-1952.7083333333337</v>
      </c>
      <c r="L449" s="33">
        <v>156.46950000000001</v>
      </c>
      <c r="M449" s="34">
        <f>0.5*2.10945*1.29*0.35*WLTC_class_3!E449^2</f>
        <v>2.1785796551215277</v>
      </c>
      <c r="N449" s="34">
        <f t="shared" si="80"/>
        <v>-1794.0602536782121</v>
      </c>
      <c r="O449" s="35">
        <f t="shared" si="81"/>
        <v>-8.2075487994267853</v>
      </c>
      <c r="P449" s="35">
        <f t="shared" si="88"/>
        <v>0</v>
      </c>
      <c r="Q449" s="35">
        <f>(SUM(P$8:P449))/3600000</f>
        <v>0.32997508482230409</v>
      </c>
      <c r="R449" s="34">
        <f t="shared" si="89"/>
        <v>-3837.2955425891469</v>
      </c>
      <c r="S449" s="35"/>
      <c r="T449" s="35">
        <f>(SUMIF(R$8:R449,"&lt;0"))/3600000*-1</f>
        <v>0.17894509004885639</v>
      </c>
      <c r="U449" s="37">
        <f t="shared" si="91"/>
        <v>-5.1080370370370387</v>
      </c>
      <c r="V449" s="37">
        <f t="shared" si="90"/>
        <v>-2640.059333301333</v>
      </c>
      <c r="W449" s="39">
        <f>SUM(V$8:V449)/3600000*-1</f>
        <v>0.1231142219536133</v>
      </c>
      <c r="X449" s="38">
        <f t="shared" si="82"/>
        <v>-3.8372955425895094</v>
      </c>
      <c r="Y449" s="38">
        <f t="shared" si="83"/>
        <v>17.066992710435752</v>
      </c>
      <c r="Z449" s="38">
        <f>SUM(Y$8:Y449)/1000</f>
        <v>9.8259680879773121</v>
      </c>
    </row>
    <row r="450" spans="2:26" x14ac:dyDescent="0.3">
      <c r="B450" s="3" t="s">
        <v>25</v>
      </c>
      <c r="C450" s="3">
        <v>442</v>
      </c>
      <c r="D450" s="3">
        <v>442</v>
      </c>
      <c r="E450" s="2">
        <f t="shared" si="84"/>
        <v>1.0555555555555556</v>
      </c>
      <c r="F450" s="9">
        <v>3.8</v>
      </c>
      <c r="G450" s="30">
        <f t="shared" si="85"/>
        <v>-0.88888888888888895</v>
      </c>
      <c r="H450" s="30">
        <f t="shared" si="86"/>
        <v>-3.2</v>
      </c>
      <c r="I450" s="31">
        <f>SUM(E$8:E450)</f>
        <v>2892.9166666666674</v>
      </c>
      <c r="J450" s="31">
        <f t="shared" si="87"/>
        <v>1.0555555555556566</v>
      </c>
      <c r="K450" s="32">
        <f t="shared" si="79"/>
        <v>-1373.3333333333335</v>
      </c>
      <c r="L450" s="33">
        <v>156.46950000000001</v>
      </c>
      <c r="M450" s="34">
        <f>0.5*2.10945*1.29*0.35*WLTC_class_3!E450^2</f>
        <v>0.53059015381944441</v>
      </c>
      <c r="N450" s="34">
        <f t="shared" si="80"/>
        <v>-1216.3332431795141</v>
      </c>
      <c r="O450" s="35">
        <f t="shared" si="81"/>
        <v>-1.3552354962587858</v>
      </c>
      <c r="P450" s="35">
        <f t="shared" si="88"/>
        <v>0</v>
      </c>
      <c r="Q450" s="35">
        <f>(SUM(P$8:P450))/3600000</f>
        <v>0.32997508482230409</v>
      </c>
      <c r="R450" s="34">
        <f t="shared" si="89"/>
        <v>-1283.9073122451655</v>
      </c>
      <c r="S450" s="35"/>
      <c r="T450" s="35">
        <f>(SUMIF(R$8:R450,"&lt;0"))/3600000*-1</f>
        <v>0.17930173096892446</v>
      </c>
      <c r="U450" s="37">
        <f t="shared" si="91"/>
        <v>-2.1386805555555557</v>
      </c>
      <c r="V450" s="37">
        <f t="shared" si="90"/>
        <v>-883.32823082467382</v>
      </c>
      <c r="W450" s="39">
        <f>SUM(V$8:V450)/3600000*-1</f>
        <v>0.12335959090662015</v>
      </c>
      <c r="X450" s="38">
        <f t="shared" si="82"/>
        <v>-1.2839073122450426</v>
      </c>
      <c r="Y450" s="38">
        <f t="shared" si="83"/>
        <v>19.620380940780219</v>
      </c>
      <c r="Z450" s="38">
        <f>SUM(Y$8:Y450)/1000</f>
        <v>9.8455884689180913</v>
      </c>
    </row>
    <row r="451" spans="2:26" x14ac:dyDescent="0.3">
      <c r="B451" s="3" t="s">
        <v>25</v>
      </c>
      <c r="C451" s="3">
        <v>443</v>
      </c>
      <c r="D451" s="3">
        <v>443</v>
      </c>
      <c r="E451" s="2">
        <f t="shared" si="84"/>
        <v>0.3611111111111111</v>
      </c>
      <c r="F451" s="9">
        <v>1.3</v>
      </c>
      <c r="G451" s="30">
        <f t="shared" si="85"/>
        <v>-0.49999999999999994</v>
      </c>
      <c r="H451" s="30">
        <f t="shared" si="86"/>
        <v>-1.7999999999999998</v>
      </c>
      <c r="I451" s="31">
        <f>SUM(E$8:E451)</f>
        <v>2893.2777777777787</v>
      </c>
      <c r="J451" s="31">
        <f t="shared" si="87"/>
        <v>0.36111111111131322</v>
      </c>
      <c r="K451" s="32">
        <f t="shared" si="79"/>
        <v>-772.49999999999989</v>
      </c>
      <c r="L451" s="33">
        <v>156.46950000000001</v>
      </c>
      <c r="M451" s="34">
        <f>0.5*2.10945*1.29*0.35*WLTC_class_3!E451^2</f>
        <v>6.2098155121527769E-2</v>
      </c>
      <c r="N451" s="34">
        <f t="shared" si="80"/>
        <v>-615.96840184487837</v>
      </c>
      <c r="O451" s="35">
        <f t="shared" si="81"/>
        <v>-8.0323040055434197E-2</v>
      </c>
      <c r="P451" s="35">
        <f t="shared" si="88"/>
        <v>0</v>
      </c>
      <c r="Q451" s="35">
        <f>(SUM(P$8:P451))/3600000</f>
        <v>0.32997508482230409</v>
      </c>
      <c r="R451" s="34">
        <f t="shared" si="89"/>
        <v>-222.43303399966391</v>
      </c>
      <c r="S451" s="35"/>
      <c r="T451" s="35">
        <f>(SUMIF(R$8:R451,"&lt;0"))/3600000*-1</f>
        <v>0.17936351792281324</v>
      </c>
      <c r="U451" s="37">
        <f t="shared" si="91"/>
        <v>-0.60798611111111123</v>
      </c>
      <c r="V451" s="37">
        <f t="shared" si="90"/>
        <v>-153.03392739176874</v>
      </c>
      <c r="W451" s="39">
        <f>SUM(V$8:V451)/3600000*-1</f>
        <v>0.12340210033089563</v>
      </c>
      <c r="X451" s="38">
        <f t="shared" si="82"/>
        <v>-0.22243303399953943</v>
      </c>
      <c r="Y451" s="38">
        <f t="shared" si="83"/>
        <v>20.681855219025721</v>
      </c>
      <c r="Z451" s="38">
        <f>SUM(Y$8:Y451)/1000</f>
        <v>9.8662703241371172</v>
      </c>
    </row>
    <row r="452" spans="2:26" x14ac:dyDescent="0.3">
      <c r="B452" s="3" t="s">
        <v>25</v>
      </c>
      <c r="C452" s="3">
        <v>444</v>
      </c>
      <c r="D452" s="3">
        <v>444</v>
      </c>
      <c r="E452" s="2">
        <f t="shared" si="84"/>
        <v>5.5555555555555559E-2</v>
      </c>
      <c r="F452" s="9">
        <v>0.2</v>
      </c>
      <c r="G452" s="30">
        <f t="shared" si="85"/>
        <v>-0.18055555555555555</v>
      </c>
      <c r="H452" s="30">
        <f t="shared" si="86"/>
        <v>-0.65</v>
      </c>
      <c r="I452" s="31">
        <f>SUM(E$8:E452)</f>
        <v>2893.3333333333344</v>
      </c>
      <c r="J452" s="31">
        <f t="shared" si="87"/>
        <v>5.5555555555656611E-2</v>
      </c>
      <c r="K452" s="32">
        <f t="shared" si="79"/>
        <v>-278.95833333333331</v>
      </c>
      <c r="L452" s="33">
        <v>156.46950000000001</v>
      </c>
      <c r="M452" s="34">
        <f>0.5*2.10945*1.29*0.35*WLTC_class_3!E452^2</f>
        <v>1.4697788194444445E-3</v>
      </c>
      <c r="N452" s="34">
        <f t="shared" si="80"/>
        <v>-122.48736355451385</v>
      </c>
      <c r="O452" s="35">
        <f t="shared" si="81"/>
        <v>-3.780474183788169E-4</v>
      </c>
      <c r="P452" s="35">
        <f t="shared" si="88"/>
        <v>0</v>
      </c>
      <c r="Q452" s="35">
        <f>(SUM(P$8:P452))/3600000</f>
        <v>0.32997508482230409</v>
      </c>
      <c r="R452" s="35">
        <f t="shared" si="89"/>
        <v>-6.8048535308187033</v>
      </c>
      <c r="S452" s="35"/>
      <c r="T452" s="35">
        <f>(SUMIF(R$8:R452,"&lt;0"))/3600000*-1</f>
        <v>0.17936540815990515</v>
      </c>
      <c r="U452" s="37">
        <f t="shared" si="91"/>
        <v>-7.8680555555555545E-2</v>
      </c>
      <c r="V452" s="37">
        <f t="shared" si="90"/>
        <v>-4.6817392292032673</v>
      </c>
      <c r="W452" s="39">
        <f>SUM(V$8:V452)/3600000*-1</f>
        <v>0.12340340081401485</v>
      </c>
      <c r="X452" s="38">
        <f t="shared" si="82"/>
        <v>-6.8048535308063256E-3</v>
      </c>
      <c r="Y452" s="38">
        <f t="shared" si="83"/>
        <v>20.897483399494455</v>
      </c>
      <c r="Z452" s="38">
        <f>SUM(Y$8:Y452)/1000</f>
        <v>9.8871678075366116</v>
      </c>
    </row>
    <row r="453" spans="2:26" x14ac:dyDescent="0.3">
      <c r="B453" s="3" t="s">
        <v>25</v>
      </c>
      <c r="C453" s="3">
        <v>445</v>
      </c>
      <c r="D453" s="3">
        <v>445</v>
      </c>
      <c r="E453" s="2">
        <f t="shared" si="84"/>
        <v>0</v>
      </c>
      <c r="F453" s="9">
        <v>0</v>
      </c>
      <c r="G453" s="30">
        <f t="shared" si="85"/>
        <v>-2.777777777777778E-2</v>
      </c>
      <c r="H453" s="30">
        <f t="shared" si="86"/>
        <v>-0.1</v>
      </c>
      <c r="I453" s="31">
        <f>SUM(E$8:E453)</f>
        <v>2893.3333333333344</v>
      </c>
      <c r="J453" s="31">
        <f t="shared" si="87"/>
        <v>0</v>
      </c>
      <c r="K453" s="32">
        <f t="shared" si="79"/>
        <v>-42.916666666666671</v>
      </c>
      <c r="L453" s="33">
        <v>156.46950000000001</v>
      </c>
      <c r="M453" s="34">
        <f>0.5*2.10945*1.29*0.35*WLTC_class_3!E453^2</f>
        <v>0</v>
      </c>
      <c r="N453" s="34">
        <f t="shared" si="80"/>
        <v>113.55283333333334</v>
      </c>
      <c r="O453" s="35">
        <f t="shared" si="81"/>
        <v>0</v>
      </c>
      <c r="P453" s="35">
        <f t="shared" si="88"/>
        <v>0</v>
      </c>
      <c r="Q453" s="35">
        <f>(SUM(P$8:P453))/3600000</f>
        <v>0.32997508482230409</v>
      </c>
      <c r="R453" s="35">
        <f t="shared" si="89"/>
        <v>0</v>
      </c>
      <c r="S453" s="35"/>
      <c r="T453" s="35">
        <f>(SUMIF(R$8:R453,"&lt;0"))/3600000*-1</f>
        <v>0.17936540815990515</v>
      </c>
      <c r="U453" s="37">
        <f t="shared" si="91"/>
        <v>-1.9074074074074078E-3</v>
      </c>
      <c r="V453" s="37">
        <f t="shared" si="90"/>
        <v>0</v>
      </c>
      <c r="W453" s="39">
        <f>SUM(V$8:V453)/3600000*-1</f>
        <v>0.12340340081401485</v>
      </c>
      <c r="X453" s="38">
        <f t="shared" si="82"/>
        <v>0</v>
      </c>
      <c r="Y453" s="38">
        <f t="shared" si="83"/>
        <v>20.904288253025261</v>
      </c>
      <c r="Z453" s="38">
        <f>SUM(Y$8:Y453)/1000</f>
        <v>9.9080720957896364</v>
      </c>
    </row>
    <row r="454" spans="2:26" x14ac:dyDescent="0.3">
      <c r="B454" s="3" t="s">
        <v>25</v>
      </c>
      <c r="C454" s="3">
        <v>446</v>
      </c>
      <c r="D454" s="3">
        <v>446</v>
      </c>
      <c r="E454" s="2">
        <f t="shared" si="84"/>
        <v>0</v>
      </c>
      <c r="F454" s="9">
        <v>0</v>
      </c>
      <c r="G454" s="30">
        <f t="shared" si="85"/>
        <v>0</v>
      </c>
      <c r="H454" s="30">
        <f t="shared" si="86"/>
        <v>0</v>
      </c>
      <c r="I454" s="31">
        <f>SUM(E$8:E454)</f>
        <v>2893.3333333333344</v>
      </c>
      <c r="J454" s="31">
        <f t="shared" si="87"/>
        <v>0</v>
      </c>
      <c r="K454" s="32">
        <f t="shared" si="79"/>
        <v>0</v>
      </c>
      <c r="L454" s="33">
        <v>156.46950000000001</v>
      </c>
      <c r="M454" s="34">
        <f>0.5*2.10945*1.29*0.35*WLTC_class_3!E454^2</f>
        <v>0</v>
      </c>
      <c r="N454" s="34">
        <f t="shared" si="80"/>
        <v>156.46950000000001</v>
      </c>
      <c r="O454" s="35">
        <f t="shared" si="81"/>
        <v>0</v>
      </c>
      <c r="P454" s="35">
        <f t="shared" si="88"/>
        <v>0</v>
      </c>
      <c r="Q454" s="35">
        <f>(SUM(P$8:P454))/3600000</f>
        <v>0.32997508482230409</v>
      </c>
      <c r="R454" s="35">
        <f t="shared" si="89"/>
        <v>0</v>
      </c>
      <c r="S454" s="35"/>
      <c r="T454" s="35">
        <f>(SUMIF(R$8:R454,"&lt;0"))/3600000*-1</f>
        <v>0.17936540815990515</v>
      </c>
      <c r="U454" s="37">
        <f t="shared" si="91"/>
        <v>0</v>
      </c>
      <c r="V454" s="37">
        <f t="shared" si="90"/>
        <v>0</v>
      </c>
      <c r="W454" s="39">
        <f>SUM(V$8:V454)/3600000*-1</f>
        <v>0.12340340081401485</v>
      </c>
      <c r="X454" s="38">
        <f t="shared" si="82"/>
        <v>0</v>
      </c>
      <c r="Y454" s="38">
        <f t="shared" si="83"/>
        <v>20.904288253025261</v>
      </c>
      <c r="Z454" s="38">
        <f>SUM(Y$8:Y454)/1000</f>
        <v>9.9289763840426595</v>
      </c>
    </row>
    <row r="455" spans="2:26" x14ac:dyDescent="0.3">
      <c r="B455" s="3" t="s">
        <v>25</v>
      </c>
      <c r="C455" s="3">
        <v>447</v>
      </c>
      <c r="D455" s="3">
        <v>447</v>
      </c>
      <c r="E455" s="2">
        <f t="shared" si="84"/>
        <v>0</v>
      </c>
      <c r="F455" s="9">
        <v>0</v>
      </c>
      <c r="G455" s="30">
        <f t="shared" si="85"/>
        <v>0</v>
      </c>
      <c r="H455" s="30">
        <f t="shared" si="86"/>
        <v>0</v>
      </c>
      <c r="I455" s="31">
        <f>SUM(E$8:E455)</f>
        <v>2893.3333333333344</v>
      </c>
      <c r="J455" s="31">
        <f t="shared" si="87"/>
        <v>0</v>
      </c>
      <c r="K455" s="32">
        <f t="shared" si="79"/>
        <v>0</v>
      </c>
      <c r="L455" s="33">
        <v>156.46950000000001</v>
      </c>
      <c r="M455" s="34">
        <f>0.5*2.10945*1.29*0.35*WLTC_class_3!E455^2</f>
        <v>0</v>
      </c>
      <c r="N455" s="34">
        <f t="shared" si="80"/>
        <v>156.46950000000001</v>
      </c>
      <c r="O455" s="35">
        <f t="shared" si="81"/>
        <v>0</v>
      </c>
      <c r="P455" s="35">
        <f t="shared" si="88"/>
        <v>0</v>
      </c>
      <c r="Q455" s="35">
        <f>(SUM(P$8:P455))/3600000</f>
        <v>0.32997508482230409</v>
      </c>
      <c r="R455" s="35">
        <f t="shared" si="89"/>
        <v>0</v>
      </c>
      <c r="S455" s="35"/>
      <c r="T455" s="35">
        <f>(SUMIF(R$8:R455,"&lt;0"))/3600000*-1</f>
        <v>0.17936540815990515</v>
      </c>
      <c r="U455" s="37">
        <f t="shared" si="91"/>
        <v>0</v>
      </c>
      <c r="V455" s="37">
        <f t="shared" si="90"/>
        <v>0</v>
      </c>
      <c r="W455" s="39">
        <f>SUM(V$8:V455)/3600000*-1</f>
        <v>0.12340340081401485</v>
      </c>
      <c r="X455" s="38">
        <f t="shared" si="82"/>
        <v>0</v>
      </c>
      <c r="Y455" s="38">
        <f t="shared" si="83"/>
        <v>20.904288253025261</v>
      </c>
      <c r="Z455" s="38">
        <f>SUM(Y$8:Y455)/1000</f>
        <v>9.9498806722956843</v>
      </c>
    </row>
    <row r="456" spans="2:26" x14ac:dyDescent="0.3">
      <c r="B456" s="3" t="s">
        <v>25</v>
      </c>
      <c r="C456" s="3">
        <v>448</v>
      </c>
      <c r="D456" s="3">
        <v>448</v>
      </c>
      <c r="E456" s="2">
        <f t="shared" si="84"/>
        <v>0</v>
      </c>
      <c r="F456" s="9">
        <v>0</v>
      </c>
      <c r="G456" s="30">
        <f t="shared" si="85"/>
        <v>0</v>
      </c>
      <c r="H456" s="30">
        <f t="shared" si="86"/>
        <v>0</v>
      </c>
      <c r="I456" s="31">
        <f>SUM(E$8:E456)</f>
        <v>2893.3333333333344</v>
      </c>
      <c r="J456" s="31">
        <f t="shared" si="87"/>
        <v>0</v>
      </c>
      <c r="K456" s="32">
        <f t="shared" ref="K456:K519" si="92">G456*1545</f>
        <v>0</v>
      </c>
      <c r="L456" s="33">
        <v>156.46950000000001</v>
      </c>
      <c r="M456" s="34">
        <f>0.5*2.10945*1.29*0.35*WLTC_class_3!E456^2</f>
        <v>0</v>
      </c>
      <c r="N456" s="34">
        <f t="shared" si="80"/>
        <v>156.46950000000001</v>
      </c>
      <c r="O456" s="35">
        <f t="shared" si="81"/>
        <v>0</v>
      </c>
      <c r="P456" s="35">
        <f t="shared" si="88"/>
        <v>0</v>
      </c>
      <c r="Q456" s="35">
        <f>(SUM(P$8:P456))/3600000</f>
        <v>0.32997508482230409</v>
      </c>
      <c r="R456" s="35">
        <f t="shared" si="89"/>
        <v>0</v>
      </c>
      <c r="S456" s="35"/>
      <c r="T456" s="35">
        <f>(SUMIF(R$8:R456,"&lt;0"))/3600000*-1</f>
        <v>0.17936540815990515</v>
      </c>
      <c r="U456" s="37">
        <f t="shared" si="91"/>
        <v>0</v>
      </c>
      <c r="V456" s="37">
        <f t="shared" si="90"/>
        <v>0</v>
      </c>
      <c r="W456" s="39">
        <f>SUM(V$8:V456)/3600000*-1</f>
        <v>0.12340340081401485</v>
      </c>
      <c r="X456" s="38">
        <f t="shared" si="82"/>
        <v>0</v>
      </c>
      <c r="Y456" s="38">
        <f t="shared" si="83"/>
        <v>20.904288253025261</v>
      </c>
      <c r="Z456" s="38">
        <f>SUM(Y$8:Y456)/1000</f>
        <v>9.9707849605487091</v>
      </c>
    </row>
    <row r="457" spans="2:26" x14ac:dyDescent="0.3">
      <c r="B457" s="3" t="s">
        <v>25</v>
      </c>
      <c r="C457" s="3">
        <v>449</v>
      </c>
      <c r="D457" s="3">
        <v>449</v>
      </c>
      <c r="E457" s="2">
        <f t="shared" si="84"/>
        <v>0</v>
      </c>
      <c r="F457" s="9">
        <v>0</v>
      </c>
      <c r="G457" s="30">
        <f t="shared" si="85"/>
        <v>0</v>
      </c>
      <c r="H457" s="30">
        <f t="shared" si="86"/>
        <v>0</v>
      </c>
      <c r="I457" s="31">
        <f>SUM(E$8:E457)</f>
        <v>2893.3333333333344</v>
      </c>
      <c r="J457" s="31">
        <f t="shared" si="87"/>
        <v>0</v>
      </c>
      <c r="K457" s="32">
        <f t="shared" si="92"/>
        <v>0</v>
      </c>
      <c r="L457" s="33">
        <v>156.46950000000001</v>
      </c>
      <c r="M457" s="34">
        <f>0.5*2.10945*1.29*0.35*WLTC_class_3!E457^2</f>
        <v>0</v>
      </c>
      <c r="N457" s="34">
        <f t="shared" ref="N457:N520" si="93">M457+L457+K457</f>
        <v>156.46950000000001</v>
      </c>
      <c r="O457" s="35">
        <f t="shared" ref="O457:O520" si="94">((IF(P457&gt;0,P457,R457))*E457)/1000</f>
        <v>0</v>
      </c>
      <c r="P457" s="35">
        <f t="shared" si="88"/>
        <v>0</v>
      </c>
      <c r="Q457" s="35">
        <f>(SUM(P$8:P457))/3600000</f>
        <v>0.32997508482230409</v>
      </c>
      <c r="R457" s="35">
        <f t="shared" si="89"/>
        <v>0</v>
      </c>
      <c r="S457" s="35"/>
      <c r="T457" s="35">
        <f>(SUMIF(R$8:R457,"&lt;0"))/3600000*-1</f>
        <v>0.17936540815990515</v>
      </c>
      <c r="U457" s="37">
        <f t="shared" si="91"/>
        <v>0</v>
      </c>
      <c r="V457" s="37">
        <f t="shared" si="90"/>
        <v>0</v>
      </c>
      <c r="W457" s="39">
        <f>SUM(V$8:V457)/3600000*-1</f>
        <v>0.12340340081401485</v>
      </c>
      <c r="X457" s="38">
        <f t="shared" ref="X457:X520" si="95">(N457*E457)/1000</f>
        <v>0</v>
      </c>
      <c r="Y457" s="38">
        <f t="shared" ref="Y457:Y520" si="96">X457+$M$1810</f>
        <v>20.904288253025261</v>
      </c>
      <c r="Z457" s="38">
        <f>SUM(Y$8:Y457)/1000</f>
        <v>9.9916892488017339</v>
      </c>
    </row>
    <row r="458" spans="2:26" x14ac:dyDescent="0.3">
      <c r="B458" s="3" t="s">
        <v>25</v>
      </c>
      <c r="C458" s="3">
        <v>450</v>
      </c>
      <c r="D458" s="3">
        <v>450</v>
      </c>
      <c r="E458" s="2">
        <f t="shared" ref="E458:E521" si="97">F458/3.6</f>
        <v>0</v>
      </c>
      <c r="F458" s="9">
        <v>0</v>
      </c>
      <c r="G458" s="30">
        <f t="shared" ref="G458:G521" si="98">($F459-$F457)/2/3.6</f>
        <v>0</v>
      </c>
      <c r="H458" s="30">
        <f t="shared" ref="H458:H521" si="99">($F459-$F457)/2</f>
        <v>0</v>
      </c>
      <c r="I458" s="31">
        <f>SUM(E$8:E458)</f>
        <v>2893.3333333333344</v>
      </c>
      <c r="J458" s="31">
        <f t="shared" ref="J458:J521" si="100">I458-I457</f>
        <v>0</v>
      </c>
      <c r="K458" s="32">
        <f t="shared" si="92"/>
        <v>0</v>
      </c>
      <c r="L458" s="33">
        <v>156.46950000000001</v>
      </c>
      <c r="M458" s="34">
        <f>0.5*2.10945*1.29*0.35*WLTC_class_3!E458^2</f>
        <v>0</v>
      </c>
      <c r="N458" s="34">
        <f t="shared" si="93"/>
        <v>156.46950000000001</v>
      </c>
      <c r="O458" s="35">
        <f t="shared" si="94"/>
        <v>0</v>
      </c>
      <c r="P458" s="35">
        <f t="shared" ref="P458:P521" si="101">IF(G458&gt;0,N458*J458,0)</f>
        <v>0</v>
      </c>
      <c r="Q458" s="35">
        <f>(SUM(P$8:P458))/3600000</f>
        <v>0.32997508482230409</v>
      </c>
      <c r="R458" s="35">
        <f t="shared" ref="R458:R521" si="102">IF(N458&lt;0,J458*N458,0)</f>
        <v>0</v>
      </c>
      <c r="S458" s="35"/>
      <c r="T458" s="35">
        <f>(SUMIF(R$8:R458,"&lt;0"))/3600000*-1</f>
        <v>0.17936540815990515</v>
      </c>
      <c r="U458" s="37">
        <f t="shared" si="91"/>
        <v>0</v>
      </c>
      <c r="V458" s="37">
        <f t="shared" ref="V458:V521" si="103">R458*0.688</f>
        <v>0</v>
      </c>
      <c r="W458" s="39">
        <f>SUM(V$8:V458)/3600000*-1</f>
        <v>0.12340340081401485</v>
      </c>
      <c r="X458" s="38">
        <f t="shared" si="95"/>
        <v>0</v>
      </c>
      <c r="Y458" s="38">
        <f t="shared" si="96"/>
        <v>20.904288253025261</v>
      </c>
      <c r="Z458" s="38">
        <f>SUM(Y$8:Y458)/1000</f>
        <v>10.012593537054759</v>
      </c>
    </row>
    <row r="459" spans="2:26" x14ac:dyDescent="0.3">
      <c r="B459" s="3" t="s">
        <v>25</v>
      </c>
      <c r="C459" s="3">
        <v>451</v>
      </c>
      <c r="D459" s="3">
        <v>451</v>
      </c>
      <c r="E459" s="2">
        <f t="shared" si="97"/>
        <v>0</v>
      </c>
      <c r="F459" s="9">
        <v>0</v>
      </c>
      <c r="G459" s="30">
        <f t="shared" si="98"/>
        <v>0</v>
      </c>
      <c r="H459" s="30">
        <f t="shared" si="99"/>
        <v>0</v>
      </c>
      <c r="I459" s="31">
        <f>SUM(E$8:E459)</f>
        <v>2893.3333333333344</v>
      </c>
      <c r="J459" s="31">
        <f t="shared" si="100"/>
        <v>0</v>
      </c>
      <c r="K459" s="32">
        <f t="shared" si="92"/>
        <v>0</v>
      </c>
      <c r="L459" s="33">
        <v>156.46950000000001</v>
      </c>
      <c r="M459" s="34">
        <f>0.5*2.10945*1.29*0.35*WLTC_class_3!E459^2</f>
        <v>0</v>
      </c>
      <c r="N459" s="34">
        <f t="shared" si="93"/>
        <v>156.46950000000001</v>
      </c>
      <c r="O459" s="35">
        <f t="shared" si="94"/>
        <v>0</v>
      </c>
      <c r="P459" s="35">
        <f t="shared" si="101"/>
        <v>0</v>
      </c>
      <c r="Q459" s="35">
        <f>(SUM(P$8:P459))/3600000</f>
        <v>0.32997508482230409</v>
      </c>
      <c r="R459" s="35">
        <f t="shared" si="102"/>
        <v>0</v>
      </c>
      <c r="S459" s="35"/>
      <c r="T459" s="35">
        <f>(SUMIF(R$8:R459,"&lt;0"))/3600000*-1</f>
        <v>0.17936540815990515</v>
      </c>
      <c r="U459" s="37">
        <f t="shared" ref="U459:U522" si="104">((0.5*1545*(E459^2-E458^2))/1000)*0.8</f>
        <v>0</v>
      </c>
      <c r="V459" s="37">
        <f t="shared" si="103"/>
        <v>0</v>
      </c>
      <c r="W459" s="39">
        <f>SUM(V$8:V459)/3600000*-1</f>
        <v>0.12340340081401485</v>
      </c>
      <c r="X459" s="38">
        <f t="shared" si="95"/>
        <v>0</v>
      </c>
      <c r="Y459" s="38">
        <f t="shared" si="96"/>
        <v>20.904288253025261</v>
      </c>
      <c r="Z459" s="38">
        <f>SUM(Y$8:Y459)/1000</f>
        <v>10.033497825307784</v>
      </c>
    </row>
    <row r="460" spans="2:26" x14ac:dyDescent="0.3">
      <c r="B460" s="3" t="s">
        <v>25</v>
      </c>
      <c r="C460" s="3">
        <v>452</v>
      </c>
      <c r="D460" s="3">
        <v>452</v>
      </c>
      <c r="E460" s="2">
        <f t="shared" si="97"/>
        <v>0</v>
      </c>
      <c r="F460" s="9">
        <v>0</v>
      </c>
      <c r="G460" s="30">
        <f t="shared" si="98"/>
        <v>0</v>
      </c>
      <c r="H460" s="30">
        <f t="shared" si="99"/>
        <v>0</v>
      </c>
      <c r="I460" s="31">
        <f>SUM(E$8:E460)</f>
        <v>2893.3333333333344</v>
      </c>
      <c r="J460" s="31">
        <f t="shared" si="100"/>
        <v>0</v>
      </c>
      <c r="K460" s="32">
        <f t="shared" si="92"/>
        <v>0</v>
      </c>
      <c r="L460" s="33">
        <v>156.46950000000001</v>
      </c>
      <c r="M460" s="34">
        <f>0.5*2.10945*1.29*0.35*WLTC_class_3!E460^2</f>
        <v>0</v>
      </c>
      <c r="N460" s="34">
        <f t="shared" si="93"/>
        <v>156.46950000000001</v>
      </c>
      <c r="O460" s="35">
        <f t="shared" si="94"/>
        <v>0</v>
      </c>
      <c r="P460" s="35">
        <f t="shared" si="101"/>
        <v>0</v>
      </c>
      <c r="Q460" s="35">
        <f>(SUM(P$8:P460))/3600000</f>
        <v>0.32997508482230409</v>
      </c>
      <c r="R460" s="35">
        <f t="shared" si="102"/>
        <v>0</v>
      </c>
      <c r="S460" s="35"/>
      <c r="T460" s="35">
        <f>(SUMIF(R$8:R460,"&lt;0"))/3600000*-1</f>
        <v>0.17936540815990515</v>
      </c>
      <c r="U460" s="37">
        <f t="shared" si="104"/>
        <v>0</v>
      </c>
      <c r="V460" s="37">
        <f t="shared" si="103"/>
        <v>0</v>
      </c>
      <c r="W460" s="39">
        <f>SUM(V$8:V460)/3600000*-1</f>
        <v>0.12340340081401485</v>
      </c>
      <c r="X460" s="38">
        <f t="shared" si="95"/>
        <v>0</v>
      </c>
      <c r="Y460" s="38">
        <f t="shared" si="96"/>
        <v>20.904288253025261</v>
      </c>
      <c r="Z460" s="38">
        <f>SUM(Y$8:Y460)/1000</f>
        <v>10.054402113560808</v>
      </c>
    </row>
    <row r="461" spans="2:26" x14ac:dyDescent="0.3">
      <c r="B461" s="3" t="s">
        <v>25</v>
      </c>
      <c r="C461" s="3">
        <v>453</v>
      </c>
      <c r="D461" s="3">
        <v>453</v>
      </c>
      <c r="E461" s="2">
        <f t="shared" si="97"/>
        <v>0</v>
      </c>
      <c r="F461" s="9">
        <v>0</v>
      </c>
      <c r="G461" s="30">
        <f t="shared" si="98"/>
        <v>0</v>
      </c>
      <c r="H461" s="30">
        <f t="shared" si="99"/>
        <v>0</v>
      </c>
      <c r="I461" s="31">
        <f>SUM(E$8:E461)</f>
        <v>2893.3333333333344</v>
      </c>
      <c r="J461" s="31">
        <f t="shared" si="100"/>
        <v>0</v>
      </c>
      <c r="K461" s="32">
        <f t="shared" si="92"/>
        <v>0</v>
      </c>
      <c r="L461" s="33">
        <v>156.46950000000001</v>
      </c>
      <c r="M461" s="34">
        <f>0.5*2.10945*1.29*0.35*WLTC_class_3!E461^2</f>
        <v>0</v>
      </c>
      <c r="N461" s="34">
        <f t="shared" si="93"/>
        <v>156.46950000000001</v>
      </c>
      <c r="O461" s="35">
        <f t="shared" si="94"/>
        <v>0</v>
      </c>
      <c r="P461" s="35">
        <f t="shared" si="101"/>
        <v>0</v>
      </c>
      <c r="Q461" s="35">
        <f>(SUM(P$8:P461))/3600000</f>
        <v>0.32997508482230409</v>
      </c>
      <c r="R461" s="35">
        <f t="shared" si="102"/>
        <v>0</v>
      </c>
      <c r="S461" s="35"/>
      <c r="T461" s="35">
        <f>(SUMIF(R$8:R461,"&lt;0"))/3600000*-1</f>
        <v>0.17936540815990515</v>
      </c>
      <c r="U461" s="37">
        <f t="shared" si="104"/>
        <v>0</v>
      </c>
      <c r="V461" s="37">
        <f t="shared" si="103"/>
        <v>0</v>
      </c>
      <c r="W461" s="39">
        <f>SUM(V$8:V461)/3600000*-1</f>
        <v>0.12340340081401485</v>
      </c>
      <c r="X461" s="38">
        <f t="shared" si="95"/>
        <v>0</v>
      </c>
      <c r="Y461" s="38">
        <f t="shared" si="96"/>
        <v>20.904288253025261</v>
      </c>
      <c r="Z461" s="38">
        <f>SUM(Y$8:Y461)/1000</f>
        <v>10.075306401813833</v>
      </c>
    </row>
    <row r="462" spans="2:26" x14ac:dyDescent="0.3">
      <c r="B462" s="3" t="s">
        <v>25</v>
      </c>
      <c r="C462" s="3">
        <v>454</v>
      </c>
      <c r="D462" s="3">
        <v>454</v>
      </c>
      <c r="E462" s="2">
        <f t="shared" si="97"/>
        <v>0</v>
      </c>
      <c r="F462" s="9">
        <v>0</v>
      </c>
      <c r="G462" s="30">
        <f t="shared" si="98"/>
        <v>0</v>
      </c>
      <c r="H462" s="30">
        <f t="shared" si="99"/>
        <v>0</v>
      </c>
      <c r="I462" s="31">
        <f>SUM(E$8:E462)</f>
        <v>2893.3333333333344</v>
      </c>
      <c r="J462" s="31">
        <f t="shared" si="100"/>
        <v>0</v>
      </c>
      <c r="K462" s="32">
        <f t="shared" si="92"/>
        <v>0</v>
      </c>
      <c r="L462" s="33">
        <v>156.46950000000001</v>
      </c>
      <c r="M462" s="34">
        <f>0.5*2.10945*1.29*0.35*WLTC_class_3!E462^2</f>
        <v>0</v>
      </c>
      <c r="N462" s="34">
        <f t="shared" si="93"/>
        <v>156.46950000000001</v>
      </c>
      <c r="O462" s="35">
        <f t="shared" si="94"/>
        <v>0</v>
      </c>
      <c r="P462" s="35">
        <f t="shared" si="101"/>
        <v>0</v>
      </c>
      <c r="Q462" s="35">
        <f>(SUM(P$8:P462))/3600000</f>
        <v>0.32997508482230409</v>
      </c>
      <c r="R462" s="35">
        <f t="shared" si="102"/>
        <v>0</v>
      </c>
      <c r="S462" s="35"/>
      <c r="T462" s="35">
        <f>(SUMIF(R$8:R462,"&lt;0"))/3600000*-1</f>
        <v>0.17936540815990515</v>
      </c>
      <c r="U462" s="37">
        <f t="shared" si="104"/>
        <v>0</v>
      </c>
      <c r="V462" s="37">
        <f t="shared" si="103"/>
        <v>0</v>
      </c>
      <c r="W462" s="39">
        <f>SUM(V$8:V462)/3600000*-1</f>
        <v>0.12340340081401485</v>
      </c>
      <c r="X462" s="38">
        <f t="shared" si="95"/>
        <v>0</v>
      </c>
      <c r="Y462" s="38">
        <f t="shared" si="96"/>
        <v>20.904288253025261</v>
      </c>
      <c r="Z462" s="38">
        <f>SUM(Y$8:Y462)/1000</f>
        <v>10.096210690066858</v>
      </c>
    </row>
    <row r="463" spans="2:26" x14ac:dyDescent="0.3">
      <c r="B463" s="3" t="s">
        <v>25</v>
      </c>
      <c r="C463" s="3">
        <v>455</v>
      </c>
      <c r="D463" s="3">
        <v>455</v>
      </c>
      <c r="E463" s="2">
        <f t="shared" si="97"/>
        <v>0</v>
      </c>
      <c r="F463" s="9">
        <v>0</v>
      </c>
      <c r="G463" s="30">
        <f t="shared" si="98"/>
        <v>0</v>
      </c>
      <c r="H463" s="30">
        <f t="shared" si="99"/>
        <v>0</v>
      </c>
      <c r="I463" s="31">
        <f>SUM(E$8:E463)</f>
        <v>2893.3333333333344</v>
      </c>
      <c r="J463" s="31">
        <f t="shared" si="100"/>
        <v>0</v>
      </c>
      <c r="K463" s="32">
        <f t="shared" si="92"/>
        <v>0</v>
      </c>
      <c r="L463" s="33">
        <v>156.46950000000001</v>
      </c>
      <c r="M463" s="34">
        <f>0.5*2.10945*1.29*0.35*WLTC_class_3!E463^2</f>
        <v>0</v>
      </c>
      <c r="N463" s="34">
        <f t="shared" si="93"/>
        <v>156.46950000000001</v>
      </c>
      <c r="O463" s="35">
        <f t="shared" si="94"/>
        <v>0</v>
      </c>
      <c r="P463" s="35">
        <f t="shared" si="101"/>
        <v>0</v>
      </c>
      <c r="Q463" s="35">
        <f>(SUM(P$8:P463))/3600000</f>
        <v>0.32997508482230409</v>
      </c>
      <c r="R463" s="35">
        <f t="shared" si="102"/>
        <v>0</v>
      </c>
      <c r="S463" s="35"/>
      <c r="T463" s="35">
        <f>(SUMIF(R$8:R463,"&lt;0"))/3600000*-1</f>
        <v>0.17936540815990515</v>
      </c>
      <c r="U463" s="37">
        <f t="shared" si="104"/>
        <v>0</v>
      </c>
      <c r="V463" s="37">
        <f t="shared" si="103"/>
        <v>0</v>
      </c>
      <c r="W463" s="39">
        <f>SUM(V$8:V463)/3600000*-1</f>
        <v>0.12340340081401485</v>
      </c>
      <c r="X463" s="38">
        <f t="shared" si="95"/>
        <v>0</v>
      </c>
      <c r="Y463" s="38">
        <f t="shared" si="96"/>
        <v>20.904288253025261</v>
      </c>
      <c r="Z463" s="38">
        <f>SUM(Y$8:Y463)/1000</f>
        <v>10.117114978319883</v>
      </c>
    </row>
    <row r="464" spans="2:26" x14ac:dyDescent="0.3">
      <c r="B464" s="3" t="s">
        <v>25</v>
      </c>
      <c r="C464" s="3">
        <v>456</v>
      </c>
      <c r="D464" s="3">
        <v>456</v>
      </c>
      <c r="E464" s="2">
        <f t="shared" si="97"/>
        <v>0</v>
      </c>
      <c r="F464" s="9">
        <v>0</v>
      </c>
      <c r="G464" s="30">
        <f t="shared" si="98"/>
        <v>0</v>
      </c>
      <c r="H464" s="30">
        <f t="shared" si="99"/>
        <v>0</v>
      </c>
      <c r="I464" s="31">
        <f>SUM(E$8:E464)</f>
        <v>2893.3333333333344</v>
      </c>
      <c r="J464" s="31">
        <f t="shared" si="100"/>
        <v>0</v>
      </c>
      <c r="K464" s="32">
        <f t="shared" si="92"/>
        <v>0</v>
      </c>
      <c r="L464" s="33">
        <v>156.46950000000001</v>
      </c>
      <c r="M464" s="34">
        <f>0.5*2.10945*1.29*0.35*WLTC_class_3!E464^2</f>
        <v>0</v>
      </c>
      <c r="N464" s="34">
        <f t="shared" si="93"/>
        <v>156.46950000000001</v>
      </c>
      <c r="O464" s="35">
        <f t="shared" si="94"/>
        <v>0</v>
      </c>
      <c r="P464" s="35">
        <f t="shared" si="101"/>
        <v>0</v>
      </c>
      <c r="Q464" s="35">
        <f>(SUM(P$8:P464))/3600000</f>
        <v>0.32997508482230409</v>
      </c>
      <c r="R464" s="35">
        <f t="shared" si="102"/>
        <v>0</v>
      </c>
      <c r="S464" s="35"/>
      <c r="T464" s="35">
        <f>(SUMIF(R$8:R464,"&lt;0"))/3600000*-1</f>
        <v>0.17936540815990515</v>
      </c>
      <c r="U464" s="37">
        <f t="shared" si="104"/>
        <v>0</v>
      </c>
      <c r="V464" s="37">
        <f t="shared" si="103"/>
        <v>0</v>
      </c>
      <c r="W464" s="39">
        <f>SUM(V$8:V464)/3600000*-1</f>
        <v>0.12340340081401485</v>
      </c>
      <c r="X464" s="38">
        <f t="shared" si="95"/>
        <v>0</v>
      </c>
      <c r="Y464" s="38">
        <f t="shared" si="96"/>
        <v>20.904288253025261</v>
      </c>
      <c r="Z464" s="38">
        <f>SUM(Y$8:Y464)/1000</f>
        <v>10.138019266572908</v>
      </c>
    </row>
    <row r="465" spans="2:26" x14ac:dyDescent="0.3">
      <c r="B465" s="3" t="s">
        <v>25</v>
      </c>
      <c r="C465" s="3">
        <v>457</v>
      </c>
      <c r="D465" s="3">
        <v>457</v>
      </c>
      <c r="E465" s="2">
        <f t="shared" si="97"/>
        <v>0</v>
      </c>
      <c r="F465" s="9">
        <v>0</v>
      </c>
      <c r="G465" s="30">
        <f t="shared" si="98"/>
        <v>0</v>
      </c>
      <c r="H465" s="30">
        <f t="shared" si="99"/>
        <v>0</v>
      </c>
      <c r="I465" s="31">
        <f>SUM(E$8:E465)</f>
        <v>2893.3333333333344</v>
      </c>
      <c r="J465" s="31">
        <f t="shared" si="100"/>
        <v>0</v>
      </c>
      <c r="K465" s="32">
        <f t="shared" si="92"/>
        <v>0</v>
      </c>
      <c r="L465" s="33">
        <v>156.46950000000001</v>
      </c>
      <c r="M465" s="34">
        <f>0.5*2.10945*1.29*0.35*WLTC_class_3!E465^2</f>
        <v>0</v>
      </c>
      <c r="N465" s="34">
        <f t="shared" si="93"/>
        <v>156.46950000000001</v>
      </c>
      <c r="O465" s="35">
        <f t="shared" si="94"/>
        <v>0</v>
      </c>
      <c r="P465" s="35">
        <f t="shared" si="101"/>
        <v>0</v>
      </c>
      <c r="Q465" s="35">
        <f>(SUM(P$8:P465))/3600000</f>
        <v>0.32997508482230409</v>
      </c>
      <c r="R465" s="35">
        <f t="shared" si="102"/>
        <v>0</v>
      </c>
      <c r="S465" s="35"/>
      <c r="T465" s="35">
        <f>(SUMIF(R$8:R465,"&lt;0"))/3600000*-1</f>
        <v>0.17936540815990515</v>
      </c>
      <c r="U465" s="37">
        <f t="shared" si="104"/>
        <v>0</v>
      </c>
      <c r="V465" s="37">
        <f t="shared" si="103"/>
        <v>0</v>
      </c>
      <c r="W465" s="39">
        <f>SUM(V$8:V465)/3600000*-1</f>
        <v>0.12340340081401485</v>
      </c>
      <c r="X465" s="38">
        <f t="shared" si="95"/>
        <v>0</v>
      </c>
      <c r="Y465" s="38">
        <f t="shared" si="96"/>
        <v>20.904288253025261</v>
      </c>
      <c r="Z465" s="38">
        <f>SUM(Y$8:Y465)/1000</f>
        <v>10.158923554825932</v>
      </c>
    </row>
    <row r="466" spans="2:26" x14ac:dyDescent="0.3">
      <c r="B466" s="3" t="s">
        <v>25</v>
      </c>
      <c r="C466" s="3">
        <v>458</v>
      </c>
      <c r="D466" s="3">
        <v>458</v>
      </c>
      <c r="E466" s="2">
        <f t="shared" si="97"/>
        <v>0</v>
      </c>
      <c r="F466" s="9">
        <v>0</v>
      </c>
      <c r="G466" s="30">
        <f t="shared" si="98"/>
        <v>0</v>
      </c>
      <c r="H466" s="30">
        <f t="shared" si="99"/>
        <v>0</v>
      </c>
      <c r="I466" s="31">
        <f>SUM(E$8:E466)</f>
        <v>2893.3333333333344</v>
      </c>
      <c r="J466" s="31">
        <f t="shared" si="100"/>
        <v>0</v>
      </c>
      <c r="K466" s="32">
        <f t="shared" si="92"/>
        <v>0</v>
      </c>
      <c r="L466" s="33">
        <v>156.46950000000001</v>
      </c>
      <c r="M466" s="34">
        <f>0.5*2.10945*1.29*0.35*WLTC_class_3!E466^2</f>
        <v>0</v>
      </c>
      <c r="N466" s="34">
        <f t="shared" si="93"/>
        <v>156.46950000000001</v>
      </c>
      <c r="O466" s="35">
        <f t="shared" si="94"/>
        <v>0</v>
      </c>
      <c r="P466" s="35">
        <f t="shared" si="101"/>
        <v>0</v>
      </c>
      <c r="Q466" s="35">
        <f>(SUM(P$8:P466))/3600000</f>
        <v>0.32997508482230409</v>
      </c>
      <c r="R466" s="35">
        <f t="shared" si="102"/>
        <v>0</v>
      </c>
      <c r="S466" s="35"/>
      <c r="T466" s="35">
        <f>(SUMIF(R$8:R466,"&lt;0"))/3600000*-1</f>
        <v>0.17936540815990515</v>
      </c>
      <c r="U466" s="37">
        <f t="shared" si="104"/>
        <v>0</v>
      </c>
      <c r="V466" s="37">
        <f t="shared" si="103"/>
        <v>0</v>
      </c>
      <c r="W466" s="39">
        <f>SUM(V$8:V466)/3600000*-1</f>
        <v>0.12340340081401485</v>
      </c>
      <c r="X466" s="38">
        <f t="shared" si="95"/>
        <v>0</v>
      </c>
      <c r="Y466" s="38">
        <f t="shared" si="96"/>
        <v>20.904288253025261</v>
      </c>
      <c r="Z466" s="38">
        <f>SUM(Y$8:Y466)/1000</f>
        <v>10.179827843078957</v>
      </c>
    </row>
    <row r="467" spans="2:26" x14ac:dyDescent="0.3">
      <c r="B467" s="3" t="s">
        <v>25</v>
      </c>
      <c r="C467" s="3">
        <v>459</v>
      </c>
      <c r="D467" s="3">
        <v>459</v>
      </c>
      <c r="E467" s="2">
        <f t="shared" si="97"/>
        <v>0</v>
      </c>
      <c r="F467" s="9">
        <v>0</v>
      </c>
      <c r="G467" s="30">
        <f t="shared" si="98"/>
        <v>0</v>
      </c>
      <c r="H467" s="30">
        <f t="shared" si="99"/>
        <v>0</v>
      </c>
      <c r="I467" s="31">
        <f>SUM(E$8:E467)</f>
        <v>2893.3333333333344</v>
      </c>
      <c r="J467" s="31">
        <f t="shared" si="100"/>
        <v>0</v>
      </c>
      <c r="K467" s="32">
        <f t="shared" si="92"/>
        <v>0</v>
      </c>
      <c r="L467" s="33">
        <v>156.46950000000001</v>
      </c>
      <c r="M467" s="34">
        <f>0.5*2.10945*1.29*0.35*WLTC_class_3!E467^2</f>
        <v>0</v>
      </c>
      <c r="N467" s="34">
        <f t="shared" si="93"/>
        <v>156.46950000000001</v>
      </c>
      <c r="O467" s="35">
        <f t="shared" si="94"/>
        <v>0</v>
      </c>
      <c r="P467" s="35">
        <f t="shared" si="101"/>
        <v>0</v>
      </c>
      <c r="Q467" s="35">
        <f>(SUM(P$8:P467))/3600000</f>
        <v>0.32997508482230409</v>
      </c>
      <c r="R467" s="35">
        <f t="shared" si="102"/>
        <v>0</v>
      </c>
      <c r="S467" s="35"/>
      <c r="T467" s="35">
        <f>(SUMIF(R$8:R467,"&lt;0"))/3600000*-1</f>
        <v>0.17936540815990515</v>
      </c>
      <c r="U467" s="37">
        <f t="shared" si="104"/>
        <v>0</v>
      </c>
      <c r="V467" s="37">
        <f t="shared" si="103"/>
        <v>0</v>
      </c>
      <c r="W467" s="39">
        <f>SUM(V$8:V467)/3600000*-1</f>
        <v>0.12340340081401485</v>
      </c>
      <c r="X467" s="38">
        <f t="shared" si="95"/>
        <v>0</v>
      </c>
      <c r="Y467" s="38">
        <f t="shared" si="96"/>
        <v>20.904288253025261</v>
      </c>
      <c r="Z467" s="38">
        <f>SUM(Y$8:Y467)/1000</f>
        <v>10.200732131331982</v>
      </c>
    </row>
    <row r="468" spans="2:26" x14ac:dyDescent="0.3">
      <c r="B468" s="3" t="s">
        <v>25</v>
      </c>
      <c r="C468" s="3">
        <v>460</v>
      </c>
      <c r="D468" s="3">
        <v>460</v>
      </c>
      <c r="E468" s="2">
        <f t="shared" si="97"/>
        <v>0</v>
      </c>
      <c r="F468" s="9">
        <v>0</v>
      </c>
      <c r="G468" s="30">
        <f t="shared" si="98"/>
        <v>0</v>
      </c>
      <c r="H468" s="30">
        <f t="shared" si="99"/>
        <v>0</v>
      </c>
      <c r="I468" s="31">
        <f>SUM(E$8:E468)</f>
        <v>2893.3333333333344</v>
      </c>
      <c r="J468" s="31">
        <f t="shared" si="100"/>
        <v>0</v>
      </c>
      <c r="K468" s="32">
        <f t="shared" si="92"/>
        <v>0</v>
      </c>
      <c r="L468" s="33">
        <v>156.46950000000001</v>
      </c>
      <c r="M468" s="34">
        <f>0.5*2.10945*1.29*0.35*WLTC_class_3!E468^2</f>
        <v>0</v>
      </c>
      <c r="N468" s="34">
        <f t="shared" si="93"/>
        <v>156.46950000000001</v>
      </c>
      <c r="O468" s="35">
        <f t="shared" si="94"/>
        <v>0</v>
      </c>
      <c r="P468" s="35">
        <f t="shared" si="101"/>
        <v>0</v>
      </c>
      <c r="Q468" s="35">
        <f>(SUM(P$8:P468))/3600000</f>
        <v>0.32997508482230409</v>
      </c>
      <c r="R468" s="35">
        <f t="shared" si="102"/>
        <v>0</v>
      </c>
      <c r="S468" s="35"/>
      <c r="T468" s="35">
        <f>(SUMIF(R$8:R468,"&lt;0"))/3600000*-1</f>
        <v>0.17936540815990515</v>
      </c>
      <c r="U468" s="37">
        <f t="shared" si="104"/>
        <v>0</v>
      </c>
      <c r="V468" s="37">
        <f t="shared" si="103"/>
        <v>0</v>
      </c>
      <c r="W468" s="39">
        <f>SUM(V$8:V468)/3600000*-1</f>
        <v>0.12340340081401485</v>
      </c>
      <c r="X468" s="38">
        <f t="shared" si="95"/>
        <v>0</v>
      </c>
      <c r="Y468" s="38">
        <f t="shared" si="96"/>
        <v>20.904288253025261</v>
      </c>
      <c r="Z468" s="38">
        <f>SUM(Y$8:Y468)/1000</f>
        <v>10.221636419585007</v>
      </c>
    </row>
    <row r="469" spans="2:26" x14ac:dyDescent="0.3">
      <c r="B469" s="3" t="s">
        <v>25</v>
      </c>
      <c r="C469" s="3">
        <v>461</v>
      </c>
      <c r="D469" s="3">
        <v>461</v>
      </c>
      <c r="E469" s="2">
        <f t="shared" si="97"/>
        <v>0</v>
      </c>
      <c r="F469" s="9">
        <v>0</v>
      </c>
      <c r="G469" s="30">
        <f t="shared" si="98"/>
        <v>0</v>
      </c>
      <c r="H469" s="30">
        <f t="shared" si="99"/>
        <v>0</v>
      </c>
      <c r="I469" s="31">
        <f>SUM(E$8:E469)</f>
        <v>2893.3333333333344</v>
      </c>
      <c r="J469" s="31">
        <f t="shared" si="100"/>
        <v>0</v>
      </c>
      <c r="K469" s="32">
        <f t="shared" si="92"/>
        <v>0</v>
      </c>
      <c r="L469" s="33">
        <v>156.46950000000001</v>
      </c>
      <c r="M469" s="34">
        <f>0.5*2.10945*1.29*0.35*WLTC_class_3!E469^2</f>
        <v>0</v>
      </c>
      <c r="N469" s="34">
        <f t="shared" si="93"/>
        <v>156.46950000000001</v>
      </c>
      <c r="O469" s="35">
        <f t="shared" si="94"/>
        <v>0</v>
      </c>
      <c r="P469" s="35">
        <f t="shared" si="101"/>
        <v>0</v>
      </c>
      <c r="Q469" s="35">
        <f>(SUM(P$8:P469))/3600000</f>
        <v>0.32997508482230409</v>
      </c>
      <c r="R469" s="35">
        <f t="shared" si="102"/>
        <v>0</v>
      </c>
      <c r="S469" s="35"/>
      <c r="T469" s="35">
        <f>(SUMIF(R$8:R469,"&lt;0"))/3600000*-1</f>
        <v>0.17936540815990515</v>
      </c>
      <c r="U469" s="37">
        <f t="shared" si="104"/>
        <v>0</v>
      </c>
      <c r="V469" s="37">
        <f t="shared" si="103"/>
        <v>0</v>
      </c>
      <c r="W469" s="39">
        <f>SUM(V$8:V469)/3600000*-1</f>
        <v>0.12340340081401485</v>
      </c>
      <c r="X469" s="38">
        <f t="shared" si="95"/>
        <v>0</v>
      </c>
      <c r="Y469" s="38">
        <f t="shared" si="96"/>
        <v>20.904288253025261</v>
      </c>
      <c r="Z469" s="38">
        <f>SUM(Y$8:Y469)/1000</f>
        <v>10.242540707838032</v>
      </c>
    </row>
    <row r="470" spans="2:26" x14ac:dyDescent="0.3">
      <c r="B470" s="3" t="s">
        <v>25</v>
      </c>
      <c r="C470" s="3">
        <v>462</v>
      </c>
      <c r="D470" s="3">
        <v>462</v>
      </c>
      <c r="E470" s="2">
        <f t="shared" si="97"/>
        <v>0</v>
      </c>
      <c r="F470" s="9">
        <v>0</v>
      </c>
      <c r="G470" s="30">
        <f t="shared" si="98"/>
        <v>0</v>
      </c>
      <c r="H470" s="30">
        <f t="shared" si="99"/>
        <v>0</v>
      </c>
      <c r="I470" s="31">
        <f>SUM(E$8:E470)</f>
        <v>2893.3333333333344</v>
      </c>
      <c r="J470" s="31">
        <f t="shared" si="100"/>
        <v>0</v>
      </c>
      <c r="K470" s="32">
        <f t="shared" si="92"/>
        <v>0</v>
      </c>
      <c r="L470" s="33">
        <v>156.46950000000001</v>
      </c>
      <c r="M470" s="34">
        <f>0.5*2.10945*1.29*0.35*WLTC_class_3!E470^2</f>
        <v>0</v>
      </c>
      <c r="N470" s="34">
        <f t="shared" si="93"/>
        <v>156.46950000000001</v>
      </c>
      <c r="O470" s="35">
        <f t="shared" si="94"/>
        <v>0</v>
      </c>
      <c r="P470" s="35">
        <f t="shared" si="101"/>
        <v>0</v>
      </c>
      <c r="Q470" s="35">
        <f>(SUM(P$8:P470))/3600000</f>
        <v>0.32997508482230409</v>
      </c>
      <c r="R470" s="35">
        <f t="shared" si="102"/>
        <v>0</v>
      </c>
      <c r="S470" s="35"/>
      <c r="T470" s="35">
        <f>(SUMIF(R$8:R470,"&lt;0"))/3600000*-1</f>
        <v>0.17936540815990515</v>
      </c>
      <c r="U470" s="37">
        <f t="shared" si="104"/>
        <v>0</v>
      </c>
      <c r="V470" s="37">
        <f t="shared" si="103"/>
        <v>0</v>
      </c>
      <c r="W470" s="39">
        <f>SUM(V$8:V470)/3600000*-1</f>
        <v>0.12340340081401485</v>
      </c>
      <c r="X470" s="38">
        <f t="shared" si="95"/>
        <v>0</v>
      </c>
      <c r="Y470" s="38">
        <f t="shared" si="96"/>
        <v>20.904288253025261</v>
      </c>
      <c r="Z470" s="38">
        <f>SUM(Y$8:Y470)/1000</f>
        <v>10.263444996091057</v>
      </c>
    </row>
    <row r="471" spans="2:26" x14ac:dyDescent="0.3">
      <c r="B471" s="3" t="s">
        <v>25</v>
      </c>
      <c r="C471" s="3">
        <v>463</v>
      </c>
      <c r="D471" s="3">
        <v>463</v>
      </c>
      <c r="E471" s="2">
        <f t="shared" si="97"/>
        <v>0</v>
      </c>
      <c r="F471" s="9">
        <v>0</v>
      </c>
      <c r="G471" s="30">
        <f t="shared" si="98"/>
        <v>0</v>
      </c>
      <c r="H471" s="30">
        <f t="shared" si="99"/>
        <v>0</v>
      </c>
      <c r="I471" s="31">
        <f>SUM(E$8:E471)</f>
        <v>2893.3333333333344</v>
      </c>
      <c r="J471" s="31">
        <f t="shared" si="100"/>
        <v>0</v>
      </c>
      <c r="K471" s="32">
        <f t="shared" si="92"/>
        <v>0</v>
      </c>
      <c r="L471" s="33">
        <v>156.46950000000001</v>
      </c>
      <c r="M471" s="34">
        <f>0.5*2.10945*1.29*0.35*WLTC_class_3!E471^2</f>
        <v>0</v>
      </c>
      <c r="N471" s="34">
        <f t="shared" si="93"/>
        <v>156.46950000000001</v>
      </c>
      <c r="O471" s="35">
        <f t="shared" si="94"/>
        <v>0</v>
      </c>
      <c r="P471" s="35">
        <f t="shared" si="101"/>
        <v>0</v>
      </c>
      <c r="Q471" s="35">
        <f>(SUM(P$8:P471))/3600000</f>
        <v>0.32997508482230409</v>
      </c>
      <c r="R471" s="35">
        <f t="shared" si="102"/>
        <v>0</v>
      </c>
      <c r="S471" s="35"/>
      <c r="T471" s="35">
        <f>(SUMIF(R$8:R471,"&lt;0"))/3600000*-1</f>
        <v>0.17936540815990515</v>
      </c>
      <c r="U471" s="37">
        <f t="shared" si="104"/>
        <v>0</v>
      </c>
      <c r="V471" s="37">
        <f t="shared" si="103"/>
        <v>0</v>
      </c>
      <c r="W471" s="39">
        <f>SUM(V$8:V471)/3600000*-1</f>
        <v>0.12340340081401485</v>
      </c>
      <c r="X471" s="38">
        <f t="shared" si="95"/>
        <v>0</v>
      </c>
      <c r="Y471" s="38">
        <f t="shared" si="96"/>
        <v>20.904288253025261</v>
      </c>
      <c r="Z471" s="38">
        <f>SUM(Y$8:Y471)/1000</f>
        <v>10.284349284344081</v>
      </c>
    </row>
    <row r="472" spans="2:26" x14ac:dyDescent="0.3">
      <c r="B472" s="3" t="s">
        <v>25</v>
      </c>
      <c r="C472" s="3">
        <v>464</v>
      </c>
      <c r="D472" s="3">
        <v>464</v>
      </c>
      <c r="E472" s="2">
        <f t="shared" si="97"/>
        <v>0</v>
      </c>
      <c r="F472" s="9">
        <v>0</v>
      </c>
      <c r="G472" s="30">
        <f t="shared" si="98"/>
        <v>0</v>
      </c>
      <c r="H472" s="30">
        <f t="shared" si="99"/>
        <v>0</v>
      </c>
      <c r="I472" s="31">
        <f>SUM(E$8:E472)</f>
        <v>2893.3333333333344</v>
      </c>
      <c r="J472" s="31">
        <f t="shared" si="100"/>
        <v>0</v>
      </c>
      <c r="K472" s="32">
        <f t="shared" si="92"/>
        <v>0</v>
      </c>
      <c r="L472" s="33">
        <v>156.46950000000001</v>
      </c>
      <c r="M472" s="34">
        <f>0.5*2.10945*1.29*0.35*WLTC_class_3!E472^2</f>
        <v>0</v>
      </c>
      <c r="N472" s="34">
        <f t="shared" si="93"/>
        <v>156.46950000000001</v>
      </c>
      <c r="O472" s="35">
        <f t="shared" si="94"/>
        <v>0</v>
      </c>
      <c r="P472" s="35">
        <f t="shared" si="101"/>
        <v>0</v>
      </c>
      <c r="Q472" s="35">
        <f>(SUM(P$8:P472))/3600000</f>
        <v>0.32997508482230409</v>
      </c>
      <c r="R472" s="35">
        <f t="shared" si="102"/>
        <v>0</v>
      </c>
      <c r="S472" s="35"/>
      <c r="T472" s="35">
        <f>(SUMIF(R$8:R472,"&lt;0"))/3600000*-1</f>
        <v>0.17936540815990515</v>
      </c>
      <c r="U472" s="37">
        <f t="shared" si="104"/>
        <v>0</v>
      </c>
      <c r="V472" s="37">
        <f t="shared" si="103"/>
        <v>0</v>
      </c>
      <c r="W472" s="39">
        <f>SUM(V$8:V472)/3600000*-1</f>
        <v>0.12340340081401485</v>
      </c>
      <c r="X472" s="38">
        <f t="shared" si="95"/>
        <v>0</v>
      </c>
      <c r="Y472" s="38">
        <f t="shared" si="96"/>
        <v>20.904288253025261</v>
      </c>
      <c r="Z472" s="38">
        <f>SUM(Y$8:Y472)/1000</f>
        <v>10.305253572597106</v>
      </c>
    </row>
    <row r="473" spans="2:26" x14ac:dyDescent="0.3">
      <c r="B473" s="3" t="s">
        <v>25</v>
      </c>
      <c r="C473" s="3">
        <v>465</v>
      </c>
      <c r="D473" s="3">
        <v>465</v>
      </c>
      <c r="E473" s="2">
        <f t="shared" si="97"/>
        <v>0</v>
      </c>
      <c r="F473" s="9">
        <v>0</v>
      </c>
      <c r="G473" s="30">
        <f t="shared" si="98"/>
        <v>0</v>
      </c>
      <c r="H473" s="30">
        <f t="shared" si="99"/>
        <v>0</v>
      </c>
      <c r="I473" s="31">
        <f>SUM(E$8:E473)</f>
        <v>2893.3333333333344</v>
      </c>
      <c r="J473" s="31">
        <f t="shared" si="100"/>
        <v>0</v>
      </c>
      <c r="K473" s="32">
        <f t="shared" si="92"/>
        <v>0</v>
      </c>
      <c r="L473" s="33">
        <v>156.46950000000001</v>
      </c>
      <c r="M473" s="34">
        <f>0.5*2.10945*1.29*0.35*WLTC_class_3!E473^2</f>
        <v>0</v>
      </c>
      <c r="N473" s="34">
        <f t="shared" si="93"/>
        <v>156.46950000000001</v>
      </c>
      <c r="O473" s="35">
        <f t="shared" si="94"/>
        <v>0</v>
      </c>
      <c r="P473" s="35">
        <f t="shared" si="101"/>
        <v>0</v>
      </c>
      <c r="Q473" s="35">
        <f>(SUM(P$8:P473))/3600000</f>
        <v>0.32997508482230409</v>
      </c>
      <c r="R473" s="35">
        <f t="shared" si="102"/>
        <v>0</v>
      </c>
      <c r="S473" s="35"/>
      <c r="T473" s="35">
        <f>(SUMIF(R$8:R473,"&lt;0"))/3600000*-1</f>
        <v>0.17936540815990515</v>
      </c>
      <c r="U473" s="37">
        <f t="shared" si="104"/>
        <v>0</v>
      </c>
      <c r="V473" s="37">
        <f t="shared" si="103"/>
        <v>0</v>
      </c>
      <c r="W473" s="39">
        <f>SUM(V$8:V473)/3600000*-1</f>
        <v>0.12340340081401485</v>
      </c>
      <c r="X473" s="38">
        <f t="shared" si="95"/>
        <v>0</v>
      </c>
      <c r="Y473" s="38">
        <f t="shared" si="96"/>
        <v>20.904288253025261</v>
      </c>
      <c r="Z473" s="38">
        <f>SUM(Y$8:Y473)/1000</f>
        <v>10.326157860850131</v>
      </c>
    </row>
    <row r="474" spans="2:26" x14ac:dyDescent="0.3">
      <c r="B474" s="3" t="s">
        <v>25</v>
      </c>
      <c r="C474" s="3">
        <v>466</v>
      </c>
      <c r="D474" s="3">
        <v>466</v>
      </c>
      <c r="E474" s="2">
        <f t="shared" si="97"/>
        <v>0</v>
      </c>
      <c r="F474" s="9">
        <v>0</v>
      </c>
      <c r="G474" s="30">
        <f t="shared" si="98"/>
        <v>0</v>
      </c>
      <c r="H474" s="30">
        <f t="shared" si="99"/>
        <v>0</v>
      </c>
      <c r="I474" s="31">
        <f>SUM(E$8:E474)</f>
        <v>2893.3333333333344</v>
      </c>
      <c r="J474" s="31">
        <f t="shared" si="100"/>
        <v>0</v>
      </c>
      <c r="K474" s="32">
        <f t="shared" si="92"/>
        <v>0</v>
      </c>
      <c r="L474" s="33">
        <v>156.46950000000001</v>
      </c>
      <c r="M474" s="34">
        <f>0.5*2.10945*1.29*0.35*WLTC_class_3!E474^2</f>
        <v>0</v>
      </c>
      <c r="N474" s="34">
        <f t="shared" si="93"/>
        <v>156.46950000000001</v>
      </c>
      <c r="O474" s="35">
        <f t="shared" si="94"/>
        <v>0</v>
      </c>
      <c r="P474" s="35">
        <f t="shared" si="101"/>
        <v>0</v>
      </c>
      <c r="Q474" s="35">
        <f>(SUM(P$8:P474))/3600000</f>
        <v>0.32997508482230409</v>
      </c>
      <c r="R474" s="35">
        <f t="shared" si="102"/>
        <v>0</v>
      </c>
      <c r="S474" s="35"/>
      <c r="T474" s="35">
        <f>(SUMIF(R$8:R474,"&lt;0"))/3600000*-1</f>
        <v>0.17936540815990515</v>
      </c>
      <c r="U474" s="37">
        <f t="shared" si="104"/>
        <v>0</v>
      </c>
      <c r="V474" s="37">
        <f t="shared" si="103"/>
        <v>0</v>
      </c>
      <c r="W474" s="39">
        <f>SUM(V$8:V474)/3600000*-1</f>
        <v>0.12340340081401485</v>
      </c>
      <c r="X474" s="38">
        <f t="shared" si="95"/>
        <v>0</v>
      </c>
      <c r="Y474" s="38">
        <f t="shared" si="96"/>
        <v>20.904288253025261</v>
      </c>
      <c r="Z474" s="38">
        <f>SUM(Y$8:Y474)/1000</f>
        <v>10.347062149103156</v>
      </c>
    </row>
    <row r="475" spans="2:26" x14ac:dyDescent="0.3">
      <c r="B475" s="3" t="s">
        <v>25</v>
      </c>
      <c r="C475" s="3">
        <v>467</v>
      </c>
      <c r="D475" s="3">
        <v>467</v>
      </c>
      <c r="E475" s="2">
        <f t="shared" si="97"/>
        <v>0</v>
      </c>
      <c r="F475" s="9">
        <v>0</v>
      </c>
      <c r="G475" s="30">
        <f t="shared" si="98"/>
        <v>0</v>
      </c>
      <c r="H475" s="30">
        <f t="shared" si="99"/>
        <v>0</v>
      </c>
      <c r="I475" s="31">
        <f>SUM(E$8:E475)</f>
        <v>2893.3333333333344</v>
      </c>
      <c r="J475" s="31">
        <f t="shared" si="100"/>
        <v>0</v>
      </c>
      <c r="K475" s="32">
        <f t="shared" si="92"/>
        <v>0</v>
      </c>
      <c r="L475" s="33">
        <v>156.46950000000001</v>
      </c>
      <c r="M475" s="34">
        <f>0.5*2.10945*1.29*0.35*WLTC_class_3!E475^2</f>
        <v>0</v>
      </c>
      <c r="N475" s="34">
        <f t="shared" si="93"/>
        <v>156.46950000000001</v>
      </c>
      <c r="O475" s="35">
        <f t="shared" si="94"/>
        <v>0</v>
      </c>
      <c r="P475" s="35">
        <f t="shared" si="101"/>
        <v>0</v>
      </c>
      <c r="Q475" s="35">
        <f>(SUM(P$8:P475))/3600000</f>
        <v>0.32997508482230409</v>
      </c>
      <c r="R475" s="35">
        <f t="shared" si="102"/>
        <v>0</v>
      </c>
      <c r="S475" s="35"/>
      <c r="T475" s="35">
        <f>(SUMIF(R$8:R475,"&lt;0"))/3600000*-1</f>
        <v>0.17936540815990515</v>
      </c>
      <c r="U475" s="37">
        <f t="shared" si="104"/>
        <v>0</v>
      </c>
      <c r="V475" s="37">
        <f t="shared" si="103"/>
        <v>0</v>
      </c>
      <c r="W475" s="39">
        <f>SUM(V$8:V475)/3600000*-1</f>
        <v>0.12340340081401485</v>
      </c>
      <c r="X475" s="38">
        <f t="shared" si="95"/>
        <v>0</v>
      </c>
      <c r="Y475" s="38">
        <f t="shared" si="96"/>
        <v>20.904288253025261</v>
      </c>
      <c r="Z475" s="38">
        <f>SUM(Y$8:Y475)/1000</f>
        <v>10.367966437356181</v>
      </c>
    </row>
    <row r="476" spans="2:26" x14ac:dyDescent="0.3">
      <c r="B476" s="3" t="s">
        <v>25</v>
      </c>
      <c r="C476" s="3">
        <v>468</v>
      </c>
      <c r="D476" s="3">
        <v>468</v>
      </c>
      <c r="E476" s="2">
        <f t="shared" si="97"/>
        <v>0</v>
      </c>
      <c r="F476" s="9">
        <v>0</v>
      </c>
      <c r="G476" s="30">
        <f t="shared" si="98"/>
        <v>0</v>
      </c>
      <c r="H476" s="30">
        <f t="shared" si="99"/>
        <v>0</v>
      </c>
      <c r="I476" s="31">
        <f>SUM(E$8:E476)</f>
        <v>2893.3333333333344</v>
      </c>
      <c r="J476" s="31">
        <f t="shared" si="100"/>
        <v>0</v>
      </c>
      <c r="K476" s="32">
        <f t="shared" si="92"/>
        <v>0</v>
      </c>
      <c r="L476" s="33">
        <v>156.46950000000001</v>
      </c>
      <c r="M476" s="34">
        <f>0.5*2.10945*1.29*0.35*WLTC_class_3!E476^2</f>
        <v>0</v>
      </c>
      <c r="N476" s="34">
        <f t="shared" si="93"/>
        <v>156.46950000000001</v>
      </c>
      <c r="O476" s="35">
        <f t="shared" si="94"/>
        <v>0</v>
      </c>
      <c r="P476" s="35">
        <f t="shared" si="101"/>
        <v>0</v>
      </c>
      <c r="Q476" s="35">
        <f>(SUM(P$8:P476))/3600000</f>
        <v>0.32997508482230409</v>
      </c>
      <c r="R476" s="35">
        <f t="shared" si="102"/>
        <v>0</v>
      </c>
      <c r="S476" s="35"/>
      <c r="T476" s="35">
        <f>(SUMIF(R$8:R476,"&lt;0"))/3600000*-1</f>
        <v>0.17936540815990515</v>
      </c>
      <c r="U476" s="37">
        <f t="shared" si="104"/>
        <v>0</v>
      </c>
      <c r="V476" s="37">
        <f t="shared" si="103"/>
        <v>0</v>
      </c>
      <c r="W476" s="39">
        <f>SUM(V$8:V476)/3600000*-1</f>
        <v>0.12340340081401485</v>
      </c>
      <c r="X476" s="38">
        <f t="shared" si="95"/>
        <v>0</v>
      </c>
      <c r="Y476" s="38">
        <f t="shared" si="96"/>
        <v>20.904288253025261</v>
      </c>
      <c r="Z476" s="38">
        <f>SUM(Y$8:Y476)/1000</f>
        <v>10.388870725609205</v>
      </c>
    </row>
    <row r="477" spans="2:26" x14ac:dyDescent="0.3">
      <c r="B477" s="3" t="s">
        <v>25</v>
      </c>
      <c r="C477" s="3">
        <v>469</v>
      </c>
      <c r="D477" s="3">
        <v>469</v>
      </c>
      <c r="E477" s="2">
        <f t="shared" si="97"/>
        <v>0</v>
      </c>
      <c r="F477" s="9">
        <v>0</v>
      </c>
      <c r="G477" s="30">
        <f t="shared" si="98"/>
        <v>0</v>
      </c>
      <c r="H477" s="30">
        <f t="shared" si="99"/>
        <v>0</v>
      </c>
      <c r="I477" s="31">
        <f>SUM(E$8:E477)</f>
        <v>2893.3333333333344</v>
      </c>
      <c r="J477" s="31">
        <f t="shared" si="100"/>
        <v>0</v>
      </c>
      <c r="K477" s="32">
        <f t="shared" si="92"/>
        <v>0</v>
      </c>
      <c r="L477" s="33">
        <v>156.46950000000001</v>
      </c>
      <c r="M477" s="34">
        <f>0.5*2.10945*1.29*0.35*WLTC_class_3!E477^2</f>
        <v>0</v>
      </c>
      <c r="N477" s="34">
        <f t="shared" si="93"/>
        <v>156.46950000000001</v>
      </c>
      <c r="O477" s="35">
        <f t="shared" si="94"/>
        <v>0</v>
      </c>
      <c r="P477" s="35">
        <f t="shared" si="101"/>
        <v>0</v>
      </c>
      <c r="Q477" s="35">
        <f>(SUM(P$8:P477))/3600000</f>
        <v>0.32997508482230409</v>
      </c>
      <c r="R477" s="35">
        <f t="shared" si="102"/>
        <v>0</v>
      </c>
      <c r="S477" s="35"/>
      <c r="T477" s="35">
        <f>(SUMIF(R$8:R477,"&lt;0"))/3600000*-1</f>
        <v>0.17936540815990515</v>
      </c>
      <c r="U477" s="37">
        <f t="shared" si="104"/>
        <v>0</v>
      </c>
      <c r="V477" s="37">
        <f t="shared" si="103"/>
        <v>0</v>
      </c>
      <c r="W477" s="39">
        <f>SUM(V$8:V477)/3600000*-1</f>
        <v>0.12340340081401485</v>
      </c>
      <c r="X477" s="38">
        <f t="shared" si="95"/>
        <v>0</v>
      </c>
      <c r="Y477" s="38">
        <f t="shared" si="96"/>
        <v>20.904288253025261</v>
      </c>
      <c r="Z477" s="38">
        <f>SUM(Y$8:Y477)/1000</f>
        <v>10.40977501386223</v>
      </c>
    </row>
    <row r="478" spans="2:26" x14ac:dyDescent="0.3">
      <c r="B478" s="3" t="s">
        <v>25</v>
      </c>
      <c r="C478" s="3">
        <v>470</v>
      </c>
      <c r="D478" s="3">
        <v>470</v>
      </c>
      <c r="E478" s="2">
        <f t="shared" si="97"/>
        <v>0</v>
      </c>
      <c r="F478" s="9">
        <v>0</v>
      </c>
      <c r="G478" s="30">
        <f t="shared" si="98"/>
        <v>0</v>
      </c>
      <c r="H478" s="30">
        <f t="shared" si="99"/>
        <v>0</v>
      </c>
      <c r="I478" s="31">
        <f>SUM(E$8:E478)</f>
        <v>2893.3333333333344</v>
      </c>
      <c r="J478" s="31">
        <f t="shared" si="100"/>
        <v>0</v>
      </c>
      <c r="K478" s="32">
        <f t="shared" si="92"/>
        <v>0</v>
      </c>
      <c r="L478" s="33">
        <v>156.46950000000001</v>
      </c>
      <c r="M478" s="34">
        <f>0.5*2.10945*1.29*0.35*WLTC_class_3!E478^2</f>
        <v>0</v>
      </c>
      <c r="N478" s="34">
        <f t="shared" si="93"/>
        <v>156.46950000000001</v>
      </c>
      <c r="O478" s="35">
        <f t="shared" si="94"/>
        <v>0</v>
      </c>
      <c r="P478" s="35">
        <f t="shared" si="101"/>
        <v>0</v>
      </c>
      <c r="Q478" s="35">
        <f>(SUM(P$8:P478))/3600000</f>
        <v>0.32997508482230409</v>
      </c>
      <c r="R478" s="35">
        <f t="shared" si="102"/>
        <v>0</v>
      </c>
      <c r="S478" s="35"/>
      <c r="T478" s="35">
        <f>(SUMIF(R$8:R478,"&lt;0"))/3600000*-1</f>
        <v>0.17936540815990515</v>
      </c>
      <c r="U478" s="37">
        <f t="shared" si="104"/>
        <v>0</v>
      </c>
      <c r="V478" s="37">
        <f t="shared" si="103"/>
        <v>0</v>
      </c>
      <c r="W478" s="39">
        <f>SUM(V$8:V478)/3600000*-1</f>
        <v>0.12340340081401485</v>
      </c>
      <c r="X478" s="38">
        <f t="shared" si="95"/>
        <v>0</v>
      </c>
      <c r="Y478" s="38">
        <f t="shared" si="96"/>
        <v>20.904288253025261</v>
      </c>
      <c r="Z478" s="38">
        <f>SUM(Y$8:Y478)/1000</f>
        <v>10.430679302115255</v>
      </c>
    </row>
    <row r="479" spans="2:26" x14ac:dyDescent="0.3">
      <c r="B479" s="3" t="s">
        <v>25</v>
      </c>
      <c r="C479" s="3">
        <v>471</v>
      </c>
      <c r="D479" s="3">
        <v>471</v>
      </c>
      <c r="E479" s="2">
        <f t="shared" si="97"/>
        <v>0</v>
      </c>
      <c r="F479" s="9">
        <v>0</v>
      </c>
      <c r="G479" s="30">
        <f t="shared" si="98"/>
        <v>0</v>
      </c>
      <c r="H479" s="30">
        <f t="shared" si="99"/>
        <v>0</v>
      </c>
      <c r="I479" s="31">
        <f>SUM(E$8:E479)</f>
        <v>2893.3333333333344</v>
      </c>
      <c r="J479" s="31">
        <f t="shared" si="100"/>
        <v>0</v>
      </c>
      <c r="K479" s="32">
        <f t="shared" si="92"/>
        <v>0</v>
      </c>
      <c r="L479" s="33">
        <v>156.46950000000001</v>
      </c>
      <c r="M479" s="34">
        <f>0.5*2.10945*1.29*0.35*WLTC_class_3!E479^2</f>
        <v>0</v>
      </c>
      <c r="N479" s="34">
        <f t="shared" si="93"/>
        <v>156.46950000000001</v>
      </c>
      <c r="O479" s="35">
        <f t="shared" si="94"/>
        <v>0</v>
      </c>
      <c r="P479" s="35">
        <f t="shared" si="101"/>
        <v>0</v>
      </c>
      <c r="Q479" s="35">
        <f>(SUM(P$8:P479))/3600000</f>
        <v>0.32997508482230409</v>
      </c>
      <c r="R479" s="35">
        <f t="shared" si="102"/>
        <v>0</v>
      </c>
      <c r="S479" s="35"/>
      <c r="T479" s="35">
        <f>(SUMIF(R$8:R479,"&lt;0"))/3600000*-1</f>
        <v>0.17936540815990515</v>
      </c>
      <c r="U479" s="37">
        <f t="shared" si="104"/>
        <v>0</v>
      </c>
      <c r="V479" s="37">
        <f t="shared" si="103"/>
        <v>0</v>
      </c>
      <c r="W479" s="39">
        <f>SUM(V$8:V479)/3600000*-1</f>
        <v>0.12340340081401485</v>
      </c>
      <c r="X479" s="38">
        <f t="shared" si="95"/>
        <v>0</v>
      </c>
      <c r="Y479" s="38">
        <f t="shared" si="96"/>
        <v>20.904288253025261</v>
      </c>
      <c r="Z479" s="38">
        <f>SUM(Y$8:Y479)/1000</f>
        <v>10.45158359036828</v>
      </c>
    </row>
    <row r="480" spans="2:26" x14ac:dyDescent="0.3">
      <c r="B480" s="3" t="s">
        <v>25</v>
      </c>
      <c r="C480" s="3">
        <v>472</v>
      </c>
      <c r="D480" s="3">
        <v>472</v>
      </c>
      <c r="E480" s="2">
        <f t="shared" si="97"/>
        <v>0</v>
      </c>
      <c r="F480" s="9">
        <v>0</v>
      </c>
      <c r="G480" s="30">
        <f t="shared" si="98"/>
        <v>0</v>
      </c>
      <c r="H480" s="30">
        <f t="shared" si="99"/>
        <v>0</v>
      </c>
      <c r="I480" s="31">
        <f>SUM(E$8:E480)</f>
        <v>2893.3333333333344</v>
      </c>
      <c r="J480" s="31">
        <f t="shared" si="100"/>
        <v>0</v>
      </c>
      <c r="K480" s="32">
        <f t="shared" si="92"/>
        <v>0</v>
      </c>
      <c r="L480" s="33">
        <v>156.46950000000001</v>
      </c>
      <c r="M480" s="34">
        <f>0.5*2.10945*1.29*0.35*WLTC_class_3!E480^2</f>
        <v>0</v>
      </c>
      <c r="N480" s="34">
        <f t="shared" si="93"/>
        <v>156.46950000000001</v>
      </c>
      <c r="O480" s="35">
        <f t="shared" si="94"/>
        <v>0</v>
      </c>
      <c r="P480" s="35">
        <f t="shared" si="101"/>
        <v>0</v>
      </c>
      <c r="Q480" s="35">
        <f>(SUM(P$8:P480))/3600000</f>
        <v>0.32997508482230409</v>
      </c>
      <c r="R480" s="35">
        <f t="shared" si="102"/>
        <v>0</v>
      </c>
      <c r="S480" s="35"/>
      <c r="T480" s="35">
        <f>(SUMIF(R$8:R480,"&lt;0"))/3600000*-1</f>
        <v>0.17936540815990515</v>
      </c>
      <c r="U480" s="37">
        <f t="shared" si="104"/>
        <v>0</v>
      </c>
      <c r="V480" s="37">
        <f t="shared" si="103"/>
        <v>0</v>
      </c>
      <c r="W480" s="39">
        <f>SUM(V$8:V480)/3600000*-1</f>
        <v>0.12340340081401485</v>
      </c>
      <c r="X480" s="38">
        <f t="shared" si="95"/>
        <v>0</v>
      </c>
      <c r="Y480" s="38">
        <f t="shared" si="96"/>
        <v>20.904288253025261</v>
      </c>
      <c r="Z480" s="38">
        <f>SUM(Y$8:Y480)/1000</f>
        <v>10.472487878621305</v>
      </c>
    </row>
    <row r="481" spans="2:26" x14ac:dyDescent="0.3">
      <c r="B481" s="3" t="s">
        <v>25</v>
      </c>
      <c r="C481" s="3">
        <v>473</v>
      </c>
      <c r="D481" s="3">
        <v>473</v>
      </c>
      <c r="E481" s="2">
        <f t="shared" si="97"/>
        <v>0</v>
      </c>
      <c r="F481" s="9">
        <v>0</v>
      </c>
      <c r="G481" s="30">
        <f t="shared" si="98"/>
        <v>0</v>
      </c>
      <c r="H481" s="30">
        <f t="shared" si="99"/>
        <v>0</v>
      </c>
      <c r="I481" s="31">
        <f>SUM(E$8:E481)</f>
        <v>2893.3333333333344</v>
      </c>
      <c r="J481" s="31">
        <f t="shared" si="100"/>
        <v>0</v>
      </c>
      <c r="K481" s="32">
        <f t="shared" si="92"/>
        <v>0</v>
      </c>
      <c r="L481" s="33">
        <v>156.46950000000001</v>
      </c>
      <c r="M481" s="34">
        <f>0.5*2.10945*1.29*0.35*WLTC_class_3!E481^2</f>
        <v>0</v>
      </c>
      <c r="N481" s="34">
        <f t="shared" si="93"/>
        <v>156.46950000000001</v>
      </c>
      <c r="O481" s="35">
        <f t="shared" si="94"/>
        <v>0</v>
      </c>
      <c r="P481" s="35">
        <f t="shared" si="101"/>
        <v>0</v>
      </c>
      <c r="Q481" s="35">
        <f>(SUM(P$8:P481))/3600000</f>
        <v>0.32997508482230409</v>
      </c>
      <c r="R481" s="35">
        <f t="shared" si="102"/>
        <v>0</v>
      </c>
      <c r="S481" s="35"/>
      <c r="T481" s="35">
        <f>(SUMIF(R$8:R481,"&lt;0"))/3600000*-1</f>
        <v>0.17936540815990515</v>
      </c>
      <c r="U481" s="37">
        <f t="shared" si="104"/>
        <v>0</v>
      </c>
      <c r="V481" s="37">
        <f t="shared" si="103"/>
        <v>0</v>
      </c>
      <c r="W481" s="39">
        <f>SUM(V$8:V481)/3600000*-1</f>
        <v>0.12340340081401485</v>
      </c>
      <c r="X481" s="38">
        <f t="shared" si="95"/>
        <v>0</v>
      </c>
      <c r="Y481" s="38">
        <f t="shared" si="96"/>
        <v>20.904288253025261</v>
      </c>
      <c r="Z481" s="38">
        <f>SUM(Y$8:Y481)/1000</f>
        <v>10.49339216687433</v>
      </c>
    </row>
    <row r="482" spans="2:26" x14ac:dyDescent="0.3">
      <c r="B482" s="3" t="s">
        <v>25</v>
      </c>
      <c r="C482" s="3">
        <v>474</v>
      </c>
      <c r="D482" s="3">
        <v>474</v>
      </c>
      <c r="E482" s="2">
        <f t="shared" si="97"/>
        <v>0</v>
      </c>
      <c r="F482" s="9">
        <v>0</v>
      </c>
      <c r="G482" s="30">
        <f t="shared" si="98"/>
        <v>0</v>
      </c>
      <c r="H482" s="30">
        <f t="shared" si="99"/>
        <v>0</v>
      </c>
      <c r="I482" s="31">
        <f>SUM(E$8:E482)</f>
        <v>2893.3333333333344</v>
      </c>
      <c r="J482" s="31">
        <f t="shared" si="100"/>
        <v>0</v>
      </c>
      <c r="K482" s="32">
        <f t="shared" si="92"/>
        <v>0</v>
      </c>
      <c r="L482" s="33">
        <v>156.46950000000001</v>
      </c>
      <c r="M482" s="34">
        <f>0.5*2.10945*1.29*0.35*WLTC_class_3!E482^2</f>
        <v>0</v>
      </c>
      <c r="N482" s="34">
        <f t="shared" si="93"/>
        <v>156.46950000000001</v>
      </c>
      <c r="O482" s="35">
        <f t="shared" si="94"/>
        <v>0</v>
      </c>
      <c r="P482" s="35">
        <f t="shared" si="101"/>
        <v>0</v>
      </c>
      <c r="Q482" s="35">
        <f>(SUM(P$8:P482))/3600000</f>
        <v>0.32997508482230409</v>
      </c>
      <c r="R482" s="35">
        <f t="shared" si="102"/>
        <v>0</v>
      </c>
      <c r="S482" s="35"/>
      <c r="T482" s="35">
        <f>(SUMIF(R$8:R482,"&lt;0"))/3600000*-1</f>
        <v>0.17936540815990515</v>
      </c>
      <c r="U482" s="37">
        <f t="shared" si="104"/>
        <v>0</v>
      </c>
      <c r="V482" s="37">
        <f t="shared" si="103"/>
        <v>0</v>
      </c>
      <c r="W482" s="39">
        <f>SUM(V$8:V482)/3600000*-1</f>
        <v>0.12340340081401485</v>
      </c>
      <c r="X482" s="38">
        <f t="shared" si="95"/>
        <v>0</v>
      </c>
      <c r="Y482" s="38">
        <f t="shared" si="96"/>
        <v>20.904288253025261</v>
      </c>
      <c r="Z482" s="38">
        <f>SUM(Y$8:Y482)/1000</f>
        <v>10.514296455127354</v>
      </c>
    </row>
    <row r="483" spans="2:26" x14ac:dyDescent="0.3">
      <c r="B483" s="3" t="s">
        <v>25</v>
      </c>
      <c r="C483" s="3">
        <v>475</v>
      </c>
      <c r="D483" s="3">
        <v>475</v>
      </c>
      <c r="E483" s="2">
        <f t="shared" si="97"/>
        <v>0</v>
      </c>
      <c r="F483" s="9">
        <v>0</v>
      </c>
      <c r="G483" s="30">
        <f t="shared" si="98"/>
        <v>0</v>
      </c>
      <c r="H483" s="30">
        <f t="shared" si="99"/>
        <v>0</v>
      </c>
      <c r="I483" s="31">
        <f>SUM(E$8:E483)</f>
        <v>2893.3333333333344</v>
      </c>
      <c r="J483" s="31">
        <f t="shared" si="100"/>
        <v>0</v>
      </c>
      <c r="K483" s="32">
        <f t="shared" si="92"/>
        <v>0</v>
      </c>
      <c r="L483" s="33">
        <v>156.46950000000001</v>
      </c>
      <c r="M483" s="34">
        <f>0.5*2.10945*1.29*0.35*WLTC_class_3!E483^2</f>
        <v>0</v>
      </c>
      <c r="N483" s="34">
        <f t="shared" si="93"/>
        <v>156.46950000000001</v>
      </c>
      <c r="O483" s="35">
        <f t="shared" si="94"/>
        <v>0</v>
      </c>
      <c r="P483" s="35">
        <f t="shared" si="101"/>
        <v>0</v>
      </c>
      <c r="Q483" s="35">
        <f>(SUM(P$8:P483))/3600000</f>
        <v>0.32997508482230409</v>
      </c>
      <c r="R483" s="35">
        <f t="shared" si="102"/>
        <v>0</v>
      </c>
      <c r="S483" s="35"/>
      <c r="T483" s="35">
        <f>(SUMIF(R$8:R483,"&lt;0"))/3600000*-1</f>
        <v>0.17936540815990515</v>
      </c>
      <c r="U483" s="37">
        <f t="shared" si="104"/>
        <v>0</v>
      </c>
      <c r="V483" s="37">
        <f t="shared" si="103"/>
        <v>0</v>
      </c>
      <c r="W483" s="39">
        <f>SUM(V$8:V483)/3600000*-1</f>
        <v>0.12340340081401485</v>
      </c>
      <c r="X483" s="38">
        <f t="shared" si="95"/>
        <v>0</v>
      </c>
      <c r="Y483" s="38">
        <f t="shared" si="96"/>
        <v>20.904288253025261</v>
      </c>
      <c r="Z483" s="38">
        <f>SUM(Y$8:Y483)/1000</f>
        <v>10.535200743380379</v>
      </c>
    </row>
    <row r="484" spans="2:26" x14ac:dyDescent="0.3">
      <c r="B484" s="3" t="s">
        <v>25</v>
      </c>
      <c r="C484" s="3">
        <v>476</v>
      </c>
      <c r="D484" s="3">
        <v>476</v>
      </c>
      <c r="E484" s="2">
        <f t="shared" si="97"/>
        <v>0</v>
      </c>
      <c r="F484" s="9">
        <v>0</v>
      </c>
      <c r="G484" s="30">
        <f t="shared" si="98"/>
        <v>0</v>
      </c>
      <c r="H484" s="30">
        <f t="shared" si="99"/>
        <v>0</v>
      </c>
      <c r="I484" s="31">
        <f>SUM(E$8:E484)</f>
        <v>2893.3333333333344</v>
      </c>
      <c r="J484" s="31">
        <f t="shared" si="100"/>
        <v>0</v>
      </c>
      <c r="K484" s="32">
        <f t="shared" si="92"/>
        <v>0</v>
      </c>
      <c r="L484" s="33">
        <v>156.46950000000001</v>
      </c>
      <c r="M484" s="34">
        <f>0.5*2.10945*1.29*0.35*WLTC_class_3!E484^2</f>
        <v>0</v>
      </c>
      <c r="N484" s="34">
        <f t="shared" si="93"/>
        <v>156.46950000000001</v>
      </c>
      <c r="O484" s="35">
        <f t="shared" si="94"/>
        <v>0</v>
      </c>
      <c r="P484" s="35">
        <f t="shared" si="101"/>
        <v>0</v>
      </c>
      <c r="Q484" s="35">
        <f>(SUM(P$8:P484))/3600000</f>
        <v>0.32997508482230409</v>
      </c>
      <c r="R484" s="35">
        <f t="shared" si="102"/>
        <v>0</v>
      </c>
      <c r="S484" s="35"/>
      <c r="T484" s="35">
        <f>(SUMIF(R$8:R484,"&lt;0"))/3600000*-1</f>
        <v>0.17936540815990515</v>
      </c>
      <c r="U484" s="37">
        <f t="shared" si="104"/>
        <v>0</v>
      </c>
      <c r="V484" s="37">
        <f t="shared" si="103"/>
        <v>0</v>
      </c>
      <c r="W484" s="39">
        <f>SUM(V$8:V484)/3600000*-1</f>
        <v>0.12340340081401485</v>
      </c>
      <c r="X484" s="38">
        <f t="shared" si="95"/>
        <v>0</v>
      </c>
      <c r="Y484" s="38">
        <f t="shared" si="96"/>
        <v>20.904288253025261</v>
      </c>
      <c r="Z484" s="38">
        <f>SUM(Y$8:Y484)/1000</f>
        <v>10.556105031633404</v>
      </c>
    </row>
    <row r="485" spans="2:26" x14ac:dyDescent="0.3">
      <c r="B485" s="3" t="s">
        <v>25</v>
      </c>
      <c r="C485" s="3">
        <v>477</v>
      </c>
      <c r="D485" s="3">
        <v>477</v>
      </c>
      <c r="E485" s="2">
        <f t="shared" si="97"/>
        <v>0</v>
      </c>
      <c r="F485" s="9">
        <v>0</v>
      </c>
      <c r="G485" s="30">
        <f t="shared" si="98"/>
        <v>0</v>
      </c>
      <c r="H485" s="30">
        <f t="shared" si="99"/>
        <v>0</v>
      </c>
      <c r="I485" s="31">
        <f>SUM(E$8:E485)</f>
        <v>2893.3333333333344</v>
      </c>
      <c r="J485" s="31">
        <f t="shared" si="100"/>
        <v>0</v>
      </c>
      <c r="K485" s="32">
        <f t="shared" si="92"/>
        <v>0</v>
      </c>
      <c r="L485" s="33">
        <v>156.46950000000001</v>
      </c>
      <c r="M485" s="34">
        <f>0.5*2.10945*1.29*0.35*WLTC_class_3!E485^2</f>
        <v>0</v>
      </c>
      <c r="N485" s="34">
        <f t="shared" si="93"/>
        <v>156.46950000000001</v>
      </c>
      <c r="O485" s="35">
        <f t="shared" si="94"/>
        <v>0</v>
      </c>
      <c r="P485" s="35">
        <f t="shared" si="101"/>
        <v>0</v>
      </c>
      <c r="Q485" s="35">
        <f>(SUM(P$8:P485))/3600000</f>
        <v>0.32997508482230409</v>
      </c>
      <c r="R485" s="35">
        <f t="shared" si="102"/>
        <v>0</v>
      </c>
      <c r="S485" s="35"/>
      <c r="T485" s="35">
        <f>(SUMIF(R$8:R485,"&lt;0"))/3600000*-1</f>
        <v>0.17936540815990515</v>
      </c>
      <c r="U485" s="37">
        <f t="shared" si="104"/>
        <v>0</v>
      </c>
      <c r="V485" s="37">
        <f t="shared" si="103"/>
        <v>0</v>
      </c>
      <c r="W485" s="39">
        <f>SUM(V$8:V485)/3600000*-1</f>
        <v>0.12340340081401485</v>
      </c>
      <c r="X485" s="38">
        <f t="shared" si="95"/>
        <v>0</v>
      </c>
      <c r="Y485" s="38">
        <f t="shared" si="96"/>
        <v>20.904288253025261</v>
      </c>
      <c r="Z485" s="38">
        <f>SUM(Y$8:Y485)/1000</f>
        <v>10.577009319886429</v>
      </c>
    </row>
    <row r="486" spans="2:26" x14ac:dyDescent="0.3">
      <c r="B486" s="3" t="s">
        <v>25</v>
      </c>
      <c r="C486" s="3">
        <v>478</v>
      </c>
      <c r="D486" s="3">
        <v>478</v>
      </c>
      <c r="E486" s="2">
        <f t="shared" si="97"/>
        <v>0</v>
      </c>
      <c r="F486" s="9">
        <v>0</v>
      </c>
      <c r="G486" s="30">
        <f t="shared" si="98"/>
        <v>0</v>
      </c>
      <c r="H486" s="30">
        <f t="shared" si="99"/>
        <v>0</v>
      </c>
      <c r="I486" s="31">
        <f>SUM(E$8:E486)</f>
        <v>2893.3333333333344</v>
      </c>
      <c r="J486" s="31">
        <f t="shared" si="100"/>
        <v>0</v>
      </c>
      <c r="K486" s="32">
        <f t="shared" si="92"/>
        <v>0</v>
      </c>
      <c r="L486" s="33">
        <v>156.46950000000001</v>
      </c>
      <c r="M486" s="34">
        <f>0.5*2.10945*1.29*0.35*WLTC_class_3!E486^2</f>
        <v>0</v>
      </c>
      <c r="N486" s="34">
        <f t="shared" si="93"/>
        <v>156.46950000000001</v>
      </c>
      <c r="O486" s="35">
        <f t="shared" si="94"/>
        <v>0</v>
      </c>
      <c r="P486" s="35">
        <f t="shared" si="101"/>
        <v>0</v>
      </c>
      <c r="Q486" s="35">
        <f>(SUM(P$8:P486))/3600000</f>
        <v>0.32997508482230409</v>
      </c>
      <c r="R486" s="35">
        <f t="shared" si="102"/>
        <v>0</v>
      </c>
      <c r="S486" s="35"/>
      <c r="T486" s="35">
        <f>(SUMIF(R$8:R486,"&lt;0"))/3600000*-1</f>
        <v>0.17936540815990515</v>
      </c>
      <c r="U486" s="37">
        <f t="shared" si="104"/>
        <v>0</v>
      </c>
      <c r="V486" s="37">
        <f t="shared" si="103"/>
        <v>0</v>
      </c>
      <c r="W486" s="39">
        <f>SUM(V$8:V486)/3600000*-1</f>
        <v>0.12340340081401485</v>
      </c>
      <c r="X486" s="38">
        <f t="shared" si="95"/>
        <v>0</v>
      </c>
      <c r="Y486" s="38">
        <f t="shared" si="96"/>
        <v>20.904288253025261</v>
      </c>
      <c r="Z486" s="38">
        <f>SUM(Y$8:Y486)/1000</f>
        <v>10.597913608139454</v>
      </c>
    </row>
    <row r="487" spans="2:26" x14ac:dyDescent="0.3">
      <c r="B487" s="3" t="s">
        <v>25</v>
      </c>
      <c r="C487" s="3">
        <v>479</v>
      </c>
      <c r="D487" s="3">
        <v>479</v>
      </c>
      <c r="E487" s="2">
        <f t="shared" si="97"/>
        <v>0</v>
      </c>
      <c r="F487" s="9">
        <v>0</v>
      </c>
      <c r="G487" s="30">
        <f t="shared" si="98"/>
        <v>0</v>
      </c>
      <c r="H487" s="30">
        <f t="shared" si="99"/>
        <v>0</v>
      </c>
      <c r="I487" s="31">
        <f>SUM(E$8:E487)</f>
        <v>2893.3333333333344</v>
      </c>
      <c r="J487" s="31">
        <f t="shared" si="100"/>
        <v>0</v>
      </c>
      <c r="K487" s="32">
        <f t="shared" si="92"/>
        <v>0</v>
      </c>
      <c r="L487" s="33">
        <v>156.46950000000001</v>
      </c>
      <c r="M487" s="34">
        <f>0.5*2.10945*1.29*0.35*WLTC_class_3!E487^2</f>
        <v>0</v>
      </c>
      <c r="N487" s="34">
        <f t="shared" si="93"/>
        <v>156.46950000000001</v>
      </c>
      <c r="O487" s="35">
        <f t="shared" si="94"/>
        <v>0</v>
      </c>
      <c r="P487" s="35">
        <f t="shared" si="101"/>
        <v>0</v>
      </c>
      <c r="Q487" s="35">
        <f>(SUM(P$8:P487))/3600000</f>
        <v>0.32997508482230409</v>
      </c>
      <c r="R487" s="35">
        <f t="shared" si="102"/>
        <v>0</v>
      </c>
      <c r="S487" s="35"/>
      <c r="T487" s="35">
        <f>(SUMIF(R$8:R487,"&lt;0"))/3600000*-1</f>
        <v>0.17936540815990515</v>
      </c>
      <c r="U487" s="37">
        <f t="shared" si="104"/>
        <v>0</v>
      </c>
      <c r="V487" s="37">
        <f t="shared" si="103"/>
        <v>0</v>
      </c>
      <c r="W487" s="39">
        <f>SUM(V$8:V487)/3600000*-1</f>
        <v>0.12340340081401485</v>
      </c>
      <c r="X487" s="38">
        <f t="shared" si="95"/>
        <v>0</v>
      </c>
      <c r="Y487" s="38">
        <f t="shared" si="96"/>
        <v>20.904288253025261</v>
      </c>
      <c r="Z487" s="38">
        <f>SUM(Y$8:Y487)/1000</f>
        <v>10.618817896392478</v>
      </c>
    </row>
    <row r="488" spans="2:26" x14ac:dyDescent="0.3">
      <c r="B488" s="3" t="s">
        <v>25</v>
      </c>
      <c r="C488" s="3">
        <v>480</v>
      </c>
      <c r="D488" s="3">
        <v>480</v>
      </c>
      <c r="E488" s="2">
        <f t="shared" si="97"/>
        <v>0</v>
      </c>
      <c r="F488" s="9">
        <v>0</v>
      </c>
      <c r="G488" s="30">
        <f t="shared" si="98"/>
        <v>0</v>
      </c>
      <c r="H488" s="30">
        <f t="shared" si="99"/>
        <v>0</v>
      </c>
      <c r="I488" s="31">
        <f>SUM(E$8:E488)</f>
        <v>2893.3333333333344</v>
      </c>
      <c r="J488" s="31">
        <f t="shared" si="100"/>
        <v>0</v>
      </c>
      <c r="K488" s="32">
        <f t="shared" si="92"/>
        <v>0</v>
      </c>
      <c r="L488" s="33">
        <v>156.46950000000001</v>
      </c>
      <c r="M488" s="34">
        <f>0.5*2.10945*1.29*0.35*WLTC_class_3!E488^2</f>
        <v>0</v>
      </c>
      <c r="N488" s="34">
        <f t="shared" si="93"/>
        <v>156.46950000000001</v>
      </c>
      <c r="O488" s="35">
        <f t="shared" si="94"/>
        <v>0</v>
      </c>
      <c r="P488" s="35">
        <f t="shared" si="101"/>
        <v>0</v>
      </c>
      <c r="Q488" s="35">
        <f>(SUM(P$8:P488))/3600000</f>
        <v>0.32997508482230409</v>
      </c>
      <c r="R488" s="35">
        <f t="shared" si="102"/>
        <v>0</v>
      </c>
      <c r="S488" s="35"/>
      <c r="T488" s="35">
        <f>(SUMIF(R$8:R488,"&lt;0"))/3600000*-1</f>
        <v>0.17936540815990515</v>
      </c>
      <c r="U488" s="37">
        <f t="shared" si="104"/>
        <v>0</v>
      </c>
      <c r="V488" s="37">
        <f t="shared" si="103"/>
        <v>0</v>
      </c>
      <c r="W488" s="39">
        <f>SUM(V$8:V488)/3600000*-1</f>
        <v>0.12340340081401485</v>
      </c>
      <c r="X488" s="38">
        <f t="shared" si="95"/>
        <v>0</v>
      </c>
      <c r="Y488" s="38">
        <f t="shared" si="96"/>
        <v>20.904288253025261</v>
      </c>
      <c r="Z488" s="38">
        <f>SUM(Y$8:Y488)/1000</f>
        <v>10.639722184645503</v>
      </c>
    </row>
    <row r="489" spans="2:26" x14ac:dyDescent="0.3">
      <c r="B489" s="3" t="s">
        <v>25</v>
      </c>
      <c r="C489" s="3">
        <v>481</v>
      </c>
      <c r="D489" s="3">
        <v>481</v>
      </c>
      <c r="E489" s="2">
        <f t="shared" si="97"/>
        <v>0</v>
      </c>
      <c r="F489" s="9">
        <v>0</v>
      </c>
      <c r="G489" s="30">
        <f t="shared" si="98"/>
        <v>0</v>
      </c>
      <c r="H489" s="30">
        <f t="shared" si="99"/>
        <v>0</v>
      </c>
      <c r="I489" s="31">
        <f>SUM(E$8:E489)</f>
        <v>2893.3333333333344</v>
      </c>
      <c r="J489" s="31">
        <f t="shared" si="100"/>
        <v>0</v>
      </c>
      <c r="K489" s="32">
        <f t="shared" si="92"/>
        <v>0</v>
      </c>
      <c r="L489" s="33">
        <v>156.46950000000001</v>
      </c>
      <c r="M489" s="34">
        <f>0.5*2.10945*1.29*0.35*WLTC_class_3!E489^2</f>
        <v>0</v>
      </c>
      <c r="N489" s="34">
        <f t="shared" si="93"/>
        <v>156.46950000000001</v>
      </c>
      <c r="O489" s="35">
        <f t="shared" si="94"/>
        <v>0</v>
      </c>
      <c r="P489" s="35">
        <f t="shared" si="101"/>
        <v>0</v>
      </c>
      <c r="Q489" s="35">
        <f>(SUM(P$8:P489))/3600000</f>
        <v>0.32997508482230409</v>
      </c>
      <c r="R489" s="35">
        <f t="shared" si="102"/>
        <v>0</v>
      </c>
      <c r="S489" s="35"/>
      <c r="T489" s="35">
        <f>(SUMIF(R$8:R489,"&lt;0"))/3600000*-1</f>
        <v>0.17936540815990515</v>
      </c>
      <c r="U489" s="37">
        <f t="shared" si="104"/>
        <v>0</v>
      </c>
      <c r="V489" s="37">
        <f t="shared" si="103"/>
        <v>0</v>
      </c>
      <c r="W489" s="39">
        <f>SUM(V$8:V489)/3600000*-1</f>
        <v>0.12340340081401485</v>
      </c>
      <c r="X489" s="38">
        <f t="shared" si="95"/>
        <v>0</v>
      </c>
      <c r="Y489" s="38">
        <f t="shared" si="96"/>
        <v>20.904288253025261</v>
      </c>
      <c r="Z489" s="38">
        <f>SUM(Y$8:Y489)/1000</f>
        <v>10.660626472898528</v>
      </c>
    </row>
    <row r="490" spans="2:26" x14ac:dyDescent="0.3">
      <c r="B490" s="3" t="s">
        <v>25</v>
      </c>
      <c r="C490" s="3">
        <v>482</v>
      </c>
      <c r="D490" s="3">
        <v>482</v>
      </c>
      <c r="E490" s="2">
        <f t="shared" si="97"/>
        <v>0</v>
      </c>
      <c r="F490" s="9">
        <v>0</v>
      </c>
      <c r="G490" s="30">
        <f t="shared" si="98"/>
        <v>0</v>
      </c>
      <c r="H490" s="30">
        <f t="shared" si="99"/>
        <v>0</v>
      </c>
      <c r="I490" s="31">
        <f>SUM(E$8:E490)</f>
        <v>2893.3333333333344</v>
      </c>
      <c r="J490" s="31">
        <f t="shared" si="100"/>
        <v>0</v>
      </c>
      <c r="K490" s="32">
        <f t="shared" si="92"/>
        <v>0</v>
      </c>
      <c r="L490" s="33">
        <v>156.46950000000001</v>
      </c>
      <c r="M490" s="34">
        <f>0.5*2.10945*1.29*0.35*WLTC_class_3!E490^2</f>
        <v>0</v>
      </c>
      <c r="N490" s="34">
        <f t="shared" si="93"/>
        <v>156.46950000000001</v>
      </c>
      <c r="O490" s="35">
        <f t="shared" si="94"/>
        <v>0</v>
      </c>
      <c r="P490" s="35">
        <f t="shared" si="101"/>
        <v>0</v>
      </c>
      <c r="Q490" s="35">
        <f>(SUM(P$8:P490))/3600000</f>
        <v>0.32997508482230409</v>
      </c>
      <c r="R490" s="35">
        <f t="shared" si="102"/>
        <v>0</v>
      </c>
      <c r="S490" s="35"/>
      <c r="T490" s="35">
        <f>(SUMIF(R$8:R490,"&lt;0"))/3600000*-1</f>
        <v>0.17936540815990515</v>
      </c>
      <c r="U490" s="37">
        <f t="shared" si="104"/>
        <v>0</v>
      </c>
      <c r="V490" s="37">
        <f t="shared" si="103"/>
        <v>0</v>
      </c>
      <c r="W490" s="39">
        <f>SUM(V$8:V490)/3600000*-1</f>
        <v>0.12340340081401485</v>
      </c>
      <c r="X490" s="38">
        <f t="shared" si="95"/>
        <v>0</v>
      </c>
      <c r="Y490" s="38">
        <f t="shared" si="96"/>
        <v>20.904288253025261</v>
      </c>
      <c r="Z490" s="38">
        <f>SUM(Y$8:Y490)/1000</f>
        <v>10.681530761151553</v>
      </c>
    </row>
    <row r="491" spans="2:26" x14ac:dyDescent="0.3">
      <c r="B491" s="3" t="s">
        <v>25</v>
      </c>
      <c r="C491" s="3">
        <v>483</v>
      </c>
      <c r="D491" s="3">
        <v>483</v>
      </c>
      <c r="E491" s="2">
        <f t="shared" si="97"/>
        <v>0</v>
      </c>
      <c r="F491" s="9">
        <v>0</v>
      </c>
      <c r="G491" s="30">
        <f t="shared" si="98"/>
        <v>0</v>
      </c>
      <c r="H491" s="30">
        <f t="shared" si="99"/>
        <v>0</v>
      </c>
      <c r="I491" s="31">
        <f>SUM(E$8:E491)</f>
        <v>2893.3333333333344</v>
      </c>
      <c r="J491" s="31">
        <f t="shared" si="100"/>
        <v>0</v>
      </c>
      <c r="K491" s="32">
        <f t="shared" si="92"/>
        <v>0</v>
      </c>
      <c r="L491" s="33">
        <v>156.46950000000001</v>
      </c>
      <c r="M491" s="34">
        <f>0.5*2.10945*1.29*0.35*WLTC_class_3!E491^2</f>
        <v>0</v>
      </c>
      <c r="N491" s="34">
        <f t="shared" si="93"/>
        <v>156.46950000000001</v>
      </c>
      <c r="O491" s="35">
        <f t="shared" si="94"/>
        <v>0</v>
      </c>
      <c r="P491" s="35">
        <f t="shared" si="101"/>
        <v>0</v>
      </c>
      <c r="Q491" s="35">
        <f>(SUM(P$8:P491))/3600000</f>
        <v>0.32997508482230409</v>
      </c>
      <c r="R491" s="35">
        <f t="shared" si="102"/>
        <v>0</v>
      </c>
      <c r="S491" s="35"/>
      <c r="T491" s="35">
        <f>(SUMIF(R$8:R491,"&lt;0"))/3600000*-1</f>
        <v>0.17936540815990515</v>
      </c>
      <c r="U491" s="37">
        <f t="shared" si="104"/>
        <v>0</v>
      </c>
      <c r="V491" s="37">
        <f t="shared" si="103"/>
        <v>0</v>
      </c>
      <c r="W491" s="39">
        <f>SUM(V$8:V491)/3600000*-1</f>
        <v>0.12340340081401485</v>
      </c>
      <c r="X491" s="38">
        <f t="shared" si="95"/>
        <v>0</v>
      </c>
      <c r="Y491" s="38">
        <f t="shared" si="96"/>
        <v>20.904288253025261</v>
      </c>
      <c r="Z491" s="38">
        <f>SUM(Y$8:Y491)/1000</f>
        <v>10.702435049404578</v>
      </c>
    </row>
    <row r="492" spans="2:26" x14ac:dyDescent="0.3">
      <c r="B492" s="3" t="s">
        <v>25</v>
      </c>
      <c r="C492" s="3">
        <v>484</v>
      </c>
      <c r="D492" s="3">
        <v>484</v>
      </c>
      <c r="E492" s="2">
        <f t="shared" si="97"/>
        <v>0</v>
      </c>
      <c r="F492" s="9">
        <v>0</v>
      </c>
      <c r="G492" s="30">
        <f t="shared" si="98"/>
        <v>0</v>
      </c>
      <c r="H492" s="30">
        <f t="shared" si="99"/>
        <v>0</v>
      </c>
      <c r="I492" s="31">
        <f>SUM(E$8:E492)</f>
        <v>2893.3333333333344</v>
      </c>
      <c r="J492" s="31">
        <f t="shared" si="100"/>
        <v>0</v>
      </c>
      <c r="K492" s="32">
        <f t="shared" si="92"/>
        <v>0</v>
      </c>
      <c r="L492" s="33">
        <v>156.46950000000001</v>
      </c>
      <c r="M492" s="34">
        <f>0.5*2.10945*1.29*0.35*WLTC_class_3!E492^2</f>
        <v>0</v>
      </c>
      <c r="N492" s="34">
        <f t="shared" si="93"/>
        <v>156.46950000000001</v>
      </c>
      <c r="O492" s="35">
        <f t="shared" si="94"/>
        <v>0</v>
      </c>
      <c r="P492" s="35">
        <f t="shared" si="101"/>
        <v>0</v>
      </c>
      <c r="Q492" s="35">
        <f>(SUM(P$8:P492))/3600000</f>
        <v>0.32997508482230409</v>
      </c>
      <c r="R492" s="35">
        <f t="shared" si="102"/>
        <v>0</v>
      </c>
      <c r="S492" s="35"/>
      <c r="T492" s="35">
        <f>(SUMIF(R$8:R492,"&lt;0"))/3600000*-1</f>
        <v>0.17936540815990515</v>
      </c>
      <c r="U492" s="37">
        <f t="shared" si="104"/>
        <v>0</v>
      </c>
      <c r="V492" s="37">
        <f t="shared" si="103"/>
        <v>0</v>
      </c>
      <c r="W492" s="39">
        <f>SUM(V$8:V492)/3600000*-1</f>
        <v>0.12340340081401485</v>
      </c>
      <c r="X492" s="38">
        <f t="shared" si="95"/>
        <v>0</v>
      </c>
      <c r="Y492" s="38">
        <f t="shared" si="96"/>
        <v>20.904288253025261</v>
      </c>
      <c r="Z492" s="38">
        <f>SUM(Y$8:Y492)/1000</f>
        <v>10.723339337657602</v>
      </c>
    </row>
    <row r="493" spans="2:26" x14ac:dyDescent="0.3">
      <c r="B493" s="3" t="s">
        <v>25</v>
      </c>
      <c r="C493" s="3">
        <v>485</v>
      </c>
      <c r="D493" s="3">
        <v>485</v>
      </c>
      <c r="E493" s="2">
        <f t="shared" si="97"/>
        <v>0</v>
      </c>
      <c r="F493" s="9">
        <v>0</v>
      </c>
      <c r="G493" s="30">
        <f t="shared" si="98"/>
        <v>0</v>
      </c>
      <c r="H493" s="30">
        <f t="shared" si="99"/>
        <v>0</v>
      </c>
      <c r="I493" s="31">
        <f>SUM(E$8:E493)</f>
        <v>2893.3333333333344</v>
      </c>
      <c r="J493" s="31">
        <f t="shared" si="100"/>
        <v>0</v>
      </c>
      <c r="K493" s="32">
        <f t="shared" si="92"/>
        <v>0</v>
      </c>
      <c r="L493" s="33">
        <v>156.46950000000001</v>
      </c>
      <c r="M493" s="34">
        <f>0.5*2.10945*1.29*0.35*WLTC_class_3!E493^2</f>
        <v>0</v>
      </c>
      <c r="N493" s="34">
        <f t="shared" si="93"/>
        <v>156.46950000000001</v>
      </c>
      <c r="O493" s="35">
        <f t="shared" si="94"/>
        <v>0</v>
      </c>
      <c r="P493" s="35">
        <f t="shared" si="101"/>
        <v>0</v>
      </c>
      <c r="Q493" s="35">
        <f>(SUM(P$8:P493))/3600000</f>
        <v>0.32997508482230409</v>
      </c>
      <c r="R493" s="35">
        <f t="shared" si="102"/>
        <v>0</v>
      </c>
      <c r="S493" s="35"/>
      <c r="T493" s="35">
        <f>(SUMIF(R$8:R493,"&lt;0"))/3600000*-1</f>
        <v>0.17936540815990515</v>
      </c>
      <c r="U493" s="37">
        <f t="shared" si="104"/>
        <v>0</v>
      </c>
      <c r="V493" s="37">
        <f t="shared" si="103"/>
        <v>0</v>
      </c>
      <c r="W493" s="39">
        <f>SUM(V$8:V493)/3600000*-1</f>
        <v>0.12340340081401485</v>
      </c>
      <c r="X493" s="38">
        <f t="shared" si="95"/>
        <v>0</v>
      </c>
      <c r="Y493" s="38">
        <f t="shared" si="96"/>
        <v>20.904288253025261</v>
      </c>
      <c r="Z493" s="38">
        <f>SUM(Y$8:Y493)/1000</f>
        <v>10.744243625910627</v>
      </c>
    </row>
    <row r="494" spans="2:26" x14ac:dyDescent="0.3">
      <c r="B494" s="3" t="s">
        <v>25</v>
      </c>
      <c r="C494" s="3">
        <v>486</v>
      </c>
      <c r="D494" s="3">
        <v>486</v>
      </c>
      <c r="E494" s="2">
        <f t="shared" si="97"/>
        <v>0</v>
      </c>
      <c r="F494" s="9">
        <v>0</v>
      </c>
      <c r="G494" s="30">
        <f t="shared" si="98"/>
        <v>0</v>
      </c>
      <c r="H494" s="30">
        <f t="shared" si="99"/>
        <v>0</v>
      </c>
      <c r="I494" s="31">
        <f>SUM(E$8:E494)</f>
        <v>2893.3333333333344</v>
      </c>
      <c r="J494" s="31">
        <f t="shared" si="100"/>
        <v>0</v>
      </c>
      <c r="K494" s="32">
        <f t="shared" si="92"/>
        <v>0</v>
      </c>
      <c r="L494" s="33">
        <v>156.46950000000001</v>
      </c>
      <c r="M494" s="34">
        <f>0.5*2.10945*1.29*0.35*WLTC_class_3!E494^2</f>
        <v>0</v>
      </c>
      <c r="N494" s="34">
        <f t="shared" si="93"/>
        <v>156.46950000000001</v>
      </c>
      <c r="O494" s="35">
        <f t="shared" si="94"/>
        <v>0</v>
      </c>
      <c r="P494" s="35">
        <f t="shared" si="101"/>
        <v>0</v>
      </c>
      <c r="Q494" s="35">
        <f>(SUM(P$8:P494))/3600000</f>
        <v>0.32997508482230409</v>
      </c>
      <c r="R494" s="35">
        <f t="shared" si="102"/>
        <v>0</v>
      </c>
      <c r="S494" s="35"/>
      <c r="T494" s="35">
        <f>(SUMIF(R$8:R494,"&lt;0"))/3600000*-1</f>
        <v>0.17936540815990515</v>
      </c>
      <c r="U494" s="37">
        <f t="shared" si="104"/>
        <v>0</v>
      </c>
      <c r="V494" s="37">
        <f t="shared" si="103"/>
        <v>0</v>
      </c>
      <c r="W494" s="39">
        <f>SUM(V$8:V494)/3600000*-1</f>
        <v>0.12340340081401485</v>
      </c>
      <c r="X494" s="38">
        <f t="shared" si="95"/>
        <v>0</v>
      </c>
      <c r="Y494" s="38">
        <f t="shared" si="96"/>
        <v>20.904288253025261</v>
      </c>
      <c r="Z494" s="38">
        <f>SUM(Y$8:Y494)/1000</f>
        <v>10.765147914163652</v>
      </c>
    </row>
    <row r="495" spans="2:26" x14ac:dyDescent="0.3">
      <c r="B495" s="3" t="s">
        <v>25</v>
      </c>
      <c r="C495" s="3">
        <v>487</v>
      </c>
      <c r="D495" s="3">
        <v>487</v>
      </c>
      <c r="E495" s="2">
        <f t="shared" si="97"/>
        <v>0</v>
      </c>
      <c r="F495" s="9">
        <v>0</v>
      </c>
      <c r="G495" s="30">
        <f t="shared" si="98"/>
        <v>0</v>
      </c>
      <c r="H495" s="30">
        <f t="shared" si="99"/>
        <v>0</v>
      </c>
      <c r="I495" s="31">
        <f>SUM(E$8:E495)</f>
        <v>2893.3333333333344</v>
      </c>
      <c r="J495" s="31">
        <f t="shared" si="100"/>
        <v>0</v>
      </c>
      <c r="K495" s="32">
        <f t="shared" si="92"/>
        <v>0</v>
      </c>
      <c r="L495" s="33">
        <v>156.46950000000001</v>
      </c>
      <c r="M495" s="34">
        <f>0.5*2.10945*1.29*0.35*WLTC_class_3!E495^2</f>
        <v>0</v>
      </c>
      <c r="N495" s="34">
        <f t="shared" si="93"/>
        <v>156.46950000000001</v>
      </c>
      <c r="O495" s="35">
        <f t="shared" si="94"/>
        <v>0</v>
      </c>
      <c r="P495" s="35">
        <f t="shared" si="101"/>
        <v>0</v>
      </c>
      <c r="Q495" s="35">
        <f>(SUM(P$8:P495))/3600000</f>
        <v>0.32997508482230409</v>
      </c>
      <c r="R495" s="35">
        <f t="shared" si="102"/>
        <v>0</v>
      </c>
      <c r="S495" s="35"/>
      <c r="T495" s="35">
        <f>(SUMIF(R$8:R495,"&lt;0"))/3600000*-1</f>
        <v>0.17936540815990515</v>
      </c>
      <c r="U495" s="37">
        <f t="shared" si="104"/>
        <v>0</v>
      </c>
      <c r="V495" s="37">
        <f t="shared" si="103"/>
        <v>0</v>
      </c>
      <c r="W495" s="39">
        <f>SUM(V$8:V495)/3600000*-1</f>
        <v>0.12340340081401485</v>
      </c>
      <c r="X495" s="38">
        <f t="shared" si="95"/>
        <v>0</v>
      </c>
      <c r="Y495" s="38">
        <f t="shared" si="96"/>
        <v>20.904288253025261</v>
      </c>
      <c r="Z495" s="38">
        <f>SUM(Y$8:Y495)/1000</f>
        <v>10.786052202416677</v>
      </c>
    </row>
    <row r="496" spans="2:26" x14ac:dyDescent="0.3">
      <c r="B496" s="3" t="s">
        <v>25</v>
      </c>
      <c r="C496" s="3">
        <v>488</v>
      </c>
      <c r="D496" s="3">
        <v>488</v>
      </c>
      <c r="E496" s="2">
        <f t="shared" si="97"/>
        <v>0</v>
      </c>
      <c r="F496" s="9">
        <v>0</v>
      </c>
      <c r="G496" s="30">
        <f t="shared" si="98"/>
        <v>0</v>
      </c>
      <c r="H496" s="30">
        <f t="shared" si="99"/>
        <v>0</v>
      </c>
      <c r="I496" s="31">
        <f>SUM(E$8:E496)</f>
        <v>2893.3333333333344</v>
      </c>
      <c r="J496" s="31">
        <f t="shared" si="100"/>
        <v>0</v>
      </c>
      <c r="K496" s="32">
        <f t="shared" si="92"/>
        <v>0</v>
      </c>
      <c r="L496" s="33">
        <v>156.46950000000001</v>
      </c>
      <c r="M496" s="34">
        <f>0.5*2.10945*1.29*0.35*WLTC_class_3!E496^2</f>
        <v>0</v>
      </c>
      <c r="N496" s="34">
        <f t="shared" si="93"/>
        <v>156.46950000000001</v>
      </c>
      <c r="O496" s="35">
        <f t="shared" si="94"/>
        <v>0</v>
      </c>
      <c r="P496" s="35">
        <f t="shared" si="101"/>
        <v>0</v>
      </c>
      <c r="Q496" s="35">
        <f>(SUM(P$8:P496))/3600000</f>
        <v>0.32997508482230409</v>
      </c>
      <c r="R496" s="35">
        <f t="shared" si="102"/>
        <v>0</v>
      </c>
      <c r="S496" s="35"/>
      <c r="T496" s="35">
        <f>(SUMIF(R$8:R496,"&lt;0"))/3600000*-1</f>
        <v>0.17936540815990515</v>
      </c>
      <c r="U496" s="37">
        <f t="shared" si="104"/>
        <v>0</v>
      </c>
      <c r="V496" s="37">
        <f t="shared" si="103"/>
        <v>0</v>
      </c>
      <c r="W496" s="39">
        <f>SUM(V$8:V496)/3600000*-1</f>
        <v>0.12340340081401485</v>
      </c>
      <c r="X496" s="38">
        <f t="shared" si="95"/>
        <v>0</v>
      </c>
      <c r="Y496" s="38">
        <f t="shared" si="96"/>
        <v>20.904288253025261</v>
      </c>
      <c r="Z496" s="38">
        <f>SUM(Y$8:Y496)/1000</f>
        <v>10.806956490669702</v>
      </c>
    </row>
    <row r="497" spans="2:26" x14ac:dyDescent="0.3">
      <c r="B497" s="3" t="s">
        <v>25</v>
      </c>
      <c r="C497" s="3">
        <v>489</v>
      </c>
      <c r="D497" s="3">
        <v>489</v>
      </c>
      <c r="E497" s="2">
        <f t="shared" si="97"/>
        <v>0</v>
      </c>
      <c r="F497" s="9">
        <v>0</v>
      </c>
      <c r="G497" s="30">
        <f t="shared" si="98"/>
        <v>0</v>
      </c>
      <c r="H497" s="30">
        <f t="shared" si="99"/>
        <v>0</v>
      </c>
      <c r="I497" s="31">
        <f>SUM(E$8:E497)</f>
        <v>2893.3333333333344</v>
      </c>
      <c r="J497" s="31">
        <f t="shared" si="100"/>
        <v>0</v>
      </c>
      <c r="K497" s="32">
        <f t="shared" si="92"/>
        <v>0</v>
      </c>
      <c r="L497" s="33">
        <v>156.46950000000001</v>
      </c>
      <c r="M497" s="34">
        <f>0.5*2.10945*1.29*0.35*WLTC_class_3!E497^2</f>
        <v>0</v>
      </c>
      <c r="N497" s="34">
        <f t="shared" si="93"/>
        <v>156.46950000000001</v>
      </c>
      <c r="O497" s="35">
        <f t="shared" si="94"/>
        <v>0</v>
      </c>
      <c r="P497" s="35">
        <f t="shared" si="101"/>
        <v>0</v>
      </c>
      <c r="Q497" s="35">
        <f>(SUM(P$8:P497))/3600000</f>
        <v>0.32997508482230409</v>
      </c>
      <c r="R497" s="35">
        <f t="shared" si="102"/>
        <v>0</v>
      </c>
      <c r="S497" s="35"/>
      <c r="T497" s="35">
        <f>(SUMIF(R$8:R497,"&lt;0"))/3600000*-1</f>
        <v>0.17936540815990515</v>
      </c>
      <c r="U497" s="37">
        <f t="shared" si="104"/>
        <v>0</v>
      </c>
      <c r="V497" s="37">
        <f t="shared" si="103"/>
        <v>0</v>
      </c>
      <c r="W497" s="39">
        <f>SUM(V$8:V497)/3600000*-1</f>
        <v>0.12340340081401485</v>
      </c>
      <c r="X497" s="38">
        <f t="shared" si="95"/>
        <v>0</v>
      </c>
      <c r="Y497" s="38">
        <f t="shared" si="96"/>
        <v>20.904288253025261</v>
      </c>
      <c r="Z497" s="38">
        <f>SUM(Y$8:Y497)/1000</f>
        <v>10.827860778922727</v>
      </c>
    </row>
    <row r="498" spans="2:26" x14ac:dyDescent="0.3">
      <c r="B498" s="3" t="s">
        <v>25</v>
      </c>
      <c r="C498" s="3">
        <v>490</v>
      </c>
      <c r="D498" s="3">
        <v>490</v>
      </c>
      <c r="E498" s="2">
        <f t="shared" si="97"/>
        <v>0</v>
      </c>
      <c r="F498" s="9">
        <v>0</v>
      </c>
      <c r="G498" s="30">
        <f t="shared" si="98"/>
        <v>0</v>
      </c>
      <c r="H498" s="30">
        <f t="shared" si="99"/>
        <v>0</v>
      </c>
      <c r="I498" s="31">
        <f>SUM(E$8:E498)</f>
        <v>2893.3333333333344</v>
      </c>
      <c r="J498" s="31">
        <f t="shared" si="100"/>
        <v>0</v>
      </c>
      <c r="K498" s="32">
        <f t="shared" si="92"/>
        <v>0</v>
      </c>
      <c r="L498" s="33">
        <v>156.46950000000001</v>
      </c>
      <c r="M498" s="34">
        <f>0.5*2.10945*1.29*0.35*WLTC_class_3!E498^2</f>
        <v>0</v>
      </c>
      <c r="N498" s="34">
        <f t="shared" si="93"/>
        <v>156.46950000000001</v>
      </c>
      <c r="O498" s="35">
        <f t="shared" si="94"/>
        <v>0</v>
      </c>
      <c r="P498" s="35">
        <f t="shared" si="101"/>
        <v>0</v>
      </c>
      <c r="Q498" s="35">
        <f>(SUM(P$8:P498))/3600000</f>
        <v>0.32997508482230409</v>
      </c>
      <c r="R498" s="35">
        <f t="shared" si="102"/>
        <v>0</v>
      </c>
      <c r="S498" s="35"/>
      <c r="T498" s="35">
        <f>(SUMIF(R$8:R498,"&lt;0"))/3600000*-1</f>
        <v>0.17936540815990515</v>
      </c>
      <c r="U498" s="37">
        <f t="shared" si="104"/>
        <v>0</v>
      </c>
      <c r="V498" s="37">
        <f t="shared" si="103"/>
        <v>0</v>
      </c>
      <c r="W498" s="39">
        <f>SUM(V$8:V498)/3600000*-1</f>
        <v>0.12340340081401485</v>
      </c>
      <c r="X498" s="38">
        <f t="shared" si="95"/>
        <v>0</v>
      </c>
      <c r="Y498" s="38">
        <f t="shared" si="96"/>
        <v>20.904288253025261</v>
      </c>
      <c r="Z498" s="38">
        <f>SUM(Y$8:Y498)/1000</f>
        <v>10.848765067175751</v>
      </c>
    </row>
    <row r="499" spans="2:26" x14ac:dyDescent="0.3">
      <c r="B499" s="3" t="s">
        <v>25</v>
      </c>
      <c r="C499" s="3">
        <v>491</v>
      </c>
      <c r="D499" s="3">
        <v>491</v>
      </c>
      <c r="E499" s="2">
        <f t="shared" si="97"/>
        <v>0</v>
      </c>
      <c r="F499" s="9">
        <v>0</v>
      </c>
      <c r="G499" s="30">
        <f t="shared" si="98"/>
        <v>0</v>
      </c>
      <c r="H499" s="30">
        <f t="shared" si="99"/>
        <v>0</v>
      </c>
      <c r="I499" s="31">
        <f>SUM(E$8:E499)</f>
        <v>2893.3333333333344</v>
      </c>
      <c r="J499" s="31">
        <f t="shared" si="100"/>
        <v>0</v>
      </c>
      <c r="K499" s="32">
        <f t="shared" si="92"/>
        <v>0</v>
      </c>
      <c r="L499" s="33">
        <v>156.46950000000001</v>
      </c>
      <c r="M499" s="34">
        <f>0.5*2.10945*1.29*0.35*WLTC_class_3!E499^2</f>
        <v>0</v>
      </c>
      <c r="N499" s="34">
        <f t="shared" si="93"/>
        <v>156.46950000000001</v>
      </c>
      <c r="O499" s="35">
        <f t="shared" si="94"/>
        <v>0</v>
      </c>
      <c r="P499" s="35">
        <f t="shared" si="101"/>
        <v>0</v>
      </c>
      <c r="Q499" s="35">
        <f>(SUM(P$8:P499))/3600000</f>
        <v>0.32997508482230409</v>
      </c>
      <c r="R499" s="35">
        <f t="shared" si="102"/>
        <v>0</v>
      </c>
      <c r="S499" s="35"/>
      <c r="T499" s="35">
        <f>(SUMIF(R$8:R499,"&lt;0"))/3600000*-1</f>
        <v>0.17936540815990515</v>
      </c>
      <c r="U499" s="37">
        <f t="shared" si="104"/>
        <v>0</v>
      </c>
      <c r="V499" s="37">
        <f t="shared" si="103"/>
        <v>0</v>
      </c>
      <c r="W499" s="39">
        <f>SUM(V$8:V499)/3600000*-1</f>
        <v>0.12340340081401485</v>
      </c>
      <c r="X499" s="38">
        <f t="shared" si="95"/>
        <v>0</v>
      </c>
      <c r="Y499" s="38">
        <f t="shared" si="96"/>
        <v>20.904288253025261</v>
      </c>
      <c r="Z499" s="38">
        <f>SUM(Y$8:Y499)/1000</f>
        <v>10.869669355428776</v>
      </c>
    </row>
    <row r="500" spans="2:26" x14ac:dyDescent="0.3">
      <c r="B500" s="3" t="s">
        <v>25</v>
      </c>
      <c r="C500" s="3">
        <v>492</v>
      </c>
      <c r="D500" s="3">
        <v>492</v>
      </c>
      <c r="E500" s="2">
        <f t="shared" si="97"/>
        <v>0</v>
      </c>
      <c r="F500" s="9">
        <v>0</v>
      </c>
      <c r="G500" s="30">
        <f t="shared" si="98"/>
        <v>0</v>
      </c>
      <c r="H500" s="30">
        <f t="shared" si="99"/>
        <v>0</v>
      </c>
      <c r="I500" s="31">
        <f>SUM(E$8:E500)</f>
        <v>2893.3333333333344</v>
      </c>
      <c r="J500" s="31">
        <f t="shared" si="100"/>
        <v>0</v>
      </c>
      <c r="K500" s="32">
        <f t="shared" si="92"/>
        <v>0</v>
      </c>
      <c r="L500" s="33">
        <v>156.46950000000001</v>
      </c>
      <c r="M500" s="34">
        <f>0.5*2.10945*1.29*0.35*WLTC_class_3!E500^2</f>
        <v>0</v>
      </c>
      <c r="N500" s="34">
        <f t="shared" si="93"/>
        <v>156.46950000000001</v>
      </c>
      <c r="O500" s="35">
        <f t="shared" si="94"/>
        <v>0</v>
      </c>
      <c r="P500" s="35">
        <f t="shared" si="101"/>
        <v>0</v>
      </c>
      <c r="Q500" s="35">
        <f>(SUM(P$8:P500))/3600000</f>
        <v>0.32997508482230409</v>
      </c>
      <c r="R500" s="35">
        <f t="shared" si="102"/>
        <v>0</v>
      </c>
      <c r="S500" s="35"/>
      <c r="T500" s="35">
        <f>(SUMIF(R$8:R500,"&lt;0"))/3600000*-1</f>
        <v>0.17936540815990515</v>
      </c>
      <c r="U500" s="37">
        <f t="shared" si="104"/>
        <v>0</v>
      </c>
      <c r="V500" s="37">
        <f t="shared" si="103"/>
        <v>0</v>
      </c>
      <c r="W500" s="39">
        <f>SUM(V$8:V500)/3600000*-1</f>
        <v>0.12340340081401485</v>
      </c>
      <c r="X500" s="38">
        <f t="shared" si="95"/>
        <v>0</v>
      </c>
      <c r="Y500" s="38">
        <f t="shared" si="96"/>
        <v>20.904288253025261</v>
      </c>
      <c r="Z500" s="38">
        <f>SUM(Y$8:Y500)/1000</f>
        <v>10.890573643681801</v>
      </c>
    </row>
    <row r="501" spans="2:26" x14ac:dyDescent="0.3">
      <c r="B501" s="3" t="s">
        <v>25</v>
      </c>
      <c r="C501" s="3">
        <v>493</v>
      </c>
      <c r="D501" s="3">
        <v>493</v>
      </c>
      <c r="E501" s="2">
        <f t="shared" si="97"/>
        <v>0</v>
      </c>
      <c r="F501" s="9">
        <v>0</v>
      </c>
      <c r="G501" s="30">
        <f t="shared" si="98"/>
        <v>0</v>
      </c>
      <c r="H501" s="30">
        <f t="shared" si="99"/>
        <v>0</v>
      </c>
      <c r="I501" s="31">
        <f>SUM(E$8:E501)</f>
        <v>2893.3333333333344</v>
      </c>
      <c r="J501" s="31">
        <f t="shared" si="100"/>
        <v>0</v>
      </c>
      <c r="K501" s="32">
        <f t="shared" si="92"/>
        <v>0</v>
      </c>
      <c r="L501" s="33">
        <v>156.46950000000001</v>
      </c>
      <c r="M501" s="34">
        <f>0.5*2.10945*1.29*0.35*WLTC_class_3!E501^2</f>
        <v>0</v>
      </c>
      <c r="N501" s="34">
        <f t="shared" si="93"/>
        <v>156.46950000000001</v>
      </c>
      <c r="O501" s="35">
        <f t="shared" si="94"/>
        <v>0</v>
      </c>
      <c r="P501" s="35">
        <f t="shared" si="101"/>
        <v>0</v>
      </c>
      <c r="Q501" s="35">
        <f>(SUM(P$8:P501))/3600000</f>
        <v>0.32997508482230409</v>
      </c>
      <c r="R501" s="35">
        <f t="shared" si="102"/>
        <v>0</v>
      </c>
      <c r="S501" s="35"/>
      <c r="T501" s="35">
        <f>(SUMIF(R$8:R501,"&lt;0"))/3600000*-1</f>
        <v>0.17936540815990515</v>
      </c>
      <c r="U501" s="37">
        <f t="shared" si="104"/>
        <v>0</v>
      </c>
      <c r="V501" s="37">
        <f t="shared" si="103"/>
        <v>0</v>
      </c>
      <c r="W501" s="39">
        <f>SUM(V$8:V501)/3600000*-1</f>
        <v>0.12340340081401485</v>
      </c>
      <c r="X501" s="38">
        <f t="shared" si="95"/>
        <v>0</v>
      </c>
      <c r="Y501" s="38">
        <f t="shared" si="96"/>
        <v>20.904288253025261</v>
      </c>
      <c r="Z501" s="38">
        <f>SUM(Y$8:Y501)/1000</f>
        <v>10.911477931934826</v>
      </c>
    </row>
    <row r="502" spans="2:26" x14ac:dyDescent="0.3">
      <c r="B502" s="3" t="s">
        <v>25</v>
      </c>
      <c r="C502" s="3">
        <v>494</v>
      </c>
      <c r="D502" s="3">
        <v>494</v>
      </c>
      <c r="E502" s="2">
        <f t="shared" si="97"/>
        <v>0</v>
      </c>
      <c r="F502" s="9">
        <v>0</v>
      </c>
      <c r="G502" s="30">
        <f t="shared" si="98"/>
        <v>0</v>
      </c>
      <c r="H502" s="30">
        <f t="shared" si="99"/>
        <v>0</v>
      </c>
      <c r="I502" s="31">
        <f>SUM(E$8:E502)</f>
        <v>2893.3333333333344</v>
      </c>
      <c r="J502" s="31">
        <f t="shared" si="100"/>
        <v>0</v>
      </c>
      <c r="K502" s="32">
        <f t="shared" si="92"/>
        <v>0</v>
      </c>
      <c r="L502" s="33">
        <v>156.46950000000001</v>
      </c>
      <c r="M502" s="34">
        <f>0.5*2.10945*1.29*0.35*WLTC_class_3!E502^2</f>
        <v>0</v>
      </c>
      <c r="N502" s="34">
        <f t="shared" si="93"/>
        <v>156.46950000000001</v>
      </c>
      <c r="O502" s="35">
        <f t="shared" si="94"/>
        <v>0</v>
      </c>
      <c r="P502" s="35">
        <f t="shared" si="101"/>
        <v>0</v>
      </c>
      <c r="Q502" s="35">
        <f>(SUM(P$8:P502))/3600000</f>
        <v>0.32997508482230409</v>
      </c>
      <c r="R502" s="35">
        <f t="shared" si="102"/>
        <v>0</v>
      </c>
      <c r="S502" s="35"/>
      <c r="T502" s="35">
        <f>(SUMIF(R$8:R502,"&lt;0"))/3600000*-1</f>
        <v>0.17936540815990515</v>
      </c>
      <c r="U502" s="37">
        <f t="shared" si="104"/>
        <v>0</v>
      </c>
      <c r="V502" s="37">
        <f t="shared" si="103"/>
        <v>0</v>
      </c>
      <c r="W502" s="39">
        <f>SUM(V$8:V502)/3600000*-1</f>
        <v>0.12340340081401485</v>
      </c>
      <c r="X502" s="38">
        <f t="shared" si="95"/>
        <v>0</v>
      </c>
      <c r="Y502" s="38">
        <f t="shared" si="96"/>
        <v>20.904288253025261</v>
      </c>
      <c r="Z502" s="38">
        <f>SUM(Y$8:Y502)/1000</f>
        <v>10.932382220187851</v>
      </c>
    </row>
    <row r="503" spans="2:26" x14ac:dyDescent="0.3">
      <c r="B503" s="3" t="s">
        <v>25</v>
      </c>
      <c r="C503" s="3">
        <v>495</v>
      </c>
      <c r="D503" s="3">
        <v>495</v>
      </c>
      <c r="E503" s="2">
        <f t="shared" si="97"/>
        <v>0</v>
      </c>
      <c r="F503" s="9">
        <v>0</v>
      </c>
      <c r="G503" s="30">
        <f t="shared" si="98"/>
        <v>0</v>
      </c>
      <c r="H503" s="30">
        <f t="shared" si="99"/>
        <v>0</v>
      </c>
      <c r="I503" s="31">
        <f>SUM(E$8:E503)</f>
        <v>2893.3333333333344</v>
      </c>
      <c r="J503" s="31">
        <f t="shared" si="100"/>
        <v>0</v>
      </c>
      <c r="K503" s="32">
        <f t="shared" si="92"/>
        <v>0</v>
      </c>
      <c r="L503" s="33">
        <v>156.46950000000001</v>
      </c>
      <c r="M503" s="34">
        <f>0.5*2.10945*1.29*0.35*WLTC_class_3!E503^2</f>
        <v>0</v>
      </c>
      <c r="N503" s="34">
        <f t="shared" si="93"/>
        <v>156.46950000000001</v>
      </c>
      <c r="O503" s="35">
        <f t="shared" si="94"/>
        <v>0</v>
      </c>
      <c r="P503" s="35">
        <f t="shared" si="101"/>
        <v>0</v>
      </c>
      <c r="Q503" s="35">
        <f>(SUM(P$8:P503))/3600000</f>
        <v>0.32997508482230409</v>
      </c>
      <c r="R503" s="35">
        <f t="shared" si="102"/>
        <v>0</v>
      </c>
      <c r="S503" s="35"/>
      <c r="T503" s="35">
        <f>(SUMIF(R$8:R503,"&lt;0"))/3600000*-1</f>
        <v>0.17936540815990515</v>
      </c>
      <c r="U503" s="37">
        <f t="shared" si="104"/>
        <v>0</v>
      </c>
      <c r="V503" s="37">
        <f t="shared" si="103"/>
        <v>0</v>
      </c>
      <c r="W503" s="39">
        <f>SUM(V$8:V503)/3600000*-1</f>
        <v>0.12340340081401485</v>
      </c>
      <c r="X503" s="38">
        <f t="shared" si="95"/>
        <v>0</v>
      </c>
      <c r="Y503" s="38">
        <f t="shared" si="96"/>
        <v>20.904288253025261</v>
      </c>
      <c r="Z503" s="38">
        <f>SUM(Y$8:Y503)/1000</f>
        <v>10.953286508440875</v>
      </c>
    </row>
    <row r="504" spans="2:26" x14ac:dyDescent="0.3">
      <c r="B504" s="3" t="s">
        <v>25</v>
      </c>
      <c r="C504" s="3">
        <v>496</v>
      </c>
      <c r="D504" s="3">
        <v>496</v>
      </c>
      <c r="E504" s="2">
        <f t="shared" si="97"/>
        <v>0</v>
      </c>
      <c r="F504" s="9">
        <v>0</v>
      </c>
      <c r="G504" s="30">
        <f t="shared" si="98"/>
        <v>0</v>
      </c>
      <c r="H504" s="30">
        <f t="shared" si="99"/>
        <v>0</v>
      </c>
      <c r="I504" s="31">
        <f>SUM(E$8:E504)</f>
        <v>2893.3333333333344</v>
      </c>
      <c r="J504" s="31">
        <f t="shared" si="100"/>
        <v>0</v>
      </c>
      <c r="K504" s="32">
        <f t="shared" si="92"/>
        <v>0</v>
      </c>
      <c r="L504" s="33">
        <v>156.46950000000001</v>
      </c>
      <c r="M504" s="34">
        <f>0.5*2.10945*1.29*0.35*WLTC_class_3!E504^2</f>
        <v>0</v>
      </c>
      <c r="N504" s="34">
        <f t="shared" si="93"/>
        <v>156.46950000000001</v>
      </c>
      <c r="O504" s="35">
        <f t="shared" si="94"/>
        <v>0</v>
      </c>
      <c r="P504" s="35">
        <f t="shared" si="101"/>
        <v>0</v>
      </c>
      <c r="Q504" s="35">
        <f>(SUM(P$8:P504))/3600000</f>
        <v>0.32997508482230409</v>
      </c>
      <c r="R504" s="35">
        <f t="shared" si="102"/>
        <v>0</v>
      </c>
      <c r="S504" s="35"/>
      <c r="T504" s="35">
        <f>(SUMIF(R$8:R504,"&lt;0"))/3600000*-1</f>
        <v>0.17936540815990515</v>
      </c>
      <c r="U504" s="37">
        <f t="shared" si="104"/>
        <v>0</v>
      </c>
      <c r="V504" s="37">
        <f t="shared" si="103"/>
        <v>0</v>
      </c>
      <c r="W504" s="39">
        <f>SUM(V$8:V504)/3600000*-1</f>
        <v>0.12340340081401485</v>
      </c>
      <c r="X504" s="38">
        <f t="shared" si="95"/>
        <v>0</v>
      </c>
      <c r="Y504" s="38">
        <f t="shared" si="96"/>
        <v>20.904288253025261</v>
      </c>
      <c r="Z504" s="38">
        <f>SUM(Y$8:Y504)/1000</f>
        <v>10.9741907966939</v>
      </c>
    </row>
    <row r="505" spans="2:26" x14ac:dyDescent="0.3">
      <c r="B505" s="3" t="s">
        <v>25</v>
      </c>
      <c r="C505" s="3">
        <v>497</v>
      </c>
      <c r="D505" s="3">
        <v>497</v>
      </c>
      <c r="E505" s="2">
        <f t="shared" si="97"/>
        <v>0</v>
      </c>
      <c r="F505" s="9">
        <v>0</v>
      </c>
      <c r="G505" s="30">
        <f t="shared" si="98"/>
        <v>0</v>
      </c>
      <c r="H505" s="30">
        <f t="shared" si="99"/>
        <v>0</v>
      </c>
      <c r="I505" s="31">
        <f>SUM(E$8:E505)</f>
        <v>2893.3333333333344</v>
      </c>
      <c r="J505" s="31">
        <f t="shared" si="100"/>
        <v>0</v>
      </c>
      <c r="K505" s="32">
        <f t="shared" si="92"/>
        <v>0</v>
      </c>
      <c r="L505" s="33">
        <v>156.46950000000001</v>
      </c>
      <c r="M505" s="34">
        <f>0.5*2.10945*1.29*0.35*WLTC_class_3!E505^2</f>
        <v>0</v>
      </c>
      <c r="N505" s="34">
        <f t="shared" si="93"/>
        <v>156.46950000000001</v>
      </c>
      <c r="O505" s="35">
        <f t="shared" si="94"/>
        <v>0</v>
      </c>
      <c r="P505" s="35">
        <f t="shared" si="101"/>
        <v>0</v>
      </c>
      <c r="Q505" s="35">
        <f>(SUM(P$8:P505))/3600000</f>
        <v>0.32997508482230409</v>
      </c>
      <c r="R505" s="35">
        <f t="shared" si="102"/>
        <v>0</v>
      </c>
      <c r="S505" s="35"/>
      <c r="T505" s="35">
        <f>(SUMIF(R$8:R505,"&lt;0"))/3600000*-1</f>
        <v>0.17936540815990515</v>
      </c>
      <c r="U505" s="37">
        <f t="shared" si="104"/>
        <v>0</v>
      </c>
      <c r="V505" s="37">
        <f t="shared" si="103"/>
        <v>0</v>
      </c>
      <c r="W505" s="39">
        <f>SUM(V$8:V505)/3600000*-1</f>
        <v>0.12340340081401485</v>
      </c>
      <c r="X505" s="38">
        <f t="shared" si="95"/>
        <v>0</v>
      </c>
      <c r="Y505" s="38">
        <f t="shared" si="96"/>
        <v>20.904288253025261</v>
      </c>
      <c r="Z505" s="38">
        <f>SUM(Y$8:Y505)/1000</f>
        <v>10.995095084946925</v>
      </c>
    </row>
    <row r="506" spans="2:26" x14ac:dyDescent="0.3">
      <c r="B506" s="3" t="s">
        <v>25</v>
      </c>
      <c r="C506" s="3">
        <v>498</v>
      </c>
      <c r="D506" s="3">
        <v>498</v>
      </c>
      <c r="E506" s="2">
        <f t="shared" si="97"/>
        <v>0</v>
      </c>
      <c r="F506" s="9">
        <v>0</v>
      </c>
      <c r="G506" s="30">
        <f t="shared" si="98"/>
        <v>0</v>
      </c>
      <c r="H506" s="30">
        <f t="shared" si="99"/>
        <v>0</v>
      </c>
      <c r="I506" s="31">
        <f>SUM(E$8:E506)</f>
        <v>2893.3333333333344</v>
      </c>
      <c r="J506" s="31">
        <f t="shared" si="100"/>
        <v>0</v>
      </c>
      <c r="K506" s="32">
        <f t="shared" si="92"/>
        <v>0</v>
      </c>
      <c r="L506" s="33">
        <v>156.46950000000001</v>
      </c>
      <c r="M506" s="34">
        <f>0.5*2.10945*1.29*0.35*WLTC_class_3!E506^2</f>
        <v>0</v>
      </c>
      <c r="N506" s="34">
        <f t="shared" si="93"/>
        <v>156.46950000000001</v>
      </c>
      <c r="O506" s="35">
        <f t="shared" si="94"/>
        <v>0</v>
      </c>
      <c r="P506" s="35">
        <f t="shared" si="101"/>
        <v>0</v>
      </c>
      <c r="Q506" s="35">
        <f>(SUM(P$8:P506))/3600000</f>
        <v>0.32997508482230409</v>
      </c>
      <c r="R506" s="35">
        <f t="shared" si="102"/>
        <v>0</v>
      </c>
      <c r="S506" s="35"/>
      <c r="T506" s="35">
        <f>(SUMIF(R$8:R506,"&lt;0"))/3600000*-1</f>
        <v>0.17936540815990515</v>
      </c>
      <c r="U506" s="37">
        <f t="shared" si="104"/>
        <v>0</v>
      </c>
      <c r="V506" s="37">
        <f t="shared" si="103"/>
        <v>0</v>
      </c>
      <c r="W506" s="39">
        <f>SUM(V$8:V506)/3600000*-1</f>
        <v>0.12340340081401485</v>
      </c>
      <c r="X506" s="38">
        <f t="shared" si="95"/>
        <v>0</v>
      </c>
      <c r="Y506" s="38">
        <f t="shared" si="96"/>
        <v>20.904288253025261</v>
      </c>
      <c r="Z506" s="38">
        <f>SUM(Y$8:Y506)/1000</f>
        <v>11.01599937319995</v>
      </c>
    </row>
    <row r="507" spans="2:26" x14ac:dyDescent="0.3">
      <c r="B507" s="3" t="s">
        <v>25</v>
      </c>
      <c r="C507" s="3">
        <v>499</v>
      </c>
      <c r="D507" s="3">
        <v>499</v>
      </c>
      <c r="E507" s="2">
        <f t="shared" si="97"/>
        <v>0</v>
      </c>
      <c r="F507" s="9">
        <v>0</v>
      </c>
      <c r="G507" s="30">
        <f t="shared" si="98"/>
        <v>0</v>
      </c>
      <c r="H507" s="30">
        <f t="shared" si="99"/>
        <v>0</v>
      </c>
      <c r="I507" s="31">
        <f>SUM(E$8:E507)</f>
        <v>2893.3333333333344</v>
      </c>
      <c r="J507" s="31">
        <f t="shared" si="100"/>
        <v>0</v>
      </c>
      <c r="K507" s="32">
        <f t="shared" si="92"/>
        <v>0</v>
      </c>
      <c r="L507" s="33">
        <v>156.46950000000001</v>
      </c>
      <c r="M507" s="34">
        <f>0.5*2.10945*1.29*0.35*WLTC_class_3!E507^2</f>
        <v>0</v>
      </c>
      <c r="N507" s="34">
        <f t="shared" si="93"/>
        <v>156.46950000000001</v>
      </c>
      <c r="O507" s="35">
        <f t="shared" si="94"/>
        <v>0</v>
      </c>
      <c r="P507" s="35">
        <f t="shared" si="101"/>
        <v>0</v>
      </c>
      <c r="Q507" s="35">
        <f>(SUM(P$8:P507))/3600000</f>
        <v>0.32997508482230409</v>
      </c>
      <c r="R507" s="35">
        <f t="shared" si="102"/>
        <v>0</v>
      </c>
      <c r="S507" s="35"/>
      <c r="T507" s="35">
        <f>(SUMIF(R$8:R507,"&lt;0"))/3600000*-1</f>
        <v>0.17936540815990515</v>
      </c>
      <c r="U507" s="37">
        <f t="shared" si="104"/>
        <v>0</v>
      </c>
      <c r="V507" s="37">
        <f t="shared" si="103"/>
        <v>0</v>
      </c>
      <c r="W507" s="39">
        <f>SUM(V$8:V507)/3600000*-1</f>
        <v>0.12340340081401485</v>
      </c>
      <c r="X507" s="38">
        <f t="shared" si="95"/>
        <v>0</v>
      </c>
      <c r="Y507" s="38">
        <f t="shared" si="96"/>
        <v>20.904288253025261</v>
      </c>
      <c r="Z507" s="38">
        <f>SUM(Y$8:Y507)/1000</f>
        <v>11.036903661452975</v>
      </c>
    </row>
    <row r="508" spans="2:26" x14ac:dyDescent="0.3">
      <c r="B508" s="3" t="s">
        <v>25</v>
      </c>
      <c r="C508" s="3">
        <v>500</v>
      </c>
      <c r="D508" s="3">
        <v>500</v>
      </c>
      <c r="E508" s="2">
        <f t="shared" si="97"/>
        <v>0</v>
      </c>
      <c r="F508" s="9">
        <v>0</v>
      </c>
      <c r="G508" s="30">
        <f t="shared" si="98"/>
        <v>0</v>
      </c>
      <c r="H508" s="30">
        <f t="shared" si="99"/>
        <v>0</v>
      </c>
      <c r="I508" s="31">
        <f>SUM(E$8:E508)</f>
        <v>2893.3333333333344</v>
      </c>
      <c r="J508" s="31">
        <f t="shared" si="100"/>
        <v>0</v>
      </c>
      <c r="K508" s="32">
        <f t="shared" si="92"/>
        <v>0</v>
      </c>
      <c r="L508" s="33">
        <v>156.46950000000001</v>
      </c>
      <c r="M508" s="34">
        <f>0.5*2.10945*1.29*0.35*WLTC_class_3!E508^2</f>
        <v>0</v>
      </c>
      <c r="N508" s="34">
        <f t="shared" si="93"/>
        <v>156.46950000000001</v>
      </c>
      <c r="O508" s="35">
        <f t="shared" si="94"/>
        <v>0</v>
      </c>
      <c r="P508" s="35">
        <f t="shared" si="101"/>
        <v>0</v>
      </c>
      <c r="Q508" s="35">
        <f>(SUM(P$8:P508))/3600000</f>
        <v>0.32997508482230409</v>
      </c>
      <c r="R508" s="35">
        <f t="shared" si="102"/>
        <v>0</v>
      </c>
      <c r="S508" s="35"/>
      <c r="T508" s="35">
        <f>(SUMIF(R$8:R508,"&lt;0"))/3600000*-1</f>
        <v>0.17936540815990515</v>
      </c>
      <c r="U508" s="37">
        <f t="shared" si="104"/>
        <v>0</v>
      </c>
      <c r="V508" s="37">
        <f t="shared" si="103"/>
        <v>0</v>
      </c>
      <c r="W508" s="39">
        <f>SUM(V$8:V508)/3600000*-1</f>
        <v>0.12340340081401485</v>
      </c>
      <c r="X508" s="38">
        <f t="shared" si="95"/>
        <v>0</v>
      </c>
      <c r="Y508" s="38">
        <f t="shared" si="96"/>
        <v>20.904288253025261</v>
      </c>
      <c r="Z508" s="38">
        <f>SUM(Y$8:Y508)/1000</f>
        <v>11.057807949706</v>
      </c>
    </row>
    <row r="509" spans="2:26" x14ac:dyDescent="0.3">
      <c r="B509" s="3" t="s">
        <v>25</v>
      </c>
      <c r="C509" s="3">
        <v>501</v>
      </c>
      <c r="D509" s="3">
        <v>501</v>
      </c>
      <c r="E509" s="2">
        <f t="shared" si="97"/>
        <v>0</v>
      </c>
      <c r="F509" s="9">
        <v>0</v>
      </c>
      <c r="G509" s="30">
        <f t="shared" si="98"/>
        <v>0</v>
      </c>
      <c r="H509" s="30">
        <f t="shared" si="99"/>
        <v>0</v>
      </c>
      <c r="I509" s="31">
        <f>SUM(E$8:E509)</f>
        <v>2893.3333333333344</v>
      </c>
      <c r="J509" s="31">
        <f t="shared" si="100"/>
        <v>0</v>
      </c>
      <c r="K509" s="32">
        <f t="shared" si="92"/>
        <v>0</v>
      </c>
      <c r="L509" s="33">
        <v>156.46950000000001</v>
      </c>
      <c r="M509" s="34">
        <f>0.5*2.10945*1.29*0.35*WLTC_class_3!E509^2</f>
        <v>0</v>
      </c>
      <c r="N509" s="34">
        <f t="shared" si="93"/>
        <v>156.46950000000001</v>
      </c>
      <c r="O509" s="35">
        <f t="shared" si="94"/>
        <v>0</v>
      </c>
      <c r="P509" s="35">
        <f t="shared" si="101"/>
        <v>0</v>
      </c>
      <c r="Q509" s="35">
        <f>(SUM(P$8:P509))/3600000</f>
        <v>0.32997508482230409</v>
      </c>
      <c r="R509" s="35">
        <f t="shared" si="102"/>
        <v>0</v>
      </c>
      <c r="S509" s="35"/>
      <c r="T509" s="35">
        <f>(SUMIF(R$8:R509,"&lt;0"))/3600000*-1</f>
        <v>0.17936540815990515</v>
      </c>
      <c r="U509" s="37">
        <f t="shared" si="104"/>
        <v>0</v>
      </c>
      <c r="V509" s="37">
        <f t="shared" si="103"/>
        <v>0</v>
      </c>
      <c r="W509" s="39">
        <f>SUM(V$8:V509)/3600000*-1</f>
        <v>0.12340340081401485</v>
      </c>
      <c r="X509" s="38">
        <f t="shared" si="95"/>
        <v>0</v>
      </c>
      <c r="Y509" s="38">
        <f t="shared" si="96"/>
        <v>20.904288253025261</v>
      </c>
      <c r="Z509" s="38">
        <f>SUM(Y$8:Y509)/1000</f>
        <v>11.078712237959024</v>
      </c>
    </row>
    <row r="510" spans="2:26" x14ac:dyDescent="0.3">
      <c r="B510" s="3" t="s">
        <v>25</v>
      </c>
      <c r="C510" s="3">
        <v>502</v>
      </c>
      <c r="D510" s="3">
        <v>502</v>
      </c>
      <c r="E510" s="2">
        <f t="shared" si="97"/>
        <v>0</v>
      </c>
      <c r="F510" s="9">
        <v>0</v>
      </c>
      <c r="G510" s="30">
        <f t="shared" si="98"/>
        <v>0</v>
      </c>
      <c r="H510" s="30">
        <f t="shared" si="99"/>
        <v>0</v>
      </c>
      <c r="I510" s="31">
        <f>SUM(E$8:E510)</f>
        <v>2893.3333333333344</v>
      </c>
      <c r="J510" s="31">
        <f t="shared" si="100"/>
        <v>0</v>
      </c>
      <c r="K510" s="32">
        <f t="shared" si="92"/>
        <v>0</v>
      </c>
      <c r="L510" s="33">
        <v>156.46950000000001</v>
      </c>
      <c r="M510" s="34">
        <f>0.5*2.10945*1.29*0.35*WLTC_class_3!E510^2</f>
        <v>0</v>
      </c>
      <c r="N510" s="34">
        <f t="shared" si="93"/>
        <v>156.46950000000001</v>
      </c>
      <c r="O510" s="35">
        <f t="shared" si="94"/>
        <v>0</v>
      </c>
      <c r="P510" s="35">
        <f t="shared" si="101"/>
        <v>0</v>
      </c>
      <c r="Q510" s="35">
        <f>(SUM(P$8:P510))/3600000</f>
        <v>0.32997508482230409</v>
      </c>
      <c r="R510" s="35">
        <f t="shared" si="102"/>
        <v>0</v>
      </c>
      <c r="S510" s="35"/>
      <c r="T510" s="35">
        <f>(SUMIF(R$8:R510,"&lt;0"))/3600000*-1</f>
        <v>0.17936540815990515</v>
      </c>
      <c r="U510" s="37">
        <f t="shared" si="104"/>
        <v>0</v>
      </c>
      <c r="V510" s="37">
        <f t="shared" si="103"/>
        <v>0</v>
      </c>
      <c r="W510" s="39">
        <f>SUM(V$8:V510)/3600000*-1</f>
        <v>0.12340340081401485</v>
      </c>
      <c r="X510" s="38">
        <f t="shared" si="95"/>
        <v>0</v>
      </c>
      <c r="Y510" s="38">
        <f t="shared" si="96"/>
        <v>20.904288253025261</v>
      </c>
      <c r="Z510" s="38">
        <f>SUM(Y$8:Y510)/1000</f>
        <v>11.099616526212049</v>
      </c>
    </row>
    <row r="511" spans="2:26" x14ac:dyDescent="0.3">
      <c r="B511" s="3" t="s">
        <v>25</v>
      </c>
      <c r="C511" s="3">
        <v>503</v>
      </c>
      <c r="D511" s="3">
        <v>503</v>
      </c>
      <c r="E511" s="2">
        <f t="shared" si="97"/>
        <v>0</v>
      </c>
      <c r="F511" s="9">
        <v>0</v>
      </c>
      <c r="G511" s="30">
        <f t="shared" si="98"/>
        <v>0</v>
      </c>
      <c r="H511" s="30">
        <f t="shared" si="99"/>
        <v>0</v>
      </c>
      <c r="I511" s="31">
        <f>SUM(E$8:E511)</f>
        <v>2893.3333333333344</v>
      </c>
      <c r="J511" s="31">
        <f t="shared" si="100"/>
        <v>0</v>
      </c>
      <c r="K511" s="32">
        <f t="shared" si="92"/>
        <v>0</v>
      </c>
      <c r="L511" s="33">
        <v>156.46950000000001</v>
      </c>
      <c r="M511" s="34">
        <f>0.5*2.10945*1.29*0.35*WLTC_class_3!E511^2</f>
        <v>0</v>
      </c>
      <c r="N511" s="34">
        <f t="shared" si="93"/>
        <v>156.46950000000001</v>
      </c>
      <c r="O511" s="35">
        <f t="shared" si="94"/>
        <v>0</v>
      </c>
      <c r="P511" s="35">
        <f t="shared" si="101"/>
        <v>0</v>
      </c>
      <c r="Q511" s="35">
        <f>(SUM(P$8:P511))/3600000</f>
        <v>0.32997508482230409</v>
      </c>
      <c r="R511" s="35">
        <f t="shared" si="102"/>
        <v>0</v>
      </c>
      <c r="S511" s="35"/>
      <c r="T511" s="35">
        <f>(SUMIF(R$8:R511,"&lt;0"))/3600000*-1</f>
        <v>0.17936540815990515</v>
      </c>
      <c r="U511" s="37">
        <f t="shared" si="104"/>
        <v>0</v>
      </c>
      <c r="V511" s="37">
        <f t="shared" si="103"/>
        <v>0</v>
      </c>
      <c r="W511" s="39">
        <f>SUM(V$8:V511)/3600000*-1</f>
        <v>0.12340340081401485</v>
      </c>
      <c r="X511" s="38">
        <f t="shared" si="95"/>
        <v>0</v>
      </c>
      <c r="Y511" s="38">
        <f t="shared" si="96"/>
        <v>20.904288253025261</v>
      </c>
      <c r="Z511" s="38">
        <f>SUM(Y$8:Y511)/1000</f>
        <v>11.120520814465074</v>
      </c>
    </row>
    <row r="512" spans="2:26" x14ac:dyDescent="0.3">
      <c r="B512" s="3" t="s">
        <v>25</v>
      </c>
      <c r="C512" s="3">
        <v>504</v>
      </c>
      <c r="D512" s="3">
        <v>504</v>
      </c>
      <c r="E512" s="2">
        <f t="shared" si="97"/>
        <v>0</v>
      </c>
      <c r="F512" s="9">
        <v>0</v>
      </c>
      <c r="G512" s="30">
        <f t="shared" si="98"/>
        <v>0</v>
      </c>
      <c r="H512" s="30">
        <f t="shared" si="99"/>
        <v>0</v>
      </c>
      <c r="I512" s="31">
        <f>SUM(E$8:E512)</f>
        <v>2893.3333333333344</v>
      </c>
      <c r="J512" s="31">
        <f t="shared" si="100"/>
        <v>0</v>
      </c>
      <c r="K512" s="32">
        <f t="shared" si="92"/>
        <v>0</v>
      </c>
      <c r="L512" s="33">
        <v>156.46950000000001</v>
      </c>
      <c r="M512" s="34">
        <f>0.5*2.10945*1.29*0.35*WLTC_class_3!E512^2</f>
        <v>0</v>
      </c>
      <c r="N512" s="34">
        <f t="shared" si="93"/>
        <v>156.46950000000001</v>
      </c>
      <c r="O512" s="35">
        <f t="shared" si="94"/>
        <v>0</v>
      </c>
      <c r="P512" s="35">
        <f t="shared" si="101"/>
        <v>0</v>
      </c>
      <c r="Q512" s="35">
        <f>(SUM(P$8:P512))/3600000</f>
        <v>0.32997508482230409</v>
      </c>
      <c r="R512" s="35">
        <f t="shared" si="102"/>
        <v>0</v>
      </c>
      <c r="S512" s="35"/>
      <c r="T512" s="35">
        <f>(SUMIF(R$8:R512,"&lt;0"))/3600000*-1</f>
        <v>0.17936540815990515</v>
      </c>
      <c r="U512" s="37">
        <f t="shared" si="104"/>
        <v>0</v>
      </c>
      <c r="V512" s="37">
        <f t="shared" si="103"/>
        <v>0</v>
      </c>
      <c r="W512" s="39">
        <f>SUM(V$8:V512)/3600000*-1</f>
        <v>0.12340340081401485</v>
      </c>
      <c r="X512" s="38">
        <f t="shared" si="95"/>
        <v>0</v>
      </c>
      <c r="Y512" s="38">
        <f t="shared" si="96"/>
        <v>20.904288253025261</v>
      </c>
      <c r="Z512" s="38">
        <f>SUM(Y$8:Y512)/1000</f>
        <v>11.141425102718099</v>
      </c>
    </row>
    <row r="513" spans="2:26" x14ac:dyDescent="0.3">
      <c r="B513" s="3" t="s">
        <v>25</v>
      </c>
      <c r="C513" s="3">
        <v>505</v>
      </c>
      <c r="D513" s="3">
        <v>505</v>
      </c>
      <c r="E513" s="2">
        <f t="shared" si="97"/>
        <v>0</v>
      </c>
      <c r="F513" s="9">
        <v>0</v>
      </c>
      <c r="G513" s="30">
        <f t="shared" si="98"/>
        <v>0</v>
      </c>
      <c r="H513" s="30">
        <f t="shared" si="99"/>
        <v>0</v>
      </c>
      <c r="I513" s="31">
        <f>SUM(E$8:E513)</f>
        <v>2893.3333333333344</v>
      </c>
      <c r="J513" s="31">
        <f t="shared" si="100"/>
        <v>0</v>
      </c>
      <c r="K513" s="32">
        <f t="shared" si="92"/>
        <v>0</v>
      </c>
      <c r="L513" s="33">
        <v>156.46950000000001</v>
      </c>
      <c r="M513" s="34">
        <f>0.5*2.10945*1.29*0.35*WLTC_class_3!E513^2</f>
        <v>0</v>
      </c>
      <c r="N513" s="34">
        <f t="shared" si="93"/>
        <v>156.46950000000001</v>
      </c>
      <c r="O513" s="35">
        <f t="shared" si="94"/>
        <v>0</v>
      </c>
      <c r="P513" s="35">
        <f t="shared" si="101"/>
        <v>0</v>
      </c>
      <c r="Q513" s="35">
        <f>(SUM(P$8:P513))/3600000</f>
        <v>0.32997508482230409</v>
      </c>
      <c r="R513" s="35">
        <f t="shared" si="102"/>
        <v>0</v>
      </c>
      <c r="S513" s="35"/>
      <c r="T513" s="35">
        <f>(SUMIF(R$8:R513,"&lt;0"))/3600000*-1</f>
        <v>0.17936540815990515</v>
      </c>
      <c r="U513" s="37">
        <f t="shared" si="104"/>
        <v>0</v>
      </c>
      <c r="V513" s="37">
        <f t="shared" si="103"/>
        <v>0</v>
      </c>
      <c r="W513" s="39">
        <f>SUM(V$8:V513)/3600000*-1</f>
        <v>0.12340340081401485</v>
      </c>
      <c r="X513" s="38">
        <f t="shared" si="95"/>
        <v>0</v>
      </c>
      <c r="Y513" s="38">
        <f t="shared" si="96"/>
        <v>20.904288253025261</v>
      </c>
      <c r="Z513" s="38">
        <f>SUM(Y$8:Y513)/1000</f>
        <v>11.162329390971124</v>
      </c>
    </row>
    <row r="514" spans="2:26" x14ac:dyDescent="0.3">
      <c r="B514" s="3" t="s">
        <v>25</v>
      </c>
      <c r="C514" s="3">
        <v>506</v>
      </c>
      <c r="D514" s="3">
        <v>506</v>
      </c>
      <c r="E514" s="2">
        <f t="shared" si="97"/>
        <v>0</v>
      </c>
      <c r="F514" s="9">
        <v>0</v>
      </c>
      <c r="G514" s="30">
        <f t="shared" si="98"/>
        <v>0</v>
      </c>
      <c r="H514" s="30">
        <f t="shared" si="99"/>
        <v>0</v>
      </c>
      <c r="I514" s="31">
        <f>SUM(E$8:E514)</f>
        <v>2893.3333333333344</v>
      </c>
      <c r="J514" s="31">
        <f t="shared" si="100"/>
        <v>0</v>
      </c>
      <c r="K514" s="32">
        <f t="shared" si="92"/>
        <v>0</v>
      </c>
      <c r="L514" s="33">
        <v>156.46950000000001</v>
      </c>
      <c r="M514" s="34">
        <f>0.5*2.10945*1.29*0.35*WLTC_class_3!E514^2</f>
        <v>0</v>
      </c>
      <c r="N514" s="34">
        <f t="shared" si="93"/>
        <v>156.46950000000001</v>
      </c>
      <c r="O514" s="35">
        <f t="shared" si="94"/>
        <v>0</v>
      </c>
      <c r="P514" s="35">
        <f t="shared" si="101"/>
        <v>0</v>
      </c>
      <c r="Q514" s="35">
        <f>(SUM(P$8:P514))/3600000</f>
        <v>0.32997508482230409</v>
      </c>
      <c r="R514" s="35">
        <f t="shared" si="102"/>
        <v>0</v>
      </c>
      <c r="S514" s="35"/>
      <c r="T514" s="35">
        <f>(SUMIF(R$8:R514,"&lt;0"))/3600000*-1</f>
        <v>0.17936540815990515</v>
      </c>
      <c r="U514" s="37">
        <f t="shared" si="104"/>
        <v>0</v>
      </c>
      <c r="V514" s="37">
        <f t="shared" si="103"/>
        <v>0</v>
      </c>
      <c r="W514" s="39">
        <f>SUM(V$8:V514)/3600000*-1</f>
        <v>0.12340340081401485</v>
      </c>
      <c r="X514" s="38">
        <f t="shared" si="95"/>
        <v>0</v>
      </c>
      <c r="Y514" s="38">
        <f t="shared" si="96"/>
        <v>20.904288253025261</v>
      </c>
      <c r="Z514" s="38">
        <f>SUM(Y$8:Y514)/1000</f>
        <v>11.183233679224148</v>
      </c>
    </row>
    <row r="515" spans="2:26" x14ac:dyDescent="0.3">
      <c r="B515" s="3" t="s">
        <v>25</v>
      </c>
      <c r="C515" s="3">
        <v>507</v>
      </c>
      <c r="D515" s="3">
        <v>507</v>
      </c>
      <c r="E515" s="2">
        <f t="shared" si="97"/>
        <v>0</v>
      </c>
      <c r="F515" s="9">
        <v>0</v>
      </c>
      <c r="G515" s="30">
        <f t="shared" si="98"/>
        <v>0</v>
      </c>
      <c r="H515" s="30">
        <f t="shared" si="99"/>
        <v>0</v>
      </c>
      <c r="I515" s="31">
        <f>SUM(E$8:E515)</f>
        <v>2893.3333333333344</v>
      </c>
      <c r="J515" s="31">
        <f t="shared" si="100"/>
        <v>0</v>
      </c>
      <c r="K515" s="32">
        <f t="shared" si="92"/>
        <v>0</v>
      </c>
      <c r="L515" s="33">
        <v>156.46950000000001</v>
      </c>
      <c r="M515" s="34">
        <f>0.5*2.10945*1.29*0.35*WLTC_class_3!E515^2</f>
        <v>0</v>
      </c>
      <c r="N515" s="34">
        <f t="shared" si="93"/>
        <v>156.46950000000001</v>
      </c>
      <c r="O515" s="35">
        <f t="shared" si="94"/>
        <v>0</v>
      </c>
      <c r="P515" s="35">
        <f t="shared" si="101"/>
        <v>0</v>
      </c>
      <c r="Q515" s="35">
        <f>(SUM(P$8:P515))/3600000</f>
        <v>0.32997508482230409</v>
      </c>
      <c r="R515" s="35">
        <f t="shared" si="102"/>
        <v>0</v>
      </c>
      <c r="S515" s="35"/>
      <c r="T515" s="35">
        <f>(SUMIF(R$8:R515,"&lt;0"))/3600000*-1</f>
        <v>0.17936540815990515</v>
      </c>
      <c r="U515" s="37">
        <f t="shared" si="104"/>
        <v>0</v>
      </c>
      <c r="V515" s="37">
        <f t="shared" si="103"/>
        <v>0</v>
      </c>
      <c r="W515" s="39">
        <f>SUM(V$8:V515)/3600000*-1</f>
        <v>0.12340340081401485</v>
      </c>
      <c r="X515" s="38">
        <f t="shared" si="95"/>
        <v>0</v>
      </c>
      <c r="Y515" s="38">
        <f t="shared" si="96"/>
        <v>20.904288253025261</v>
      </c>
      <c r="Z515" s="38">
        <f>SUM(Y$8:Y515)/1000</f>
        <v>11.204137967477173</v>
      </c>
    </row>
    <row r="516" spans="2:26" x14ac:dyDescent="0.3">
      <c r="B516" s="3" t="s">
        <v>25</v>
      </c>
      <c r="C516" s="3">
        <v>508</v>
      </c>
      <c r="D516" s="3">
        <v>508</v>
      </c>
      <c r="E516" s="2">
        <f t="shared" si="97"/>
        <v>0</v>
      </c>
      <c r="F516" s="9">
        <v>0</v>
      </c>
      <c r="G516" s="30">
        <f t="shared" si="98"/>
        <v>0</v>
      </c>
      <c r="H516" s="30">
        <f t="shared" si="99"/>
        <v>0</v>
      </c>
      <c r="I516" s="31">
        <f>SUM(E$8:E516)</f>
        <v>2893.3333333333344</v>
      </c>
      <c r="J516" s="31">
        <f t="shared" si="100"/>
        <v>0</v>
      </c>
      <c r="K516" s="32">
        <f t="shared" si="92"/>
        <v>0</v>
      </c>
      <c r="L516" s="33">
        <v>156.46950000000001</v>
      </c>
      <c r="M516" s="34">
        <f>0.5*2.10945*1.29*0.35*WLTC_class_3!E516^2</f>
        <v>0</v>
      </c>
      <c r="N516" s="34">
        <f t="shared" si="93"/>
        <v>156.46950000000001</v>
      </c>
      <c r="O516" s="35">
        <f t="shared" si="94"/>
        <v>0</v>
      </c>
      <c r="P516" s="35">
        <f t="shared" si="101"/>
        <v>0</v>
      </c>
      <c r="Q516" s="35">
        <f>(SUM(P$8:P516))/3600000</f>
        <v>0.32997508482230409</v>
      </c>
      <c r="R516" s="35">
        <f t="shared" si="102"/>
        <v>0</v>
      </c>
      <c r="S516" s="35"/>
      <c r="T516" s="35">
        <f>(SUMIF(R$8:R516,"&lt;0"))/3600000*-1</f>
        <v>0.17936540815990515</v>
      </c>
      <c r="U516" s="37">
        <f t="shared" si="104"/>
        <v>0</v>
      </c>
      <c r="V516" s="37">
        <f t="shared" si="103"/>
        <v>0</v>
      </c>
      <c r="W516" s="39">
        <f>SUM(V$8:V516)/3600000*-1</f>
        <v>0.12340340081401485</v>
      </c>
      <c r="X516" s="38">
        <f t="shared" si="95"/>
        <v>0</v>
      </c>
      <c r="Y516" s="38">
        <f t="shared" si="96"/>
        <v>20.904288253025261</v>
      </c>
      <c r="Z516" s="38">
        <f>SUM(Y$8:Y516)/1000</f>
        <v>11.225042255730198</v>
      </c>
    </row>
    <row r="517" spans="2:26" x14ac:dyDescent="0.3">
      <c r="B517" s="3" t="s">
        <v>25</v>
      </c>
      <c r="C517" s="3">
        <v>509</v>
      </c>
      <c r="D517" s="3">
        <v>509</v>
      </c>
      <c r="E517" s="2">
        <f t="shared" si="97"/>
        <v>0</v>
      </c>
      <c r="F517" s="9">
        <v>0</v>
      </c>
      <c r="G517" s="30">
        <f t="shared" si="98"/>
        <v>0</v>
      </c>
      <c r="H517" s="30">
        <f t="shared" si="99"/>
        <v>0</v>
      </c>
      <c r="I517" s="31">
        <f>SUM(E$8:E517)</f>
        <v>2893.3333333333344</v>
      </c>
      <c r="J517" s="31">
        <f t="shared" si="100"/>
        <v>0</v>
      </c>
      <c r="K517" s="32">
        <f t="shared" si="92"/>
        <v>0</v>
      </c>
      <c r="L517" s="33">
        <v>156.46950000000001</v>
      </c>
      <c r="M517" s="34">
        <f>0.5*2.10945*1.29*0.35*WLTC_class_3!E517^2</f>
        <v>0</v>
      </c>
      <c r="N517" s="34">
        <f t="shared" si="93"/>
        <v>156.46950000000001</v>
      </c>
      <c r="O517" s="35">
        <f t="shared" si="94"/>
        <v>0</v>
      </c>
      <c r="P517" s="35">
        <f t="shared" si="101"/>
        <v>0</v>
      </c>
      <c r="Q517" s="35">
        <f>(SUM(P$8:P517))/3600000</f>
        <v>0.32997508482230409</v>
      </c>
      <c r="R517" s="35">
        <f t="shared" si="102"/>
        <v>0</v>
      </c>
      <c r="S517" s="35"/>
      <c r="T517" s="35">
        <f>(SUMIF(R$8:R517,"&lt;0"))/3600000*-1</f>
        <v>0.17936540815990515</v>
      </c>
      <c r="U517" s="37">
        <f t="shared" si="104"/>
        <v>0</v>
      </c>
      <c r="V517" s="37">
        <f t="shared" si="103"/>
        <v>0</v>
      </c>
      <c r="W517" s="39">
        <f>SUM(V$8:V517)/3600000*-1</f>
        <v>0.12340340081401485</v>
      </c>
      <c r="X517" s="38">
        <f t="shared" si="95"/>
        <v>0</v>
      </c>
      <c r="Y517" s="38">
        <f t="shared" si="96"/>
        <v>20.904288253025261</v>
      </c>
      <c r="Z517" s="38">
        <f>SUM(Y$8:Y517)/1000</f>
        <v>11.245946543983221</v>
      </c>
    </row>
    <row r="518" spans="2:26" x14ac:dyDescent="0.3">
      <c r="B518" s="3" t="s">
        <v>25</v>
      </c>
      <c r="C518" s="3">
        <v>510</v>
      </c>
      <c r="D518" s="3">
        <v>510</v>
      </c>
      <c r="E518" s="2">
        <f t="shared" si="97"/>
        <v>0</v>
      </c>
      <c r="F518" s="9">
        <v>0</v>
      </c>
      <c r="G518" s="30">
        <f t="shared" si="98"/>
        <v>0</v>
      </c>
      <c r="H518" s="30">
        <f t="shared" si="99"/>
        <v>0</v>
      </c>
      <c r="I518" s="31">
        <f>SUM(E$8:E518)</f>
        <v>2893.3333333333344</v>
      </c>
      <c r="J518" s="31">
        <f t="shared" si="100"/>
        <v>0</v>
      </c>
      <c r="K518" s="32">
        <f t="shared" si="92"/>
        <v>0</v>
      </c>
      <c r="L518" s="33">
        <v>156.46950000000001</v>
      </c>
      <c r="M518" s="34">
        <f>0.5*2.10945*1.29*0.35*WLTC_class_3!E518^2</f>
        <v>0</v>
      </c>
      <c r="N518" s="34">
        <f t="shared" si="93"/>
        <v>156.46950000000001</v>
      </c>
      <c r="O518" s="35">
        <f t="shared" si="94"/>
        <v>0</v>
      </c>
      <c r="P518" s="35">
        <f t="shared" si="101"/>
        <v>0</v>
      </c>
      <c r="Q518" s="35">
        <f>(SUM(P$8:P518))/3600000</f>
        <v>0.32997508482230409</v>
      </c>
      <c r="R518" s="35">
        <f t="shared" si="102"/>
        <v>0</v>
      </c>
      <c r="S518" s="35"/>
      <c r="T518" s="35">
        <f>(SUMIF(R$8:R518,"&lt;0"))/3600000*-1</f>
        <v>0.17936540815990515</v>
      </c>
      <c r="U518" s="37">
        <f t="shared" si="104"/>
        <v>0</v>
      </c>
      <c r="V518" s="37">
        <f t="shared" si="103"/>
        <v>0</v>
      </c>
      <c r="W518" s="39">
        <f>SUM(V$8:V518)/3600000*-1</f>
        <v>0.12340340081401485</v>
      </c>
      <c r="X518" s="38">
        <f t="shared" si="95"/>
        <v>0</v>
      </c>
      <c r="Y518" s="38">
        <f t="shared" si="96"/>
        <v>20.904288253025261</v>
      </c>
      <c r="Z518" s="38">
        <f>SUM(Y$8:Y518)/1000</f>
        <v>11.266850832236246</v>
      </c>
    </row>
    <row r="519" spans="2:26" x14ac:dyDescent="0.3">
      <c r="B519" s="3" t="s">
        <v>25</v>
      </c>
      <c r="C519" s="3">
        <v>511</v>
      </c>
      <c r="D519" s="3">
        <v>511</v>
      </c>
      <c r="E519" s="2">
        <f t="shared" si="97"/>
        <v>0</v>
      </c>
      <c r="F519" s="9">
        <v>0</v>
      </c>
      <c r="G519" s="30">
        <f t="shared" si="98"/>
        <v>6.9444444444444448E-2</v>
      </c>
      <c r="H519" s="30">
        <f t="shared" si="99"/>
        <v>0.25</v>
      </c>
      <c r="I519" s="31">
        <f>SUM(E$8:E519)</f>
        <v>2893.3333333333344</v>
      </c>
      <c r="J519" s="31">
        <f t="shared" si="100"/>
        <v>0</v>
      </c>
      <c r="K519" s="32">
        <f t="shared" si="92"/>
        <v>107.29166666666667</v>
      </c>
      <c r="L519" s="33">
        <v>156.46950000000001</v>
      </c>
      <c r="M519" s="34">
        <f>0.5*2.10945*1.29*0.35*WLTC_class_3!E519^2</f>
        <v>0</v>
      </c>
      <c r="N519" s="34">
        <f t="shared" si="93"/>
        <v>263.76116666666667</v>
      </c>
      <c r="O519" s="35">
        <f t="shared" si="94"/>
        <v>0</v>
      </c>
      <c r="P519" s="35">
        <f t="shared" si="101"/>
        <v>0</v>
      </c>
      <c r="Q519" s="35">
        <f>(SUM(P$8:P519))/3600000</f>
        <v>0.32997508482230409</v>
      </c>
      <c r="R519" s="35">
        <f t="shared" si="102"/>
        <v>0</v>
      </c>
      <c r="S519" s="35"/>
      <c r="T519" s="35">
        <f>(SUMIF(R$8:R519,"&lt;0"))/3600000*-1</f>
        <v>0.17936540815990515</v>
      </c>
      <c r="U519" s="37">
        <f t="shared" si="104"/>
        <v>0</v>
      </c>
      <c r="V519" s="37">
        <f t="shared" si="103"/>
        <v>0</v>
      </c>
      <c r="W519" s="39">
        <f>SUM(V$8:V519)/3600000*-1</f>
        <v>0.12340340081401485</v>
      </c>
      <c r="X519" s="38">
        <f t="shared" si="95"/>
        <v>0</v>
      </c>
      <c r="Y519" s="38">
        <f t="shared" si="96"/>
        <v>20.904288253025261</v>
      </c>
      <c r="Z519" s="38">
        <f>SUM(Y$8:Y519)/1000</f>
        <v>11.287755120489271</v>
      </c>
    </row>
    <row r="520" spans="2:26" x14ac:dyDescent="0.3">
      <c r="B520" s="3" t="s">
        <v>25</v>
      </c>
      <c r="C520" s="3">
        <v>512</v>
      </c>
      <c r="D520" s="3">
        <v>512</v>
      </c>
      <c r="E520" s="2">
        <f t="shared" si="97"/>
        <v>0.1388888888888889</v>
      </c>
      <c r="F520" s="9">
        <v>0.5</v>
      </c>
      <c r="G520" s="30">
        <f t="shared" si="98"/>
        <v>0.34722222222222221</v>
      </c>
      <c r="H520" s="30">
        <f t="shared" si="99"/>
        <v>1.25</v>
      </c>
      <c r="I520" s="31">
        <f>SUM(E$8:E520)</f>
        <v>2893.4722222222231</v>
      </c>
      <c r="J520" s="31">
        <f t="shared" si="100"/>
        <v>0.13888888888868678</v>
      </c>
      <c r="K520" s="32">
        <f t="shared" ref="K520:K583" si="105">G520*1545</f>
        <v>536.45833333333326</v>
      </c>
      <c r="L520" s="33">
        <v>156.46950000000001</v>
      </c>
      <c r="M520" s="34">
        <f>0.5*2.10945*1.29*0.35*WLTC_class_3!E520^2</f>
        <v>9.1861176215277777E-3</v>
      </c>
      <c r="N520" s="34">
        <f t="shared" si="93"/>
        <v>692.93701945095484</v>
      </c>
      <c r="O520" s="35">
        <f t="shared" si="94"/>
        <v>1.3366840652969648E-2</v>
      </c>
      <c r="P520" s="35">
        <f t="shared" si="101"/>
        <v>96.241252701381455</v>
      </c>
      <c r="Q520" s="35">
        <f>(SUM(P$8:P520))/3600000</f>
        <v>0.33000181850361004</v>
      </c>
      <c r="R520" s="35">
        <f t="shared" si="102"/>
        <v>0</v>
      </c>
      <c r="S520" s="35"/>
      <c r="T520" s="35">
        <f>(SUMIF(R$8:R520,"&lt;0"))/3600000*-1</f>
        <v>0.17936540815990515</v>
      </c>
      <c r="U520" s="37">
        <f t="shared" si="104"/>
        <v>1.1921296296296298E-2</v>
      </c>
      <c r="V520" s="37">
        <f t="shared" si="103"/>
        <v>0</v>
      </c>
      <c r="W520" s="39">
        <f>SUM(V$8:V520)/3600000*-1</f>
        <v>0.12340340081401485</v>
      </c>
      <c r="X520" s="38">
        <f t="shared" si="95"/>
        <v>9.6241252701521507E-2</v>
      </c>
      <c r="Y520" s="38">
        <f t="shared" si="96"/>
        <v>21.000529505726782</v>
      </c>
      <c r="Z520" s="38">
        <f>SUM(Y$8:Y520)/1000</f>
        <v>11.308755649994998</v>
      </c>
    </row>
    <row r="521" spans="2:26" x14ac:dyDescent="0.3">
      <c r="B521" s="3" t="s">
        <v>25</v>
      </c>
      <c r="C521" s="3">
        <v>513</v>
      </c>
      <c r="D521" s="3">
        <v>513</v>
      </c>
      <c r="E521" s="2">
        <f t="shared" si="97"/>
        <v>0.69444444444444442</v>
      </c>
      <c r="F521" s="9">
        <v>2.5</v>
      </c>
      <c r="G521" s="30">
        <f t="shared" si="98"/>
        <v>0.8472222222222221</v>
      </c>
      <c r="H521" s="30">
        <f t="shared" si="99"/>
        <v>3.05</v>
      </c>
      <c r="I521" s="31">
        <f>SUM(E$8:E521)</f>
        <v>2894.1666666666674</v>
      </c>
      <c r="J521" s="31">
        <f t="shared" si="100"/>
        <v>0.69444444444434339</v>
      </c>
      <c r="K521" s="32">
        <f t="shared" si="105"/>
        <v>1308.958333333333</v>
      </c>
      <c r="L521" s="33">
        <v>156.46950000000001</v>
      </c>
      <c r="M521" s="34">
        <f>0.5*2.10945*1.29*0.35*WLTC_class_3!E521^2</f>
        <v>0.22965294053819441</v>
      </c>
      <c r="N521" s="34">
        <f t="shared" ref="N521:N584" si="106">M521+L521+K521</f>
        <v>1465.6574862738712</v>
      </c>
      <c r="O521" s="35">
        <f t="shared" ref="O521:O584" si="107">((IF(P521&gt;0,P521,R521))*E521)/1000</f>
        <v>0.70681784638968836</v>
      </c>
      <c r="P521" s="35">
        <f t="shared" si="101"/>
        <v>1017.8176988011513</v>
      </c>
      <c r="Q521" s="35">
        <f>(SUM(P$8:P521))/3600000</f>
        <v>0.33028454564216592</v>
      </c>
      <c r="R521" s="35">
        <f t="shared" si="102"/>
        <v>0</v>
      </c>
      <c r="S521" s="35"/>
      <c r="T521" s="35">
        <f>(SUMIF(R$8:R521,"&lt;0"))/3600000*-1</f>
        <v>0.17936540815990515</v>
      </c>
      <c r="U521" s="37">
        <f t="shared" si="104"/>
        <v>0.28611111111111109</v>
      </c>
      <c r="V521" s="37">
        <f t="shared" si="103"/>
        <v>0</v>
      </c>
      <c r="W521" s="39">
        <f>SUM(V$8:V521)/3600000*-1</f>
        <v>0.12340340081401485</v>
      </c>
      <c r="X521" s="38">
        <f t="shared" ref="X521:X584" si="108">(N521*E521)/1000</f>
        <v>1.0178176988012995</v>
      </c>
      <c r="Y521" s="38">
        <f t="shared" ref="Y521:Y584" si="109">X521+$M$1810</f>
        <v>21.922105951826559</v>
      </c>
      <c r="Z521" s="38">
        <f>SUM(Y$8:Y521)/1000</f>
        <v>11.330677755946825</v>
      </c>
    </row>
    <row r="522" spans="2:26" x14ac:dyDescent="0.3">
      <c r="B522" s="3" t="s">
        <v>25</v>
      </c>
      <c r="C522" s="3">
        <v>514</v>
      </c>
      <c r="D522" s="3">
        <v>514</v>
      </c>
      <c r="E522" s="2">
        <f t="shared" ref="E522:E585" si="110">F522/3.6</f>
        <v>1.8333333333333333</v>
      </c>
      <c r="F522" s="9">
        <v>6.6</v>
      </c>
      <c r="G522" s="30">
        <f t="shared" ref="G522:G585" si="111">($F523-$F521)/2/3.6</f>
        <v>1.2916666666666667</v>
      </c>
      <c r="H522" s="30">
        <f t="shared" ref="H522:H585" si="112">($F523-$F521)/2</f>
        <v>4.6500000000000004</v>
      </c>
      <c r="I522" s="31">
        <f>SUM(E$8:E522)</f>
        <v>2896.0000000000009</v>
      </c>
      <c r="J522" s="31">
        <f t="shared" ref="J522:J585" si="113">I522-I521</f>
        <v>1.8333333333334849</v>
      </c>
      <c r="K522" s="32">
        <f t="shared" si="105"/>
        <v>1995.6250000000002</v>
      </c>
      <c r="L522" s="33">
        <v>156.46950000000001</v>
      </c>
      <c r="M522" s="34">
        <f>0.5*2.10945*1.29*0.35*WLTC_class_3!E522^2</f>
        <v>1.6005891343749996</v>
      </c>
      <c r="N522" s="34">
        <f t="shared" si="106"/>
        <v>2153.6950891343754</v>
      </c>
      <c r="O522" s="35">
        <f t="shared" si="107"/>
        <v>7.2388084940355819</v>
      </c>
      <c r="P522" s="35">
        <f t="shared" ref="P522:P585" si="114">IF(G522&gt;0,N522*J522,0)</f>
        <v>3948.4409967466813</v>
      </c>
      <c r="Q522" s="35">
        <f>(SUM(P$8:P522))/3600000</f>
        <v>0.33138133480792892</v>
      </c>
      <c r="R522" s="35">
        <f t="shared" ref="R522:R585" si="115">IF(N522&lt;0,J522*N522,0)</f>
        <v>0</v>
      </c>
      <c r="S522" s="35"/>
      <c r="T522" s="35">
        <f>(SUMIF(R$8:R522,"&lt;0"))/3600000*-1</f>
        <v>0.17936540815990515</v>
      </c>
      <c r="U522" s="37">
        <f t="shared" si="104"/>
        <v>1.7791342592592594</v>
      </c>
      <c r="V522" s="37">
        <f t="shared" ref="V522:V585" si="116">R522*0.688</f>
        <v>0</v>
      </c>
      <c r="W522" s="39">
        <f>SUM(V$8:V522)/3600000*-1</f>
        <v>0.12340340081401485</v>
      </c>
      <c r="X522" s="38">
        <f t="shared" si="108"/>
        <v>3.948440996746355</v>
      </c>
      <c r="Y522" s="38">
        <f t="shared" si="109"/>
        <v>24.852729249771617</v>
      </c>
      <c r="Z522" s="38">
        <f>SUM(Y$8:Y522)/1000</f>
        <v>11.355530485196596</v>
      </c>
    </row>
    <row r="523" spans="2:26" x14ac:dyDescent="0.3">
      <c r="B523" s="3" t="s">
        <v>25</v>
      </c>
      <c r="C523" s="3">
        <v>515</v>
      </c>
      <c r="D523" s="3">
        <v>515</v>
      </c>
      <c r="E523" s="2">
        <f t="shared" si="110"/>
        <v>3.2777777777777777</v>
      </c>
      <c r="F523" s="9">
        <v>11.8</v>
      </c>
      <c r="G523" s="30">
        <f t="shared" si="111"/>
        <v>1.4166666666666667</v>
      </c>
      <c r="H523" s="30">
        <f t="shared" si="112"/>
        <v>5.1000000000000005</v>
      </c>
      <c r="I523" s="31">
        <f>SUM(E$8:E523)</f>
        <v>2899.2777777777787</v>
      </c>
      <c r="J523" s="31">
        <f t="shared" si="113"/>
        <v>3.2777777777778283</v>
      </c>
      <c r="K523" s="32">
        <f t="shared" si="105"/>
        <v>2188.75</v>
      </c>
      <c r="L523" s="33">
        <v>156.46950000000001</v>
      </c>
      <c r="M523" s="34">
        <f>0.5*2.10945*1.29*0.35*WLTC_class_3!E523^2</f>
        <v>5.1163000704861101</v>
      </c>
      <c r="N523" s="34">
        <f t="shared" si="106"/>
        <v>2350.3358000704861</v>
      </c>
      <c r="O523" s="35">
        <f t="shared" si="107"/>
        <v>25.251601605078669</v>
      </c>
      <c r="P523" s="35">
        <f t="shared" si="114"/>
        <v>7703.878455786712</v>
      </c>
      <c r="Q523" s="35">
        <f>(SUM(P$8:P523))/3600000</f>
        <v>0.33352130104564742</v>
      </c>
      <c r="R523" s="35">
        <f t="shared" si="115"/>
        <v>0</v>
      </c>
      <c r="S523" s="35"/>
      <c r="T523" s="35">
        <f>(SUMIF(R$8:R523,"&lt;0"))/3600000*-1</f>
        <v>0.17936540815990515</v>
      </c>
      <c r="U523" s="37">
        <f t="shared" ref="U523:U586" si="117">((0.5*1545*(E523^2-E522^2))/1000)*0.8</f>
        <v>4.5625185185185186</v>
      </c>
      <c r="V523" s="37">
        <f t="shared" si="116"/>
        <v>0</v>
      </c>
      <c r="W523" s="39">
        <f>SUM(V$8:V523)/3600000*-1</f>
        <v>0.12340340081401485</v>
      </c>
      <c r="X523" s="38">
        <f t="shared" si="108"/>
        <v>7.7038784557865929</v>
      </c>
      <c r="Y523" s="38">
        <f t="shared" si="109"/>
        <v>28.608166708811854</v>
      </c>
      <c r="Z523" s="38">
        <f>SUM(Y$8:Y523)/1000</f>
        <v>11.384138651905406</v>
      </c>
    </row>
    <row r="524" spans="2:26" x14ac:dyDescent="0.3">
      <c r="B524" s="3" t="s">
        <v>25</v>
      </c>
      <c r="C524" s="3">
        <v>516</v>
      </c>
      <c r="D524" s="3">
        <v>516</v>
      </c>
      <c r="E524" s="2">
        <f t="shared" si="110"/>
        <v>4.666666666666667</v>
      </c>
      <c r="F524" s="9">
        <v>16.8</v>
      </c>
      <c r="G524" s="30">
        <f t="shared" si="111"/>
        <v>1.2083333333333333</v>
      </c>
      <c r="H524" s="30">
        <f t="shared" si="112"/>
        <v>4.3499999999999996</v>
      </c>
      <c r="I524" s="31">
        <f>SUM(E$8:E524)</f>
        <v>2903.9444444444453</v>
      </c>
      <c r="J524" s="31">
        <f t="shared" si="113"/>
        <v>4.6666666666665151</v>
      </c>
      <c r="K524" s="32">
        <f t="shared" si="105"/>
        <v>1866.8749999999998</v>
      </c>
      <c r="L524" s="33">
        <v>156.46950000000001</v>
      </c>
      <c r="M524" s="34">
        <f>0.5*2.10945*1.29*0.35*WLTC_class_3!E524^2</f>
        <v>10.370759350000002</v>
      </c>
      <c r="N524" s="34">
        <f t="shared" si="106"/>
        <v>2033.7152593499998</v>
      </c>
      <c r="O524" s="35">
        <f t="shared" si="107"/>
        <v>44.289798981398555</v>
      </c>
      <c r="P524" s="35">
        <f t="shared" si="114"/>
        <v>9490.6712102996898</v>
      </c>
      <c r="Q524" s="35">
        <f>(SUM(P$8:P524))/3600000</f>
        <v>0.33615759860406402</v>
      </c>
      <c r="R524" s="35">
        <f t="shared" si="115"/>
        <v>0</v>
      </c>
      <c r="S524" s="35"/>
      <c r="T524" s="35">
        <f>(SUMIF(R$8:R524,"&lt;0"))/3600000*-1</f>
        <v>0.17936540815990515</v>
      </c>
      <c r="U524" s="37">
        <f t="shared" si="117"/>
        <v>6.8189814814814858</v>
      </c>
      <c r="V524" s="37">
        <f t="shared" si="116"/>
        <v>0</v>
      </c>
      <c r="W524" s="39">
        <f>SUM(V$8:V524)/3600000*-1</f>
        <v>0.12340340081401485</v>
      </c>
      <c r="X524" s="38">
        <f t="shared" si="108"/>
        <v>9.4906712102999986</v>
      </c>
      <c r="Y524" s="38">
        <f t="shared" si="109"/>
        <v>30.394959463325257</v>
      </c>
      <c r="Z524" s="38">
        <f>SUM(Y$8:Y524)/1000</f>
        <v>11.414533611368732</v>
      </c>
    </row>
    <row r="525" spans="2:26" x14ac:dyDescent="0.3">
      <c r="B525" s="3" t="s">
        <v>25</v>
      </c>
      <c r="C525" s="3">
        <v>517</v>
      </c>
      <c r="D525" s="3">
        <v>517</v>
      </c>
      <c r="E525" s="2">
        <f t="shared" si="110"/>
        <v>5.6944444444444446</v>
      </c>
      <c r="F525" s="9">
        <v>20.5</v>
      </c>
      <c r="G525" s="30">
        <f t="shared" si="111"/>
        <v>0.70833333333333304</v>
      </c>
      <c r="H525" s="30">
        <f t="shared" si="112"/>
        <v>2.5499999999999989</v>
      </c>
      <c r="I525" s="31">
        <f>SUM(E$8:E525)</f>
        <v>2909.6388888888896</v>
      </c>
      <c r="J525" s="31">
        <f t="shared" si="113"/>
        <v>5.6944444444443434</v>
      </c>
      <c r="K525" s="32">
        <f t="shared" si="105"/>
        <v>1094.3749999999995</v>
      </c>
      <c r="L525" s="33">
        <v>156.46950000000001</v>
      </c>
      <c r="M525" s="34">
        <f>0.5*2.10945*1.29*0.35*WLTC_class_3!E525^2</f>
        <v>15.441863721788197</v>
      </c>
      <c r="N525" s="34">
        <f t="shared" si="106"/>
        <v>1266.2863637217877</v>
      </c>
      <c r="O525" s="35">
        <f t="shared" si="107"/>
        <v>41.061484903863565</v>
      </c>
      <c r="P525" s="35">
        <f t="shared" si="114"/>
        <v>7210.797348971163</v>
      </c>
      <c r="Q525" s="35">
        <f>(SUM(P$8:P525))/3600000</f>
        <v>0.33816059786766717</v>
      </c>
      <c r="R525" s="35">
        <f t="shared" si="115"/>
        <v>0</v>
      </c>
      <c r="S525" s="35"/>
      <c r="T525" s="35">
        <f>(SUMIF(R$8:R525,"&lt;0"))/3600000*-1</f>
        <v>0.17936540815990515</v>
      </c>
      <c r="U525" s="37">
        <f t="shared" si="117"/>
        <v>6.5810324074074096</v>
      </c>
      <c r="V525" s="37">
        <f t="shared" si="116"/>
        <v>0</v>
      </c>
      <c r="W525" s="39">
        <f>SUM(V$8:V525)/3600000*-1</f>
        <v>0.12340340081401485</v>
      </c>
      <c r="X525" s="38">
        <f t="shared" si="108"/>
        <v>7.2107973489712913</v>
      </c>
      <c r="Y525" s="38">
        <f t="shared" si="109"/>
        <v>28.115085601996551</v>
      </c>
      <c r="Z525" s="38">
        <f>SUM(Y$8:Y525)/1000</f>
        <v>11.442648696970728</v>
      </c>
    </row>
    <row r="526" spans="2:26" x14ac:dyDescent="0.3">
      <c r="B526" s="3" t="s">
        <v>25</v>
      </c>
      <c r="C526" s="3">
        <v>518</v>
      </c>
      <c r="D526" s="3">
        <v>518</v>
      </c>
      <c r="E526" s="2">
        <f t="shared" si="110"/>
        <v>6.083333333333333</v>
      </c>
      <c r="F526" s="9">
        <v>21.9</v>
      </c>
      <c r="G526" s="30">
        <f t="shared" si="111"/>
        <v>0.19444444444444425</v>
      </c>
      <c r="H526" s="30">
        <f t="shared" si="112"/>
        <v>0.69999999999999929</v>
      </c>
      <c r="I526" s="31">
        <f>SUM(E$8:E526)</f>
        <v>2915.7222222222231</v>
      </c>
      <c r="J526" s="31">
        <f t="shared" si="113"/>
        <v>6.0833333333334849</v>
      </c>
      <c r="K526" s="32">
        <f t="shared" si="105"/>
        <v>300.41666666666634</v>
      </c>
      <c r="L526" s="33">
        <v>156.46950000000001</v>
      </c>
      <c r="M526" s="34">
        <f>0.5*2.10945*1.29*0.35*WLTC_class_3!E526^2</f>
        <v>17.623015489843748</v>
      </c>
      <c r="N526" s="34">
        <f t="shared" si="106"/>
        <v>474.50918215651006</v>
      </c>
      <c r="O526" s="35">
        <f t="shared" si="107"/>
        <v>17.560134942445174</v>
      </c>
      <c r="P526" s="35">
        <f t="shared" si="114"/>
        <v>2886.5975247855081</v>
      </c>
      <c r="Q526" s="35">
        <f>(SUM(P$8:P526))/3600000</f>
        <v>0.33896243051344088</v>
      </c>
      <c r="R526" s="35">
        <f t="shared" si="115"/>
        <v>0</v>
      </c>
      <c r="S526" s="35"/>
      <c r="T526" s="35">
        <f>(SUMIF(R$8:R526,"&lt;0"))/3600000*-1</f>
        <v>0.17936540815990515</v>
      </c>
      <c r="U526" s="37">
        <f t="shared" si="117"/>
        <v>2.8305925925925881</v>
      </c>
      <c r="V526" s="37">
        <f t="shared" si="116"/>
        <v>0</v>
      </c>
      <c r="W526" s="39">
        <f>SUM(V$8:V526)/3600000*-1</f>
        <v>0.12340340081401485</v>
      </c>
      <c r="X526" s="38">
        <f t="shared" si="108"/>
        <v>2.8865975247854361</v>
      </c>
      <c r="Y526" s="38">
        <f t="shared" si="109"/>
        <v>23.790885777810697</v>
      </c>
      <c r="Z526" s="38">
        <f>SUM(Y$8:Y526)/1000</f>
        <v>11.466439582748539</v>
      </c>
    </row>
    <row r="527" spans="2:26" x14ac:dyDescent="0.3">
      <c r="B527" s="3" t="s">
        <v>25</v>
      </c>
      <c r="C527" s="3">
        <v>519</v>
      </c>
      <c r="D527" s="3">
        <v>519</v>
      </c>
      <c r="E527" s="2">
        <f t="shared" si="110"/>
        <v>6.083333333333333</v>
      </c>
      <c r="F527" s="9">
        <v>21.9</v>
      </c>
      <c r="G527" s="30">
        <f t="shared" si="111"/>
        <v>-8.3333333333333037E-2</v>
      </c>
      <c r="H527" s="30">
        <f t="shared" si="112"/>
        <v>-0.29999999999999893</v>
      </c>
      <c r="I527" s="31">
        <f>SUM(E$8:E527)</f>
        <v>2921.8055555555566</v>
      </c>
      <c r="J527" s="31">
        <f t="shared" si="113"/>
        <v>6.0833333333334849</v>
      </c>
      <c r="K527" s="32">
        <f t="shared" si="105"/>
        <v>-128.74999999999955</v>
      </c>
      <c r="L527" s="33">
        <v>156.46950000000001</v>
      </c>
      <c r="M527" s="34">
        <f>0.5*2.10945*1.29*0.35*WLTC_class_3!E527^2</f>
        <v>17.623015489843748</v>
      </c>
      <c r="N527" s="34">
        <f t="shared" si="106"/>
        <v>45.342515489844203</v>
      </c>
      <c r="O527" s="35">
        <f t="shared" si="107"/>
        <v>0</v>
      </c>
      <c r="P527" s="35">
        <f t="shared" si="114"/>
        <v>0</v>
      </c>
      <c r="Q527" s="35">
        <f>(SUM(P$8:P527))/3600000</f>
        <v>0.33896243051344088</v>
      </c>
      <c r="R527" s="35">
        <f t="shared" si="115"/>
        <v>0</v>
      </c>
      <c r="S527" s="35"/>
      <c r="T527" s="35">
        <f>(SUMIF(R$8:R527,"&lt;0"))/3600000*-1</f>
        <v>0.17936540815990515</v>
      </c>
      <c r="U527" s="37">
        <f t="shared" si="117"/>
        <v>0</v>
      </c>
      <c r="V527" s="37">
        <f t="shared" si="116"/>
        <v>0</v>
      </c>
      <c r="W527" s="39">
        <f>SUM(V$8:V527)/3600000*-1</f>
        <v>0.12340340081401485</v>
      </c>
      <c r="X527" s="38">
        <f t="shared" si="108"/>
        <v>0.27583363589655219</v>
      </c>
      <c r="Y527" s="38">
        <f t="shared" si="109"/>
        <v>21.180121888921814</v>
      </c>
      <c r="Z527" s="38">
        <f>SUM(Y$8:Y527)/1000</f>
        <v>11.48761970463746</v>
      </c>
    </row>
    <row r="528" spans="2:26" x14ac:dyDescent="0.3">
      <c r="B528" s="3" t="s">
        <v>25</v>
      </c>
      <c r="C528" s="3">
        <v>520</v>
      </c>
      <c r="D528" s="3">
        <v>520</v>
      </c>
      <c r="E528" s="2">
        <f t="shared" si="110"/>
        <v>5.916666666666667</v>
      </c>
      <c r="F528" s="9">
        <v>21.3</v>
      </c>
      <c r="G528" s="30">
        <f t="shared" si="111"/>
        <v>-0.22222222222222193</v>
      </c>
      <c r="H528" s="30">
        <f t="shared" si="112"/>
        <v>-0.79999999999999893</v>
      </c>
      <c r="I528" s="31">
        <f>SUM(E$8:E528)</f>
        <v>2927.7222222222231</v>
      </c>
      <c r="J528" s="31">
        <f t="shared" si="113"/>
        <v>5.9166666666665151</v>
      </c>
      <c r="K528" s="32">
        <f t="shared" si="105"/>
        <v>-343.33333333333286</v>
      </c>
      <c r="L528" s="33">
        <v>156.46950000000001</v>
      </c>
      <c r="M528" s="34">
        <f>0.5*2.10945*1.29*0.35*WLTC_class_3!E528^2</f>
        <v>16.67059881484375</v>
      </c>
      <c r="N528" s="34">
        <f t="shared" si="106"/>
        <v>-170.19323451848911</v>
      </c>
      <c r="O528" s="35">
        <f t="shared" si="107"/>
        <v>-5.9579451056089008</v>
      </c>
      <c r="P528" s="35">
        <f t="shared" si="114"/>
        <v>0</v>
      </c>
      <c r="Q528" s="35">
        <f>(SUM(P$8:P528))/3600000</f>
        <v>0.33896243051344088</v>
      </c>
      <c r="R528" s="34">
        <f t="shared" si="115"/>
        <v>-1006.9766375677015</v>
      </c>
      <c r="S528" s="35">
        <f>SUM(R528:R537)</f>
        <v>-22188.647648587601</v>
      </c>
      <c r="T528" s="35">
        <f>(SUMIF(R$8:R528,"&lt;0"))/3600000*-1</f>
        <v>0.17964512389256285</v>
      </c>
      <c r="U528" s="37">
        <f t="shared" si="117"/>
        <v>-1.2359999999999958</v>
      </c>
      <c r="V528" s="37">
        <f t="shared" si="116"/>
        <v>-692.79992664657857</v>
      </c>
      <c r="W528" s="39">
        <f>SUM(V$8:V528)/3600000*-1</f>
        <v>0.12359584523808334</v>
      </c>
      <c r="X528" s="38">
        <f t="shared" si="108"/>
        <v>-1.0069766375677274</v>
      </c>
      <c r="Y528" s="38">
        <f t="shared" si="109"/>
        <v>19.897311615457532</v>
      </c>
      <c r="Z528" s="38">
        <f>SUM(Y$8:Y528)/1000</f>
        <v>11.507517016252917</v>
      </c>
    </row>
    <row r="529" spans="2:26" x14ac:dyDescent="0.3">
      <c r="B529" s="3" t="s">
        <v>25</v>
      </c>
      <c r="C529" s="3">
        <v>521</v>
      </c>
      <c r="D529" s="3">
        <v>521</v>
      </c>
      <c r="E529" s="2">
        <f t="shared" si="110"/>
        <v>5.6388888888888893</v>
      </c>
      <c r="F529" s="9">
        <v>20.3</v>
      </c>
      <c r="G529" s="30">
        <f t="shared" si="111"/>
        <v>-0.29166666666666685</v>
      </c>
      <c r="H529" s="30">
        <f t="shared" si="112"/>
        <v>-1.0500000000000007</v>
      </c>
      <c r="I529" s="31">
        <f>SUM(E$8:E529)</f>
        <v>2933.3611111111118</v>
      </c>
      <c r="J529" s="31">
        <f t="shared" si="113"/>
        <v>5.6388888888886868</v>
      </c>
      <c r="K529" s="32">
        <f t="shared" si="105"/>
        <v>-450.62500000000028</v>
      </c>
      <c r="L529" s="33">
        <v>156.46950000000001</v>
      </c>
      <c r="M529" s="34">
        <f>0.5*2.10945*1.29*0.35*WLTC_class_3!E529^2</f>
        <v>15.14202884262153</v>
      </c>
      <c r="N529" s="34">
        <f t="shared" si="106"/>
        <v>-279.01347115737872</v>
      </c>
      <c r="O529" s="35">
        <f t="shared" si="107"/>
        <v>-8.8718102877500051</v>
      </c>
      <c r="P529" s="35">
        <f t="shared" si="114"/>
        <v>0</v>
      </c>
      <c r="Q529" s="35">
        <f>(SUM(P$8:P529))/3600000</f>
        <v>0.33896243051344088</v>
      </c>
      <c r="R529" s="34">
        <f t="shared" si="115"/>
        <v>-1573.3259623596068</v>
      </c>
      <c r="S529" s="35"/>
      <c r="T529" s="35">
        <f>(SUMIF(R$8:R529,"&lt;0"))/3600000*-1</f>
        <v>0.18008215888210719</v>
      </c>
      <c r="U529" s="37">
        <f t="shared" si="117"/>
        <v>-1.9837037037037035</v>
      </c>
      <c r="V529" s="37">
        <f t="shared" si="116"/>
        <v>-1082.4482621034094</v>
      </c>
      <c r="W529" s="39">
        <f>SUM(V$8:V529)/3600000*-1</f>
        <v>0.12389652531088985</v>
      </c>
      <c r="X529" s="38">
        <f t="shared" si="108"/>
        <v>-1.5733259623596634</v>
      </c>
      <c r="Y529" s="38">
        <f t="shared" si="109"/>
        <v>19.330962290665596</v>
      </c>
      <c r="Z529" s="38">
        <f>SUM(Y$8:Y529)/1000</f>
        <v>11.526847978543582</v>
      </c>
    </row>
    <row r="530" spans="2:26" x14ac:dyDescent="0.3">
      <c r="B530" s="3" t="s">
        <v>25</v>
      </c>
      <c r="C530" s="3">
        <v>522</v>
      </c>
      <c r="D530" s="3">
        <v>522</v>
      </c>
      <c r="E530" s="2">
        <f t="shared" si="110"/>
        <v>5.333333333333333</v>
      </c>
      <c r="F530" s="9">
        <v>19.2</v>
      </c>
      <c r="G530" s="30">
        <f t="shared" si="111"/>
        <v>-0.34722222222222221</v>
      </c>
      <c r="H530" s="30">
        <f t="shared" si="112"/>
        <v>-1.25</v>
      </c>
      <c r="I530" s="31">
        <f>SUM(E$8:E530)</f>
        <v>2938.6944444444453</v>
      </c>
      <c r="J530" s="31">
        <f t="shared" si="113"/>
        <v>5.3333333333334849</v>
      </c>
      <c r="K530" s="32">
        <f t="shared" si="105"/>
        <v>-536.45833333333326</v>
      </c>
      <c r="L530" s="33">
        <v>156.46950000000001</v>
      </c>
      <c r="M530" s="34">
        <f>0.5*2.10945*1.29*0.35*WLTC_class_3!E530^2</f>
        <v>13.545481599999999</v>
      </c>
      <c r="N530" s="34">
        <f t="shared" si="106"/>
        <v>-366.44335173333326</v>
      </c>
      <c r="O530" s="35">
        <f t="shared" si="107"/>
        <v>-10.423277560415109</v>
      </c>
      <c r="P530" s="35">
        <f t="shared" si="114"/>
        <v>0</v>
      </c>
      <c r="Q530" s="35">
        <f>(SUM(P$8:P530))/3600000</f>
        <v>0.33896243051344088</v>
      </c>
      <c r="R530" s="34">
        <f t="shared" si="115"/>
        <v>-1954.3645425778329</v>
      </c>
      <c r="S530" s="35"/>
      <c r="T530" s="35">
        <f>(SUMIF(R$8:R530,"&lt;0"))/3600000*-1</f>
        <v>0.18062503792171214</v>
      </c>
      <c r="U530" s="37">
        <f t="shared" si="117"/>
        <v>-2.0719212962963005</v>
      </c>
      <c r="V530" s="37">
        <f t="shared" si="116"/>
        <v>-1344.602805293549</v>
      </c>
      <c r="W530" s="39">
        <f>SUM(V$8:V530)/3600000*-1</f>
        <v>0.12427002609013806</v>
      </c>
      <c r="X530" s="38">
        <f t="shared" si="108"/>
        <v>-1.9543645425777771</v>
      </c>
      <c r="Y530" s="38">
        <f t="shared" si="109"/>
        <v>18.949923710447482</v>
      </c>
      <c r="Z530" s="38">
        <f>SUM(Y$8:Y530)/1000</f>
        <v>11.545797902254032</v>
      </c>
    </row>
    <row r="531" spans="2:26" x14ac:dyDescent="0.3">
      <c r="B531" s="3" t="s">
        <v>25</v>
      </c>
      <c r="C531" s="3">
        <v>523</v>
      </c>
      <c r="D531" s="3">
        <v>523</v>
      </c>
      <c r="E531" s="2">
        <f t="shared" si="110"/>
        <v>4.9444444444444446</v>
      </c>
      <c r="F531" s="9">
        <v>17.8</v>
      </c>
      <c r="G531" s="30">
        <f t="shared" si="111"/>
        <v>-0.51388888888888873</v>
      </c>
      <c r="H531" s="30">
        <f t="shared" si="112"/>
        <v>-1.8499999999999996</v>
      </c>
      <c r="I531" s="31">
        <f>SUM(E$8:E531)</f>
        <v>2943.6388888888896</v>
      </c>
      <c r="J531" s="31">
        <f t="shared" si="113"/>
        <v>4.9444444444443434</v>
      </c>
      <c r="K531" s="32">
        <f t="shared" si="105"/>
        <v>-793.95833333333303</v>
      </c>
      <c r="L531" s="33">
        <v>156.46950000000001</v>
      </c>
      <c r="M531" s="34">
        <f>0.5*2.10945*1.29*0.35*WLTC_class_3!E531^2</f>
        <v>11.642118028819445</v>
      </c>
      <c r="N531" s="34">
        <f t="shared" si="106"/>
        <v>-625.84671530451351</v>
      </c>
      <c r="O531" s="35">
        <f t="shared" si="107"/>
        <v>-15.300406888663428</v>
      </c>
      <c r="P531" s="35">
        <f t="shared" si="114"/>
        <v>0</v>
      </c>
      <c r="Q531" s="35">
        <f>(SUM(P$8:P531))/3600000</f>
        <v>0.33896243051344088</v>
      </c>
      <c r="R531" s="34">
        <f t="shared" si="115"/>
        <v>-3094.4643145611426</v>
      </c>
      <c r="S531" s="35"/>
      <c r="T531" s="35">
        <f>(SUMIF(R$8:R531,"&lt;0"))/3600000*-1</f>
        <v>0.18148461134242355</v>
      </c>
      <c r="U531" s="37">
        <f t="shared" si="117"/>
        <v>-2.4700925925925912</v>
      </c>
      <c r="V531" s="37">
        <f t="shared" si="116"/>
        <v>-2128.9914484180658</v>
      </c>
      <c r="W531" s="39">
        <f>SUM(V$8:V531)/3600000*-1</f>
        <v>0.12486141260358752</v>
      </c>
      <c r="X531" s="38">
        <f t="shared" si="108"/>
        <v>-3.0944643145612059</v>
      </c>
      <c r="Y531" s="38">
        <f t="shared" si="109"/>
        <v>17.809823938464056</v>
      </c>
      <c r="Z531" s="38">
        <f>SUM(Y$8:Y531)/1000</f>
        <v>11.563607726192494</v>
      </c>
    </row>
    <row r="532" spans="2:26" x14ac:dyDescent="0.3">
      <c r="B532" s="3" t="s">
        <v>25</v>
      </c>
      <c r="C532" s="3">
        <v>524</v>
      </c>
      <c r="D532" s="3">
        <v>524</v>
      </c>
      <c r="E532" s="2">
        <f t="shared" si="110"/>
        <v>4.3055555555555554</v>
      </c>
      <c r="F532" s="9">
        <v>15.5</v>
      </c>
      <c r="G532" s="30">
        <f t="shared" si="111"/>
        <v>-0.81944444444444442</v>
      </c>
      <c r="H532" s="30">
        <f t="shared" si="112"/>
        <v>-2.95</v>
      </c>
      <c r="I532" s="31">
        <f>SUM(E$8:E532)</f>
        <v>2947.9444444444453</v>
      </c>
      <c r="J532" s="31">
        <f t="shared" si="113"/>
        <v>4.3055555555556566</v>
      </c>
      <c r="K532" s="32">
        <f t="shared" si="105"/>
        <v>-1266.0416666666665</v>
      </c>
      <c r="L532" s="33">
        <v>156.46950000000001</v>
      </c>
      <c r="M532" s="34">
        <f>0.5*2.10945*1.29*0.35*WLTC_class_3!E532^2</f>
        <v>8.8278590342881937</v>
      </c>
      <c r="N532" s="34">
        <f t="shared" si="106"/>
        <v>-1100.7443076323784</v>
      </c>
      <c r="O532" s="35">
        <f t="shared" si="107"/>
        <v>-20.405387338633112</v>
      </c>
      <c r="P532" s="35">
        <f t="shared" si="114"/>
        <v>0</v>
      </c>
      <c r="Q532" s="35">
        <f>(SUM(P$8:P532))/3600000</f>
        <v>0.33896243051344088</v>
      </c>
      <c r="R532" s="34">
        <f t="shared" si="115"/>
        <v>-4739.3157689728514</v>
      </c>
      <c r="S532" s="35"/>
      <c r="T532" s="35">
        <f>(SUMIF(R$8:R532,"&lt;0"))/3600000*-1</f>
        <v>0.18280108794491604</v>
      </c>
      <c r="U532" s="37">
        <f t="shared" si="117"/>
        <v>-3.6522083333333351</v>
      </c>
      <c r="V532" s="37">
        <f t="shared" si="116"/>
        <v>-3260.6492490533215</v>
      </c>
      <c r="W532" s="39">
        <f>SUM(V$8:V532)/3600000*-1</f>
        <v>0.12576714850610235</v>
      </c>
      <c r="X532" s="38">
        <f t="shared" si="108"/>
        <v>-4.7393157689727401</v>
      </c>
      <c r="Y532" s="38">
        <f t="shared" si="109"/>
        <v>16.16497248405252</v>
      </c>
      <c r="Z532" s="38">
        <f>SUM(Y$8:Y532)/1000</f>
        <v>11.579772698676546</v>
      </c>
    </row>
    <row r="533" spans="2:26" x14ac:dyDescent="0.3">
      <c r="B533" s="3" t="s">
        <v>25</v>
      </c>
      <c r="C533" s="3">
        <v>525</v>
      </c>
      <c r="D533" s="3">
        <v>525</v>
      </c>
      <c r="E533" s="2">
        <f t="shared" si="110"/>
        <v>3.3055555555555554</v>
      </c>
      <c r="F533" s="9">
        <v>11.9</v>
      </c>
      <c r="G533" s="30">
        <f t="shared" si="111"/>
        <v>-1.0972222222222223</v>
      </c>
      <c r="H533" s="30">
        <f t="shared" si="112"/>
        <v>-3.95</v>
      </c>
      <c r="I533" s="31">
        <f>SUM(E$8:E533)</f>
        <v>2951.2500000000009</v>
      </c>
      <c r="J533" s="31">
        <f t="shared" si="113"/>
        <v>3.3055555555556566</v>
      </c>
      <c r="K533" s="32">
        <f t="shared" si="105"/>
        <v>-1695.2083333333335</v>
      </c>
      <c r="L533" s="33">
        <v>156.46950000000001</v>
      </c>
      <c r="M533" s="34">
        <f>0.5*2.10945*1.29*0.35*WLTC_class_3!E533^2</f>
        <v>5.2033844655381936</v>
      </c>
      <c r="N533" s="34">
        <f t="shared" si="106"/>
        <v>-1533.5354488677954</v>
      </c>
      <c r="O533" s="35">
        <f t="shared" si="107"/>
        <v>-16.756478002636971</v>
      </c>
      <c r="P533" s="35">
        <f t="shared" si="114"/>
        <v>0</v>
      </c>
      <c r="Q533" s="35">
        <f>(SUM(P$8:P533))/3600000</f>
        <v>0.33896243051344088</v>
      </c>
      <c r="R533" s="34">
        <f t="shared" si="115"/>
        <v>-5069.1866226464781</v>
      </c>
      <c r="S533" s="35"/>
      <c r="T533" s="35">
        <f>(SUMIF(R$8:R533,"&lt;0"))/3600000*-1</f>
        <v>0.18420919534009561</v>
      </c>
      <c r="U533" s="37">
        <f t="shared" si="117"/>
        <v>-4.703666666666666</v>
      </c>
      <c r="V533" s="37">
        <f t="shared" si="116"/>
        <v>-3487.6003963807766</v>
      </c>
      <c r="W533" s="39">
        <f>SUM(V$8:V533)/3600000*-1</f>
        <v>0.12673592639398587</v>
      </c>
      <c r="X533" s="38">
        <f t="shared" si="108"/>
        <v>-5.0691866226463231</v>
      </c>
      <c r="Y533" s="38">
        <f t="shared" si="109"/>
        <v>15.835101630378936</v>
      </c>
      <c r="Z533" s="38">
        <f>SUM(Y$8:Y533)/1000</f>
        <v>11.595607800306926</v>
      </c>
    </row>
    <row r="534" spans="2:26" x14ac:dyDescent="0.3">
      <c r="B534" s="3" t="s">
        <v>25</v>
      </c>
      <c r="C534" s="3">
        <v>526</v>
      </c>
      <c r="D534" s="3">
        <v>526</v>
      </c>
      <c r="E534" s="2">
        <f t="shared" si="110"/>
        <v>2.1111111111111112</v>
      </c>
      <c r="F534" s="9">
        <v>7.6</v>
      </c>
      <c r="G534" s="30">
        <f t="shared" si="111"/>
        <v>-1.0972222222222223</v>
      </c>
      <c r="H534" s="30">
        <f t="shared" si="112"/>
        <v>-3.95</v>
      </c>
      <c r="I534" s="31">
        <f>SUM(E$8:E534)</f>
        <v>2953.3611111111122</v>
      </c>
      <c r="J534" s="31">
        <f t="shared" si="113"/>
        <v>2.1111111111113132</v>
      </c>
      <c r="K534" s="32">
        <f t="shared" si="105"/>
        <v>-1695.2083333333335</v>
      </c>
      <c r="L534" s="33">
        <v>156.46950000000001</v>
      </c>
      <c r="M534" s="34">
        <f>0.5*2.10945*1.29*0.35*WLTC_class_3!E534^2</f>
        <v>2.1223606152777776</v>
      </c>
      <c r="N534" s="34">
        <f t="shared" si="106"/>
        <v>-1536.6164727180558</v>
      </c>
      <c r="O534" s="35">
        <f t="shared" si="107"/>
        <v>-6.8483771191514968</v>
      </c>
      <c r="P534" s="35">
        <f t="shared" si="114"/>
        <v>0</v>
      </c>
      <c r="Q534" s="35">
        <f>(SUM(P$8:P534))/3600000</f>
        <v>0.33896243051344088</v>
      </c>
      <c r="R534" s="34">
        <f t="shared" si="115"/>
        <v>-3243.9681090717618</v>
      </c>
      <c r="S534" s="35"/>
      <c r="T534" s="35">
        <f>(SUMIF(R$8:R534,"&lt;0"))/3600000*-1</f>
        <v>0.18511029759261555</v>
      </c>
      <c r="U534" s="37">
        <f t="shared" si="117"/>
        <v>-3.9984027777777769</v>
      </c>
      <c r="V534" s="37">
        <f t="shared" si="116"/>
        <v>-2231.8500590413719</v>
      </c>
      <c r="W534" s="39">
        <f>SUM(V$8:V534)/3600000*-1</f>
        <v>0.12735588474371959</v>
      </c>
      <c r="X534" s="38">
        <f t="shared" si="108"/>
        <v>-3.2439681090714512</v>
      </c>
      <c r="Y534" s="38">
        <f t="shared" si="109"/>
        <v>17.660320143953811</v>
      </c>
      <c r="Z534" s="38">
        <f>SUM(Y$8:Y534)/1000</f>
        <v>11.613268120450879</v>
      </c>
    </row>
    <row r="535" spans="2:26" x14ac:dyDescent="0.3">
      <c r="B535" s="3" t="s">
        <v>25</v>
      </c>
      <c r="C535" s="3">
        <v>527</v>
      </c>
      <c r="D535" s="3">
        <v>527</v>
      </c>
      <c r="E535" s="2">
        <f t="shared" si="110"/>
        <v>1.1111111111111112</v>
      </c>
      <c r="F535" s="9">
        <v>4</v>
      </c>
      <c r="G535" s="30">
        <f t="shared" si="111"/>
        <v>-0.77777777777777768</v>
      </c>
      <c r="H535" s="30">
        <f t="shared" si="112"/>
        <v>-2.8</v>
      </c>
      <c r="I535" s="31">
        <f>SUM(E$8:E535)</f>
        <v>2954.4722222222235</v>
      </c>
      <c r="J535" s="31">
        <f t="shared" si="113"/>
        <v>1.1111111111113132</v>
      </c>
      <c r="K535" s="32">
        <f t="shared" si="105"/>
        <v>-1201.6666666666665</v>
      </c>
      <c r="L535" s="33">
        <v>156.46950000000001</v>
      </c>
      <c r="M535" s="34">
        <f>0.5*2.10945*1.29*0.35*WLTC_class_3!E535^2</f>
        <v>0.58791152777777778</v>
      </c>
      <c r="N535" s="34">
        <f t="shared" si="106"/>
        <v>-1044.6092551388888</v>
      </c>
      <c r="O535" s="35">
        <f t="shared" si="107"/>
        <v>-1.289641055727258</v>
      </c>
      <c r="P535" s="35">
        <f t="shared" si="114"/>
        <v>0</v>
      </c>
      <c r="Q535" s="35">
        <f>(SUM(P$8:P535))/3600000</f>
        <v>0.33896243051344088</v>
      </c>
      <c r="R535" s="34">
        <f t="shared" si="115"/>
        <v>-1160.6769501545321</v>
      </c>
      <c r="S535" s="35"/>
      <c r="T535" s="35">
        <f>(SUMIF(R$8:R535,"&lt;0"))/3600000*-1</f>
        <v>0.18543270785654734</v>
      </c>
      <c r="U535" s="37">
        <f t="shared" si="117"/>
        <v>-1.9913333333333334</v>
      </c>
      <c r="V535" s="37">
        <f t="shared" si="116"/>
        <v>-798.54574170631804</v>
      </c>
      <c r="W535" s="39">
        <f>SUM(V$8:V535)/3600000*-1</f>
        <v>0.12757770300530469</v>
      </c>
      <c r="X535" s="38">
        <f t="shared" si="108"/>
        <v>-1.1606769501543208</v>
      </c>
      <c r="Y535" s="38">
        <f t="shared" si="109"/>
        <v>19.743611302870939</v>
      </c>
      <c r="Z535" s="38">
        <f>SUM(Y$8:Y535)/1000</f>
        <v>11.633011731753749</v>
      </c>
    </row>
    <row r="536" spans="2:26" x14ac:dyDescent="0.3">
      <c r="B536" s="3" t="s">
        <v>25</v>
      </c>
      <c r="C536" s="3">
        <v>528</v>
      </c>
      <c r="D536" s="3">
        <v>528</v>
      </c>
      <c r="E536" s="2">
        <f t="shared" si="110"/>
        <v>0.55555555555555558</v>
      </c>
      <c r="F536" s="9">
        <v>2</v>
      </c>
      <c r="G536" s="30">
        <f t="shared" si="111"/>
        <v>-0.41666666666666663</v>
      </c>
      <c r="H536" s="30">
        <f t="shared" si="112"/>
        <v>-1.5</v>
      </c>
      <c r="I536" s="31">
        <f>SUM(E$8:E536)</f>
        <v>2955.0277777777792</v>
      </c>
      <c r="J536" s="31">
        <f t="shared" si="113"/>
        <v>0.55555555555565661</v>
      </c>
      <c r="K536" s="32">
        <f t="shared" si="105"/>
        <v>-643.74999999999989</v>
      </c>
      <c r="L536" s="33">
        <v>156.46950000000001</v>
      </c>
      <c r="M536" s="34">
        <f>0.5*2.10945*1.29*0.35*WLTC_class_3!E536^2</f>
        <v>0.14697788194444444</v>
      </c>
      <c r="N536" s="34">
        <f t="shared" si="106"/>
        <v>-487.13352211805545</v>
      </c>
      <c r="O536" s="35">
        <f t="shared" si="107"/>
        <v>-0.15034985250560001</v>
      </c>
      <c r="P536" s="35">
        <f t="shared" si="114"/>
        <v>0</v>
      </c>
      <c r="Q536" s="35">
        <f>(SUM(P$8:P536))/3600000</f>
        <v>0.33896243051344088</v>
      </c>
      <c r="R536" s="34">
        <f t="shared" si="115"/>
        <v>-270.62973451008003</v>
      </c>
      <c r="S536" s="35"/>
      <c r="T536" s="35">
        <f>(SUMIF(R$8:R536,"&lt;0"))/3600000*-1</f>
        <v>0.18550788278280014</v>
      </c>
      <c r="U536" s="37">
        <f t="shared" si="117"/>
        <v>-0.5722222222222223</v>
      </c>
      <c r="V536" s="37">
        <f t="shared" si="116"/>
        <v>-186.19325734293506</v>
      </c>
      <c r="W536" s="39">
        <f>SUM(V$8:V536)/3600000*-1</f>
        <v>0.12762942335456659</v>
      </c>
      <c r="X536" s="38">
        <f t="shared" si="108"/>
        <v>-0.27062973451003081</v>
      </c>
      <c r="Y536" s="38">
        <f t="shared" si="109"/>
        <v>20.633658518515229</v>
      </c>
      <c r="Z536" s="38">
        <f>SUM(Y$8:Y536)/1000</f>
        <v>11.653645390272263</v>
      </c>
    </row>
    <row r="537" spans="2:26" x14ac:dyDescent="0.3">
      <c r="B537" s="3" t="s">
        <v>25</v>
      </c>
      <c r="C537" s="3">
        <v>529</v>
      </c>
      <c r="D537" s="3">
        <v>529</v>
      </c>
      <c r="E537" s="2">
        <f t="shared" si="110"/>
        <v>0.27777777777777779</v>
      </c>
      <c r="F537" s="9">
        <v>1</v>
      </c>
      <c r="G537" s="30">
        <f t="shared" si="111"/>
        <v>-0.27777777777777779</v>
      </c>
      <c r="H537" s="30">
        <f t="shared" si="112"/>
        <v>-1</v>
      </c>
      <c r="I537" s="31">
        <f>SUM(E$8:E537)</f>
        <v>2955.305555555557</v>
      </c>
      <c r="J537" s="31">
        <f t="shared" si="113"/>
        <v>0.27777777777782831</v>
      </c>
      <c r="K537" s="32">
        <f t="shared" si="105"/>
        <v>-429.16666666666669</v>
      </c>
      <c r="L537" s="33">
        <v>156.46950000000001</v>
      </c>
      <c r="M537" s="34">
        <f>0.5*2.10945*1.29*0.35*WLTC_class_3!E537^2</f>
        <v>3.6744470486111111E-2</v>
      </c>
      <c r="N537" s="34">
        <f t="shared" si="106"/>
        <v>-272.66042219618055</v>
      </c>
      <c r="O537" s="35">
        <f t="shared" si="107"/>
        <v>-2.1038612823783189E-2</v>
      </c>
      <c r="P537" s="35">
        <f t="shared" si="114"/>
        <v>0</v>
      </c>
      <c r="Q537" s="35">
        <f>(SUM(P$8:P537))/3600000</f>
        <v>0.33896243051344088</v>
      </c>
      <c r="R537" s="34">
        <f t="shared" si="115"/>
        <v>-75.739006165619486</v>
      </c>
      <c r="S537" s="35"/>
      <c r="T537" s="35">
        <f>(SUMIF(R$8:R537,"&lt;0"))/3600000*-1</f>
        <v>0.18552892139562394</v>
      </c>
      <c r="U537" s="37">
        <f t="shared" si="117"/>
        <v>-0.14305555555555557</v>
      </c>
      <c r="V537" s="37">
        <f t="shared" si="116"/>
        <v>-52.108436241946201</v>
      </c>
      <c r="W537" s="39">
        <f>SUM(V$8:V537)/3600000*-1</f>
        <v>0.12764389792018935</v>
      </c>
      <c r="X537" s="38">
        <f t="shared" si="108"/>
        <v>-7.5739006165605721E-2</v>
      </c>
      <c r="Y537" s="38">
        <f t="shared" si="109"/>
        <v>20.828549246859655</v>
      </c>
      <c r="Z537" s="38">
        <f>SUM(Y$8:Y537)/1000</f>
        <v>11.674473939519125</v>
      </c>
    </row>
    <row r="538" spans="2:26" x14ac:dyDescent="0.3">
      <c r="B538" s="3" t="s">
        <v>25</v>
      </c>
      <c r="C538" s="3">
        <v>530</v>
      </c>
      <c r="D538" s="3">
        <v>530</v>
      </c>
      <c r="E538" s="2">
        <f t="shared" si="110"/>
        <v>0</v>
      </c>
      <c r="F538" s="9">
        <v>0</v>
      </c>
      <c r="G538" s="30">
        <f t="shared" si="111"/>
        <v>-0.1388888888888889</v>
      </c>
      <c r="H538" s="30">
        <f t="shared" si="112"/>
        <v>-0.5</v>
      </c>
      <c r="I538" s="31">
        <f>SUM(E$8:E538)</f>
        <v>2955.305555555557</v>
      </c>
      <c r="J538" s="31">
        <f t="shared" si="113"/>
        <v>0</v>
      </c>
      <c r="K538" s="32">
        <f t="shared" si="105"/>
        <v>-214.58333333333334</v>
      </c>
      <c r="L538" s="33">
        <v>156.46950000000001</v>
      </c>
      <c r="M538" s="34">
        <f>0.5*2.10945*1.29*0.35*WLTC_class_3!E538^2</f>
        <v>0</v>
      </c>
      <c r="N538" s="34">
        <f t="shared" si="106"/>
        <v>-58.113833333333332</v>
      </c>
      <c r="O538" s="35">
        <f t="shared" si="107"/>
        <v>0</v>
      </c>
      <c r="P538" s="35">
        <f t="shared" si="114"/>
        <v>0</v>
      </c>
      <c r="Q538" s="35">
        <f>(SUM(P$8:P538))/3600000</f>
        <v>0.33896243051344088</v>
      </c>
      <c r="R538" s="35">
        <f t="shared" si="115"/>
        <v>0</v>
      </c>
      <c r="S538" s="35"/>
      <c r="T538" s="35">
        <f>(SUMIF(R$8:R538,"&lt;0"))/3600000*-1</f>
        <v>0.18552892139562394</v>
      </c>
      <c r="U538" s="37">
        <f t="shared" si="117"/>
        <v>-4.7685185185185192E-2</v>
      </c>
      <c r="V538" s="37">
        <f t="shared" si="116"/>
        <v>0</v>
      </c>
      <c r="W538" s="39">
        <f>SUM(V$8:V538)/3600000*-1</f>
        <v>0.12764389792018935</v>
      </c>
      <c r="X538" s="38">
        <f t="shared" si="108"/>
        <v>0</v>
      </c>
      <c r="Y538" s="38">
        <f t="shared" si="109"/>
        <v>20.904288253025261</v>
      </c>
      <c r="Z538" s="38">
        <f>SUM(Y$8:Y538)/1000</f>
        <v>11.695378227772149</v>
      </c>
    </row>
    <row r="539" spans="2:26" x14ac:dyDescent="0.3">
      <c r="B539" s="3" t="s">
        <v>25</v>
      </c>
      <c r="C539" s="3">
        <v>531</v>
      </c>
      <c r="D539" s="3">
        <v>531</v>
      </c>
      <c r="E539" s="2">
        <f t="shared" si="110"/>
        <v>0</v>
      </c>
      <c r="F539" s="9">
        <v>0</v>
      </c>
      <c r="G539" s="30">
        <f t="shared" si="111"/>
        <v>0</v>
      </c>
      <c r="H539" s="30">
        <f t="shared" si="112"/>
        <v>0</v>
      </c>
      <c r="I539" s="31">
        <f>SUM(E$8:E539)</f>
        <v>2955.305555555557</v>
      </c>
      <c r="J539" s="31">
        <f t="shared" si="113"/>
        <v>0</v>
      </c>
      <c r="K539" s="32">
        <f t="shared" si="105"/>
        <v>0</v>
      </c>
      <c r="L539" s="33">
        <v>156.46950000000001</v>
      </c>
      <c r="M539" s="34">
        <f>0.5*2.10945*1.29*0.35*WLTC_class_3!E539^2</f>
        <v>0</v>
      </c>
      <c r="N539" s="34">
        <f t="shared" si="106"/>
        <v>156.46950000000001</v>
      </c>
      <c r="O539" s="35">
        <f t="shared" si="107"/>
        <v>0</v>
      </c>
      <c r="P539" s="35">
        <f t="shared" si="114"/>
        <v>0</v>
      </c>
      <c r="Q539" s="35">
        <f>(SUM(P$8:P539))/3600000</f>
        <v>0.33896243051344088</v>
      </c>
      <c r="R539" s="35">
        <f t="shared" si="115"/>
        <v>0</v>
      </c>
      <c r="S539" s="35"/>
      <c r="T539" s="35">
        <f>(SUMIF(R$8:R539,"&lt;0"))/3600000*-1</f>
        <v>0.18552892139562394</v>
      </c>
      <c r="U539" s="37">
        <f t="shared" si="117"/>
        <v>0</v>
      </c>
      <c r="V539" s="37">
        <f t="shared" si="116"/>
        <v>0</v>
      </c>
      <c r="W539" s="39">
        <f>SUM(V$8:V539)/3600000*-1</f>
        <v>0.12764389792018935</v>
      </c>
      <c r="X539" s="38">
        <f t="shared" si="108"/>
        <v>0</v>
      </c>
      <c r="Y539" s="38">
        <f t="shared" si="109"/>
        <v>20.904288253025261</v>
      </c>
      <c r="Z539" s="38">
        <f>SUM(Y$8:Y539)/1000</f>
        <v>11.716282516025174</v>
      </c>
    </row>
    <row r="540" spans="2:26" x14ac:dyDescent="0.3">
      <c r="B540" s="3" t="s">
        <v>25</v>
      </c>
      <c r="C540" s="3">
        <v>532</v>
      </c>
      <c r="D540" s="3">
        <v>532</v>
      </c>
      <c r="E540" s="2">
        <f t="shared" si="110"/>
        <v>0</v>
      </c>
      <c r="F540" s="9">
        <v>0</v>
      </c>
      <c r="G540" s="30">
        <f t="shared" si="111"/>
        <v>2.777777777777778E-2</v>
      </c>
      <c r="H540" s="30">
        <f t="shared" si="112"/>
        <v>0.1</v>
      </c>
      <c r="I540" s="31">
        <f>SUM(E$8:E540)</f>
        <v>2955.305555555557</v>
      </c>
      <c r="J540" s="31">
        <f t="shared" si="113"/>
        <v>0</v>
      </c>
      <c r="K540" s="32">
        <f t="shared" si="105"/>
        <v>42.916666666666671</v>
      </c>
      <c r="L540" s="33">
        <v>156.46950000000001</v>
      </c>
      <c r="M540" s="34">
        <f>0.5*2.10945*1.29*0.35*WLTC_class_3!E540^2</f>
        <v>0</v>
      </c>
      <c r="N540" s="34">
        <f t="shared" si="106"/>
        <v>199.38616666666667</v>
      </c>
      <c r="O540" s="35">
        <f t="shared" si="107"/>
        <v>0</v>
      </c>
      <c r="P540" s="35">
        <f t="shared" si="114"/>
        <v>0</v>
      </c>
      <c r="Q540" s="35">
        <f>(SUM(P$8:P540))/3600000</f>
        <v>0.33896243051344088</v>
      </c>
      <c r="R540" s="35">
        <f t="shared" si="115"/>
        <v>0</v>
      </c>
      <c r="S540" s="35"/>
      <c r="T540" s="35">
        <f>(SUMIF(R$8:R540,"&lt;0"))/3600000*-1</f>
        <v>0.18552892139562394</v>
      </c>
      <c r="U540" s="37">
        <f t="shared" si="117"/>
        <v>0</v>
      </c>
      <c r="V540" s="37">
        <f t="shared" si="116"/>
        <v>0</v>
      </c>
      <c r="W540" s="39">
        <f>SUM(V$8:V540)/3600000*-1</f>
        <v>0.12764389792018935</v>
      </c>
      <c r="X540" s="38">
        <f t="shared" si="108"/>
        <v>0</v>
      </c>
      <c r="Y540" s="38">
        <f t="shared" si="109"/>
        <v>20.904288253025261</v>
      </c>
      <c r="Z540" s="38">
        <f>SUM(Y$8:Y540)/1000</f>
        <v>11.737186804278199</v>
      </c>
    </row>
    <row r="541" spans="2:26" x14ac:dyDescent="0.3">
      <c r="B541" s="3" t="s">
        <v>25</v>
      </c>
      <c r="C541" s="3">
        <v>533</v>
      </c>
      <c r="D541" s="3">
        <v>533</v>
      </c>
      <c r="E541" s="2">
        <f t="shared" si="110"/>
        <v>5.5555555555555559E-2</v>
      </c>
      <c r="F541" s="9">
        <v>0.2</v>
      </c>
      <c r="G541" s="30">
        <f t="shared" si="111"/>
        <v>0.16666666666666666</v>
      </c>
      <c r="H541" s="30">
        <f t="shared" si="112"/>
        <v>0.6</v>
      </c>
      <c r="I541" s="31">
        <f>SUM(E$8:E541)</f>
        <v>2955.3611111111127</v>
      </c>
      <c r="J541" s="31">
        <f t="shared" si="113"/>
        <v>5.5555555555656611E-2</v>
      </c>
      <c r="K541" s="32">
        <f t="shared" si="105"/>
        <v>257.5</v>
      </c>
      <c r="L541" s="33">
        <v>156.46950000000001</v>
      </c>
      <c r="M541" s="34">
        <f>0.5*2.10945*1.29*0.35*WLTC_class_3!E541^2</f>
        <v>1.4697788194444445E-3</v>
      </c>
      <c r="N541" s="34">
        <f t="shared" si="106"/>
        <v>413.97096977881949</v>
      </c>
      <c r="O541" s="35">
        <f t="shared" si="107"/>
        <v>1.277688178332014E-3</v>
      </c>
      <c r="P541" s="35">
        <f t="shared" si="114"/>
        <v>22.998387209976251</v>
      </c>
      <c r="Q541" s="35">
        <f>(SUM(P$8:P541))/3600000</f>
        <v>0.33896881895433256</v>
      </c>
      <c r="R541" s="35">
        <f t="shared" si="115"/>
        <v>0</v>
      </c>
      <c r="S541" s="35"/>
      <c r="T541" s="35">
        <f>(SUMIF(R$8:R541,"&lt;0"))/3600000*-1</f>
        <v>0.18552892139562394</v>
      </c>
      <c r="U541" s="37">
        <f t="shared" si="117"/>
        <v>1.9074074074074078E-3</v>
      </c>
      <c r="V541" s="37">
        <f t="shared" si="116"/>
        <v>0</v>
      </c>
      <c r="W541" s="39">
        <f>SUM(V$8:V541)/3600000*-1</f>
        <v>0.12764389792018935</v>
      </c>
      <c r="X541" s="38">
        <f t="shared" si="108"/>
        <v>2.2998387209934419E-2</v>
      </c>
      <c r="Y541" s="38">
        <f t="shared" si="109"/>
        <v>20.927286640235195</v>
      </c>
      <c r="Z541" s="38">
        <f>SUM(Y$8:Y541)/1000</f>
        <v>11.758114090918435</v>
      </c>
    </row>
    <row r="542" spans="2:26" x14ac:dyDescent="0.3">
      <c r="B542" s="3" t="s">
        <v>25</v>
      </c>
      <c r="C542" s="3">
        <v>534</v>
      </c>
      <c r="D542" s="3">
        <v>534</v>
      </c>
      <c r="E542" s="2">
        <f t="shared" si="110"/>
        <v>0.33333333333333331</v>
      </c>
      <c r="F542" s="9">
        <v>1.2</v>
      </c>
      <c r="G542" s="30">
        <f t="shared" si="111"/>
        <v>0.41666666666666663</v>
      </c>
      <c r="H542" s="30">
        <f t="shared" si="112"/>
        <v>1.5</v>
      </c>
      <c r="I542" s="31">
        <f>SUM(E$8:E542)</f>
        <v>2955.6944444444462</v>
      </c>
      <c r="J542" s="31">
        <f t="shared" si="113"/>
        <v>0.33333333333348492</v>
      </c>
      <c r="K542" s="32">
        <f t="shared" si="105"/>
        <v>643.74999999999989</v>
      </c>
      <c r="L542" s="33">
        <v>156.46950000000001</v>
      </c>
      <c r="M542" s="34">
        <f>0.5*2.10945*1.29*0.35*WLTC_class_3!E542^2</f>
        <v>5.2912037499999995E-2</v>
      </c>
      <c r="N542" s="34">
        <f t="shared" si="106"/>
        <v>800.27241203749986</v>
      </c>
      <c r="O542" s="35">
        <f t="shared" si="107"/>
        <v>8.8919156893095957E-2</v>
      </c>
      <c r="P542" s="35">
        <f t="shared" si="114"/>
        <v>266.75747067928791</v>
      </c>
      <c r="Q542" s="35">
        <f>(SUM(P$8:P542))/3600000</f>
        <v>0.33904291825174349</v>
      </c>
      <c r="R542" s="35">
        <f t="shared" si="115"/>
        <v>0</v>
      </c>
      <c r="S542" s="35"/>
      <c r="T542" s="35">
        <f>(SUMIF(R$8:R542,"&lt;0"))/3600000*-1</f>
        <v>0.18552892139562394</v>
      </c>
      <c r="U542" s="37">
        <f t="shared" si="117"/>
        <v>6.6759259259259268E-2</v>
      </c>
      <c r="V542" s="37">
        <f t="shared" si="116"/>
        <v>0</v>
      </c>
      <c r="W542" s="39">
        <f>SUM(V$8:V542)/3600000*-1</f>
        <v>0.12764389792018935</v>
      </c>
      <c r="X542" s="38">
        <f t="shared" si="108"/>
        <v>0.26675747067916661</v>
      </c>
      <c r="Y542" s="38">
        <f t="shared" si="109"/>
        <v>21.171045723704427</v>
      </c>
      <c r="Z542" s="38">
        <f>SUM(Y$8:Y542)/1000</f>
        <v>11.779285136642137</v>
      </c>
    </row>
    <row r="543" spans="2:26" x14ac:dyDescent="0.3">
      <c r="B543" s="3" t="s">
        <v>25</v>
      </c>
      <c r="C543" s="3">
        <v>535</v>
      </c>
      <c r="D543" s="3">
        <v>535</v>
      </c>
      <c r="E543" s="2">
        <f t="shared" si="110"/>
        <v>0.88888888888888895</v>
      </c>
      <c r="F543" s="9">
        <v>3.2</v>
      </c>
      <c r="G543" s="30">
        <f t="shared" si="111"/>
        <v>0.55555555555555558</v>
      </c>
      <c r="H543" s="30">
        <f t="shared" si="112"/>
        <v>2</v>
      </c>
      <c r="I543" s="31">
        <f>SUM(E$8:E543)</f>
        <v>2956.5833333333348</v>
      </c>
      <c r="J543" s="31">
        <f t="shared" si="113"/>
        <v>0.88888888888868678</v>
      </c>
      <c r="K543" s="32">
        <f t="shared" si="105"/>
        <v>858.33333333333337</v>
      </c>
      <c r="L543" s="33">
        <v>156.46950000000001</v>
      </c>
      <c r="M543" s="34">
        <f>0.5*2.10945*1.29*0.35*WLTC_class_3!E543^2</f>
        <v>0.3762633777777778</v>
      </c>
      <c r="N543" s="34">
        <f t="shared" si="106"/>
        <v>1015.1790967111111</v>
      </c>
      <c r="O543" s="35">
        <f t="shared" si="107"/>
        <v>0.80211681715427585</v>
      </c>
      <c r="P543" s="35">
        <f t="shared" si="114"/>
        <v>902.38141929856022</v>
      </c>
      <c r="Q543" s="35">
        <f>(SUM(P$8:P543))/3600000</f>
        <v>0.33929357975710417</v>
      </c>
      <c r="R543" s="35">
        <f t="shared" si="115"/>
        <v>0</v>
      </c>
      <c r="S543" s="35"/>
      <c r="T543" s="35">
        <f>(SUMIF(R$8:R543,"&lt;0"))/3600000*-1</f>
        <v>0.18552892139562394</v>
      </c>
      <c r="U543" s="37">
        <f t="shared" si="117"/>
        <v>0.41962962962962974</v>
      </c>
      <c r="V543" s="37">
        <f t="shared" si="116"/>
        <v>0</v>
      </c>
      <c r="W543" s="39">
        <f>SUM(V$8:V543)/3600000*-1</f>
        <v>0.12764389792018935</v>
      </c>
      <c r="X543" s="38">
        <f t="shared" si="108"/>
        <v>0.90238141929876559</v>
      </c>
      <c r="Y543" s="38">
        <f t="shared" si="109"/>
        <v>21.806669672324027</v>
      </c>
      <c r="Z543" s="38">
        <f>SUM(Y$8:Y543)/1000</f>
        <v>11.801091806314462</v>
      </c>
    </row>
    <row r="544" spans="2:26" x14ac:dyDescent="0.3">
      <c r="B544" s="3" t="s">
        <v>25</v>
      </c>
      <c r="C544" s="3">
        <v>536</v>
      </c>
      <c r="D544" s="3">
        <v>536</v>
      </c>
      <c r="E544" s="2">
        <f t="shared" si="110"/>
        <v>1.4444444444444444</v>
      </c>
      <c r="F544" s="9">
        <v>5.2</v>
      </c>
      <c r="G544" s="30">
        <f t="shared" si="111"/>
        <v>0.69444444444444431</v>
      </c>
      <c r="H544" s="30">
        <f t="shared" si="112"/>
        <v>2.4999999999999996</v>
      </c>
      <c r="I544" s="31">
        <f>SUM(E$8:E544)</f>
        <v>2958.0277777777792</v>
      </c>
      <c r="J544" s="31">
        <f t="shared" si="113"/>
        <v>1.4444444444443434</v>
      </c>
      <c r="K544" s="32">
        <f t="shared" si="105"/>
        <v>1072.9166666666665</v>
      </c>
      <c r="L544" s="33">
        <v>156.46950000000001</v>
      </c>
      <c r="M544" s="34">
        <f>0.5*2.10945*1.29*0.35*WLTC_class_3!E544^2</f>
        <v>0.99357048194444431</v>
      </c>
      <c r="N544" s="34">
        <f t="shared" si="106"/>
        <v>1230.379737148611</v>
      </c>
      <c r="O544" s="35">
        <f t="shared" si="107"/>
        <v>2.5670885873839593</v>
      </c>
      <c r="P544" s="35">
        <f t="shared" si="114"/>
        <v>1777.2151758812026</v>
      </c>
      <c r="Q544" s="35">
        <f>(SUM(P$8:P544))/3600000</f>
        <v>0.33978725063929338</v>
      </c>
      <c r="R544" s="35">
        <f t="shared" si="115"/>
        <v>0</v>
      </c>
      <c r="S544" s="35"/>
      <c r="T544" s="35">
        <f>(SUMIF(R$8:R544,"&lt;0"))/3600000*-1</f>
        <v>0.18552892139562394</v>
      </c>
      <c r="U544" s="37">
        <f t="shared" si="117"/>
        <v>0.80111111111111111</v>
      </c>
      <c r="V544" s="37">
        <f t="shared" si="116"/>
        <v>0</v>
      </c>
      <c r="W544" s="39">
        <f>SUM(V$8:V544)/3600000*-1</f>
        <v>0.12764389792018935</v>
      </c>
      <c r="X544" s="38">
        <f t="shared" si="108"/>
        <v>1.777215175881327</v>
      </c>
      <c r="Y544" s="38">
        <f t="shared" si="109"/>
        <v>22.681503428906588</v>
      </c>
      <c r="Z544" s="38">
        <f>SUM(Y$8:Y544)/1000</f>
        <v>11.823773309743368</v>
      </c>
    </row>
    <row r="545" spans="2:26" x14ac:dyDescent="0.3">
      <c r="B545" s="3" t="s">
        <v>25</v>
      </c>
      <c r="C545" s="3">
        <v>537</v>
      </c>
      <c r="D545" s="3">
        <v>537</v>
      </c>
      <c r="E545" s="2">
        <f t="shared" si="110"/>
        <v>2.2777777777777777</v>
      </c>
      <c r="F545" s="9">
        <v>8.1999999999999993</v>
      </c>
      <c r="G545" s="30">
        <f t="shared" si="111"/>
        <v>1.0833333333333333</v>
      </c>
      <c r="H545" s="30">
        <f t="shared" si="112"/>
        <v>3.9</v>
      </c>
      <c r="I545" s="31">
        <f>SUM(E$8:E545)</f>
        <v>2960.305555555557</v>
      </c>
      <c r="J545" s="31">
        <f t="shared" si="113"/>
        <v>2.2777777777778283</v>
      </c>
      <c r="K545" s="32">
        <f t="shared" si="105"/>
        <v>1673.7499999999998</v>
      </c>
      <c r="L545" s="33">
        <v>156.46950000000001</v>
      </c>
      <c r="M545" s="34">
        <f>0.5*2.10945*1.29*0.35*WLTC_class_3!E545^2</f>
        <v>2.4706981954861109</v>
      </c>
      <c r="N545" s="34">
        <f t="shared" si="106"/>
        <v>1832.6901981954859</v>
      </c>
      <c r="O545" s="35">
        <f t="shared" si="107"/>
        <v>9.508494515946543</v>
      </c>
      <c r="P545" s="35">
        <f t="shared" si="114"/>
        <v>4174.4610070009212</v>
      </c>
      <c r="Q545" s="35">
        <f>(SUM(P$8:P545))/3600000</f>
        <v>0.34094682314123809</v>
      </c>
      <c r="R545" s="35">
        <f t="shared" si="115"/>
        <v>0</v>
      </c>
      <c r="S545" s="35"/>
      <c r="T545" s="35">
        <f>(SUMIF(R$8:R545,"&lt;0"))/3600000*-1</f>
        <v>0.18552892139562394</v>
      </c>
      <c r="U545" s="37">
        <f t="shared" si="117"/>
        <v>1.9169444444444441</v>
      </c>
      <c r="V545" s="37">
        <f t="shared" si="116"/>
        <v>0</v>
      </c>
      <c r="W545" s="39">
        <f>SUM(V$8:V545)/3600000*-1</f>
        <v>0.12764389792018935</v>
      </c>
      <c r="X545" s="38">
        <f t="shared" si="108"/>
        <v>4.1744610070008283</v>
      </c>
      <c r="Y545" s="38">
        <f t="shared" si="109"/>
        <v>25.07874926002609</v>
      </c>
      <c r="Z545" s="38">
        <f>SUM(Y$8:Y545)/1000</f>
        <v>11.848852059003395</v>
      </c>
    </row>
    <row r="546" spans="2:26" x14ac:dyDescent="0.3">
      <c r="B546" s="3" t="s">
        <v>25</v>
      </c>
      <c r="C546" s="3">
        <v>538</v>
      </c>
      <c r="D546" s="3">
        <v>538</v>
      </c>
      <c r="E546" s="2">
        <f t="shared" si="110"/>
        <v>3.6111111111111112</v>
      </c>
      <c r="F546" s="9">
        <v>13</v>
      </c>
      <c r="G546" s="30">
        <f t="shared" si="111"/>
        <v>1.4722222222222223</v>
      </c>
      <c r="H546" s="30">
        <f t="shared" si="112"/>
        <v>5.3000000000000007</v>
      </c>
      <c r="I546" s="31">
        <f>SUM(E$8:E546)</f>
        <v>2963.9166666666683</v>
      </c>
      <c r="J546" s="31">
        <f t="shared" si="113"/>
        <v>3.6111111111113132</v>
      </c>
      <c r="K546" s="32">
        <f t="shared" si="105"/>
        <v>2274.5833333333335</v>
      </c>
      <c r="L546" s="33">
        <v>156.46950000000001</v>
      </c>
      <c r="M546" s="34">
        <f>0.5*2.10945*1.29*0.35*WLTC_class_3!E546^2</f>
        <v>6.2098155121527769</v>
      </c>
      <c r="N546" s="34">
        <f t="shared" si="106"/>
        <v>2437.2626488454862</v>
      </c>
      <c r="O546" s="35">
        <f t="shared" si="107"/>
        <v>31.782205837570231</v>
      </c>
      <c r="P546" s="35">
        <f t="shared" si="114"/>
        <v>8801.2262319425263</v>
      </c>
      <c r="Q546" s="35">
        <f>(SUM(P$8:P546))/3600000</f>
        <v>0.34339160820566655</v>
      </c>
      <c r="R546" s="35">
        <f t="shared" si="115"/>
        <v>0</v>
      </c>
      <c r="S546" s="35"/>
      <c r="T546" s="35">
        <f>(SUMIF(R$8:R546,"&lt;0"))/3600000*-1</f>
        <v>0.18552892139562394</v>
      </c>
      <c r="U546" s="37">
        <f t="shared" si="117"/>
        <v>4.852444444444445</v>
      </c>
      <c r="V546" s="37">
        <f t="shared" si="116"/>
        <v>0</v>
      </c>
      <c r="W546" s="39">
        <f>SUM(V$8:V546)/3600000*-1</f>
        <v>0.12764389792018935</v>
      </c>
      <c r="X546" s="38">
        <f t="shared" si="108"/>
        <v>8.8012262319420334</v>
      </c>
      <c r="Y546" s="38">
        <f t="shared" si="109"/>
        <v>29.705514484967296</v>
      </c>
      <c r="Z546" s="38">
        <f>SUM(Y$8:Y546)/1000</f>
        <v>11.878557573488361</v>
      </c>
    </row>
    <row r="547" spans="2:26" x14ac:dyDescent="0.3">
      <c r="B547" s="3" t="s">
        <v>25</v>
      </c>
      <c r="C547" s="3">
        <v>539</v>
      </c>
      <c r="D547" s="3">
        <v>539</v>
      </c>
      <c r="E547" s="2">
        <f t="shared" si="110"/>
        <v>5.2222222222222223</v>
      </c>
      <c r="F547" s="9">
        <v>18.8</v>
      </c>
      <c r="G547" s="30">
        <f t="shared" si="111"/>
        <v>1.4027777777777779</v>
      </c>
      <c r="H547" s="30">
        <f t="shared" si="112"/>
        <v>5.0500000000000007</v>
      </c>
      <c r="I547" s="31">
        <f>SUM(E$8:E547)</f>
        <v>2969.1388888888905</v>
      </c>
      <c r="J547" s="31">
        <f t="shared" si="113"/>
        <v>5.2222222222221717</v>
      </c>
      <c r="K547" s="32">
        <f t="shared" si="105"/>
        <v>2167.291666666667</v>
      </c>
      <c r="L547" s="33">
        <v>156.46950000000001</v>
      </c>
      <c r="M547" s="34">
        <f>0.5*2.10945*1.29*0.35*WLTC_class_3!E547^2</f>
        <v>12.986965648611109</v>
      </c>
      <c r="N547" s="34">
        <f t="shared" si="106"/>
        <v>2336.7481323152779</v>
      </c>
      <c r="O547" s="35">
        <f t="shared" si="107"/>
        <v>63.726871904745671</v>
      </c>
      <c r="P547" s="35">
        <f t="shared" si="114"/>
        <v>12203.018024313</v>
      </c>
      <c r="Q547" s="35">
        <f>(SUM(P$8:P547))/3600000</f>
        <v>0.3467813354346424</v>
      </c>
      <c r="R547" s="35">
        <f t="shared" si="115"/>
        <v>0</v>
      </c>
      <c r="S547" s="35"/>
      <c r="T547" s="35">
        <f>(SUMIF(R$8:R547,"&lt;0"))/3600000*-1</f>
        <v>0.18552892139562394</v>
      </c>
      <c r="U547" s="37">
        <f t="shared" si="117"/>
        <v>8.795055555555555</v>
      </c>
      <c r="V547" s="37">
        <f t="shared" si="116"/>
        <v>0</v>
      </c>
      <c r="W547" s="39">
        <f>SUM(V$8:V547)/3600000*-1</f>
        <v>0.12764389792018935</v>
      </c>
      <c r="X547" s="38">
        <f t="shared" si="108"/>
        <v>12.203018024313119</v>
      </c>
      <c r="Y547" s="38">
        <f t="shared" si="109"/>
        <v>33.107306277338381</v>
      </c>
      <c r="Z547" s="38">
        <f>SUM(Y$8:Y547)/1000</f>
        <v>11.9116648797657</v>
      </c>
    </row>
    <row r="548" spans="2:26" x14ac:dyDescent="0.3">
      <c r="B548" s="3" t="s">
        <v>25</v>
      </c>
      <c r="C548" s="3">
        <v>540</v>
      </c>
      <c r="D548" s="3">
        <v>540</v>
      </c>
      <c r="E548" s="2">
        <f t="shared" si="110"/>
        <v>6.416666666666667</v>
      </c>
      <c r="F548" s="9">
        <v>23.1</v>
      </c>
      <c r="G548" s="30">
        <f t="shared" si="111"/>
        <v>0.79166666666666652</v>
      </c>
      <c r="H548" s="30">
        <f t="shared" si="112"/>
        <v>2.8499999999999996</v>
      </c>
      <c r="I548" s="31">
        <f>SUM(E$8:E548)</f>
        <v>2975.555555555557</v>
      </c>
      <c r="J548" s="31">
        <f t="shared" si="113"/>
        <v>6.4166666666665151</v>
      </c>
      <c r="K548" s="32">
        <f t="shared" si="105"/>
        <v>1223.1249999999998</v>
      </c>
      <c r="L548" s="33">
        <v>156.46950000000001</v>
      </c>
      <c r="M548" s="34">
        <f>0.5*2.10945*1.29*0.35*WLTC_class_3!E548^2</f>
        <v>19.60721689609375</v>
      </c>
      <c r="N548" s="34">
        <f t="shared" si="106"/>
        <v>1399.2017168960936</v>
      </c>
      <c r="O548" s="35">
        <f t="shared" si="107"/>
        <v>57.610187357477379</v>
      </c>
      <c r="P548" s="35">
        <f t="shared" si="114"/>
        <v>8978.2110167497212</v>
      </c>
      <c r="Q548" s="35">
        <f>(SUM(P$8:P548))/3600000</f>
        <v>0.34927528293929511</v>
      </c>
      <c r="R548" s="35">
        <f t="shared" si="115"/>
        <v>0</v>
      </c>
      <c r="S548" s="35"/>
      <c r="T548" s="35">
        <f>(SUMIF(R$8:R548,"&lt;0"))/3600000*-1</f>
        <v>0.18552892139562394</v>
      </c>
      <c r="U548" s="37">
        <f t="shared" si="117"/>
        <v>8.5914398148148177</v>
      </c>
      <c r="V548" s="37">
        <f t="shared" si="116"/>
        <v>0</v>
      </c>
      <c r="W548" s="39">
        <f>SUM(V$8:V548)/3600000*-1</f>
        <v>0.12764389792018935</v>
      </c>
      <c r="X548" s="38">
        <f t="shared" si="108"/>
        <v>8.9782110167499347</v>
      </c>
      <c r="Y548" s="38">
        <f t="shared" si="109"/>
        <v>29.882499269775195</v>
      </c>
      <c r="Z548" s="38">
        <f>SUM(Y$8:Y548)/1000</f>
        <v>11.941547379035475</v>
      </c>
    </row>
    <row r="549" spans="2:26" x14ac:dyDescent="0.3">
      <c r="B549" s="3" t="s">
        <v>25</v>
      </c>
      <c r="C549" s="3">
        <v>541</v>
      </c>
      <c r="D549" s="3">
        <v>541</v>
      </c>
      <c r="E549" s="2">
        <f t="shared" si="110"/>
        <v>6.8055555555555554</v>
      </c>
      <c r="F549" s="9">
        <v>24.5</v>
      </c>
      <c r="G549" s="30">
        <f t="shared" si="111"/>
        <v>0.19444444444444425</v>
      </c>
      <c r="H549" s="30">
        <f t="shared" si="112"/>
        <v>0.69999999999999929</v>
      </c>
      <c r="I549" s="31">
        <f>SUM(E$8:E549)</f>
        <v>2982.3611111111127</v>
      </c>
      <c r="J549" s="31">
        <f t="shared" si="113"/>
        <v>6.8055555555556566</v>
      </c>
      <c r="K549" s="32">
        <f t="shared" si="105"/>
        <v>300.41666666666634</v>
      </c>
      <c r="L549" s="33">
        <v>156.46950000000001</v>
      </c>
      <c r="M549" s="34">
        <f>0.5*2.10945*1.29*0.35*WLTC_class_3!E549^2</f>
        <v>22.055868409288191</v>
      </c>
      <c r="N549" s="34">
        <f t="shared" si="106"/>
        <v>478.94203507595455</v>
      </c>
      <c r="O549" s="35">
        <f t="shared" si="107"/>
        <v>22.182481215613116</v>
      </c>
      <c r="P549" s="35">
        <f t="shared" si="114"/>
        <v>3259.4666276002945</v>
      </c>
      <c r="Q549" s="35">
        <f>(SUM(P$8:P549))/3600000</f>
        <v>0.35018069033585075</v>
      </c>
      <c r="R549" s="35">
        <f t="shared" si="115"/>
        <v>0</v>
      </c>
      <c r="S549" s="35"/>
      <c r="T549" s="35">
        <f>(SUMIF(R$8:R549,"&lt;0"))/3600000*-1</f>
        <v>0.18552892139562394</v>
      </c>
      <c r="U549" s="37">
        <f t="shared" si="117"/>
        <v>3.1777407407407363</v>
      </c>
      <c r="V549" s="37">
        <f t="shared" si="116"/>
        <v>0</v>
      </c>
      <c r="W549" s="39">
        <f>SUM(V$8:V549)/3600000*-1</f>
        <v>0.12764389792018935</v>
      </c>
      <c r="X549" s="38">
        <f t="shared" si="108"/>
        <v>3.2594666276002462</v>
      </c>
      <c r="Y549" s="38">
        <f t="shared" si="109"/>
        <v>24.163754880625508</v>
      </c>
      <c r="Z549" s="38">
        <f>SUM(Y$8:Y549)/1000</f>
        <v>11.9657111339161</v>
      </c>
    </row>
    <row r="550" spans="2:26" x14ac:dyDescent="0.3">
      <c r="B550" s="3" t="s">
        <v>25</v>
      </c>
      <c r="C550" s="3">
        <v>542</v>
      </c>
      <c r="D550" s="3">
        <v>542</v>
      </c>
      <c r="E550" s="2">
        <f t="shared" si="110"/>
        <v>6.8055555555555554</v>
      </c>
      <c r="F550" s="9">
        <v>24.5</v>
      </c>
      <c r="G550" s="30">
        <f t="shared" si="111"/>
        <v>-2.7777777777777679E-2</v>
      </c>
      <c r="H550" s="30">
        <f t="shared" si="112"/>
        <v>-9.9999999999999645E-2</v>
      </c>
      <c r="I550" s="31">
        <f>SUM(E$8:E550)</f>
        <v>2989.1666666666683</v>
      </c>
      <c r="J550" s="31">
        <f t="shared" si="113"/>
        <v>6.8055555555556566</v>
      </c>
      <c r="K550" s="32">
        <f t="shared" si="105"/>
        <v>-42.916666666666515</v>
      </c>
      <c r="L550" s="33">
        <v>156.46950000000001</v>
      </c>
      <c r="M550" s="34">
        <f>0.5*2.10945*1.29*0.35*WLTC_class_3!E550^2</f>
        <v>22.055868409288191</v>
      </c>
      <c r="N550" s="34">
        <f t="shared" si="106"/>
        <v>135.60870174262169</v>
      </c>
      <c r="O550" s="35">
        <f t="shared" si="107"/>
        <v>0</v>
      </c>
      <c r="P550" s="35">
        <f t="shared" si="114"/>
        <v>0</v>
      </c>
      <c r="Q550" s="35">
        <f>(SUM(P$8:P550))/3600000</f>
        <v>0.35018069033585075</v>
      </c>
      <c r="R550" s="35">
        <f t="shared" si="115"/>
        <v>0</v>
      </c>
      <c r="S550" s="35"/>
      <c r="T550" s="35">
        <f>(SUMIF(R$8:R550,"&lt;0"))/3600000*-1</f>
        <v>0.18552892139562394</v>
      </c>
      <c r="U550" s="37">
        <f t="shared" si="117"/>
        <v>0</v>
      </c>
      <c r="V550" s="37">
        <f t="shared" si="116"/>
        <v>0</v>
      </c>
      <c r="W550" s="39">
        <f>SUM(V$8:V550)/3600000*-1</f>
        <v>0.12764389792018935</v>
      </c>
      <c r="X550" s="38">
        <f t="shared" si="108"/>
        <v>0.92289255352617539</v>
      </c>
      <c r="Y550" s="38">
        <f t="shared" si="109"/>
        <v>21.827180806551436</v>
      </c>
      <c r="Z550" s="38">
        <f>SUM(Y$8:Y550)/1000</f>
        <v>11.98753831472265</v>
      </c>
    </row>
    <row r="551" spans="2:26" x14ac:dyDescent="0.3">
      <c r="B551" s="3" t="s">
        <v>25</v>
      </c>
      <c r="C551" s="3">
        <v>543</v>
      </c>
      <c r="D551" s="3">
        <v>543</v>
      </c>
      <c r="E551" s="2">
        <f t="shared" si="110"/>
        <v>6.75</v>
      </c>
      <c r="F551" s="9">
        <v>24.3</v>
      </c>
      <c r="G551" s="30">
        <f t="shared" si="111"/>
        <v>-0.12499999999999981</v>
      </c>
      <c r="H551" s="30">
        <f t="shared" si="112"/>
        <v>-0.44999999999999929</v>
      </c>
      <c r="I551" s="31">
        <f>SUM(E$8:E551)</f>
        <v>2995.9166666666683</v>
      </c>
      <c r="J551" s="31">
        <f t="shared" si="113"/>
        <v>6.75</v>
      </c>
      <c r="K551" s="32">
        <f t="shared" si="105"/>
        <v>-193.12499999999969</v>
      </c>
      <c r="L551" s="33">
        <v>156.46950000000001</v>
      </c>
      <c r="M551" s="34">
        <f>0.5*2.10945*1.29*0.35*WLTC_class_3!E551^2</f>
        <v>21.697242377343748</v>
      </c>
      <c r="N551" s="34">
        <f t="shared" si="106"/>
        <v>-14.958257622655935</v>
      </c>
      <c r="O551" s="35">
        <f t="shared" si="107"/>
        <v>-0.68153561293226106</v>
      </c>
      <c r="P551" s="35">
        <f t="shared" si="114"/>
        <v>0</v>
      </c>
      <c r="Q551" s="35">
        <f>(SUM(P$8:P551))/3600000</f>
        <v>0.35018069033585075</v>
      </c>
      <c r="R551" s="34">
        <f t="shared" si="115"/>
        <v>-100.96823895292756</v>
      </c>
      <c r="S551" s="35">
        <f>SUM(R551:R561)</f>
        <v>-15152.437283493528</v>
      </c>
      <c r="T551" s="35">
        <f>(SUMIF(R$8:R551,"&lt;0"))/3600000*-1</f>
        <v>0.1855569681286664</v>
      </c>
      <c r="U551" s="37">
        <f t="shared" si="117"/>
        <v>-0.46540740740740461</v>
      </c>
      <c r="V551" s="37">
        <f t="shared" si="116"/>
        <v>-69.466148399614156</v>
      </c>
      <c r="W551" s="39">
        <f>SUM(V$8:V551)/3600000*-1</f>
        <v>0.12766319407252258</v>
      </c>
      <c r="X551" s="38">
        <f t="shared" si="108"/>
        <v>-0.10096823895292756</v>
      </c>
      <c r="Y551" s="38">
        <f t="shared" si="109"/>
        <v>20.803320014072334</v>
      </c>
      <c r="Z551" s="38">
        <f>SUM(Y$8:Y551)/1000</f>
        <v>12.008341634736723</v>
      </c>
    </row>
    <row r="552" spans="2:26" x14ac:dyDescent="0.3">
      <c r="B552" s="3" t="s">
        <v>25</v>
      </c>
      <c r="C552" s="3">
        <v>544</v>
      </c>
      <c r="D552" s="3">
        <v>544</v>
      </c>
      <c r="E552" s="2">
        <f t="shared" si="110"/>
        <v>6.5555555555555554</v>
      </c>
      <c r="F552" s="9">
        <v>23.6</v>
      </c>
      <c r="G552" s="30">
        <f t="shared" si="111"/>
        <v>-0.27777777777777779</v>
      </c>
      <c r="H552" s="30">
        <f t="shared" si="112"/>
        <v>-1</v>
      </c>
      <c r="I552" s="31">
        <f>SUM(E$8:E552)</f>
        <v>3002.472222222224</v>
      </c>
      <c r="J552" s="31">
        <f t="shared" si="113"/>
        <v>6.5555555555556566</v>
      </c>
      <c r="K552" s="32">
        <f t="shared" si="105"/>
        <v>-429.16666666666669</v>
      </c>
      <c r="L552" s="33">
        <v>156.46950000000001</v>
      </c>
      <c r="M552" s="34">
        <f>0.5*2.10945*1.29*0.35*WLTC_class_3!E552^2</f>
        <v>20.465200281944441</v>
      </c>
      <c r="N552" s="34">
        <f t="shared" si="106"/>
        <v>-252.23196638472223</v>
      </c>
      <c r="O552" s="35">
        <f t="shared" si="107"/>
        <v>-10.839746604755947</v>
      </c>
      <c r="P552" s="35">
        <f t="shared" si="114"/>
        <v>0</v>
      </c>
      <c r="Q552" s="35">
        <f>(SUM(P$8:P552))/3600000</f>
        <v>0.35018069033585075</v>
      </c>
      <c r="R552" s="34">
        <f t="shared" si="115"/>
        <v>-1653.5206685220935</v>
      </c>
      <c r="S552" s="35"/>
      <c r="T552" s="35">
        <f>(SUMIF(R$8:R552,"&lt;0"))/3600000*-1</f>
        <v>0.1860162794254781</v>
      </c>
      <c r="U552" s="37">
        <f t="shared" si="117"/>
        <v>-1.5988842592592627</v>
      </c>
      <c r="V552" s="37">
        <f t="shared" si="116"/>
        <v>-1137.6222199432002</v>
      </c>
      <c r="W552" s="39">
        <f>SUM(V$8:V552)/3600000*-1</f>
        <v>0.12797920024472903</v>
      </c>
      <c r="X552" s="38">
        <f t="shared" si="108"/>
        <v>-1.6535206685220678</v>
      </c>
      <c r="Y552" s="38">
        <f t="shared" si="109"/>
        <v>19.250767584503194</v>
      </c>
      <c r="Z552" s="38">
        <f>SUM(Y$8:Y552)/1000</f>
        <v>12.027592402321227</v>
      </c>
    </row>
    <row r="553" spans="2:26" x14ac:dyDescent="0.3">
      <c r="B553" s="3" t="s">
        <v>25</v>
      </c>
      <c r="C553" s="3">
        <v>545</v>
      </c>
      <c r="D553" s="3">
        <v>545</v>
      </c>
      <c r="E553" s="2">
        <f t="shared" si="110"/>
        <v>6.1944444444444446</v>
      </c>
      <c r="F553" s="9">
        <v>22.3</v>
      </c>
      <c r="G553" s="30">
        <f t="shared" si="111"/>
        <v>-0.4861111111111111</v>
      </c>
      <c r="H553" s="30">
        <f t="shared" si="112"/>
        <v>-1.75</v>
      </c>
      <c r="I553" s="31">
        <f>SUM(E$8:E553)</f>
        <v>3008.6666666666683</v>
      </c>
      <c r="J553" s="31">
        <f t="shared" si="113"/>
        <v>6.1944444444443434</v>
      </c>
      <c r="K553" s="32">
        <f t="shared" si="105"/>
        <v>-751.04166666666663</v>
      </c>
      <c r="L553" s="33">
        <v>156.46950000000001</v>
      </c>
      <c r="M553" s="34">
        <f>0.5*2.10945*1.29*0.35*WLTC_class_3!E553^2</f>
        <v>18.272657728038194</v>
      </c>
      <c r="N553" s="34">
        <f t="shared" si="106"/>
        <v>-576.29950893862838</v>
      </c>
      <c r="O553" s="35">
        <f t="shared" si="107"/>
        <v>-22.113270277784402</v>
      </c>
      <c r="P553" s="35">
        <f t="shared" si="114"/>
        <v>0</v>
      </c>
      <c r="Q553" s="35">
        <f>(SUM(P$8:P553))/3600000</f>
        <v>0.35018069033585075</v>
      </c>
      <c r="R553" s="34">
        <f t="shared" si="115"/>
        <v>-3569.8552914808897</v>
      </c>
      <c r="S553" s="35"/>
      <c r="T553" s="35">
        <f>(SUMIF(R$8:R553,"&lt;0"))/3600000*-1</f>
        <v>0.18700790589533389</v>
      </c>
      <c r="U553" s="37">
        <f t="shared" si="117"/>
        <v>-2.8453749999999944</v>
      </c>
      <c r="V553" s="37">
        <f t="shared" si="116"/>
        <v>-2456.0604405388517</v>
      </c>
      <c r="W553" s="39">
        <f>SUM(V$8:V553)/3600000*-1</f>
        <v>0.12866143925598983</v>
      </c>
      <c r="X553" s="38">
        <f t="shared" si="108"/>
        <v>-3.5698552914809478</v>
      </c>
      <c r="Y553" s="38">
        <f t="shared" si="109"/>
        <v>17.334432961544312</v>
      </c>
      <c r="Z553" s="38">
        <f>SUM(Y$8:Y553)/1000</f>
        <v>12.044926835282771</v>
      </c>
    </row>
    <row r="554" spans="2:26" x14ac:dyDescent="0.3">
      <c r="B554" s="3" t="s">
        <v>25</v>
      </c>
      <c r="C554" s="3">
        <v>546</v>
      </c>
      <c r="D554" s="3">
        <v>546</v>
      </c>
      <c r="E554" s="2">
        <f t="shared" si="110"/>
        <v>5.5833333333333339</v>
      </c>
      <c r="F554" s="9">
        <v>20.100000000000001</v>
      </c>
      <c r="G554" s="30">
        <f t="shared" si="111"/>
        <v>-0.5277777777777779</v>
      </c>
      <c r="H554" s="30">
        <f t="shared" si="112"/>
        <v>-1.9000000000000004</v>
      </c>
      <c r="I554" s="31">
        <f>SUM(E$8:E554)</f>
        <v>3014.2500000000018</v>
      </c>
      <c r="J554" s="31">
        <f t="shared" si="113"/>
        <v>5.5833333333334849</v>
      </c>
      <c r="K554" s="32">
        <f t="shared" si="105"/>
        <v>-815.41666666666686</v>
      </c>
      <c r="L554" s="33">
        <v>156.46950000000001</v>
      </c>
      <c r="M554" s="34">
        <f>0.5*2.10945*1.29*0.35*WLTC_class_3!E554^2</f>
        <v>14.845133521093752</v>
      </c>
      <c r="N554" s="34">
        <f t="shared" si="106"/>
        <v>-644.10203314557316</v>
      </c>
      <c r="O554" s="35">
        <f t="shared" si="107"/>
        <v>-20.078986297156643</v>
      </c>
      <c r="P554" s="35">
        <f t="shared" si="114"/>
        <v>0</v>
      </c>
      <c r="Q554" s="35">
        <f>(SUM(P$8:P554))/3600000</f>
        <v>0.35018069033585075</v>
      </c>
      <c r="R554" s="34">
        <f t="shared" si="115"/>
        <v>-3596.2363517295476</v>
      </c>
      <c r="S554" s="35"/>
      <c r="T554" s="35">
        <f>(SUMIF(R$8:R554,"&lt;0"))/3600000*-1</f>
        <v>0.18800686043748102</v>
      </c>
      <c r="U554" s="37">
        <f t="shared" si="117"/>
        <v>-4.4480740740740723</v>
      </c>
      <c r="V554" s="37">
        <f t="shared" si="116"/>
        <v>-2474.2106099899283</v>
      </c>
      <c r="W554" s="39">
        <f>SUM(V$8:V554)/3600000*-1</f>
        <v>0.12934871998098704</v>
      </c>
      <c r="X554" s="38">
        <f t="shared" si="108"/>
        <v>-3.5962363517294507</v>
      </c>
      <c r="Y554" s="38">
        <f t="shared" si="109"/>
        <v>17.308051901295809</v>
      </c>
      <c r="Z554" s="38">
        <f>SUM(Y$8:Y554)/1000</f>
        <v>12.062234887184069</v>
      </c>
    </row>
    <row r="555" spans="2:26" x14ac:dyDescent="0.3">
      <c r="B555" s="3" t="s">
        <v>25</v>
      </c>
      <c r="C555" s="3">
        <v>547</v>
      </c>
      <c r="D555" s="3">
        <v>547</v>
      </c>
      <c r="E555" s="2">
        <f t="shared" si="110"/>
        <v>5.1388888888888884</v>
      </c>
      <c r="F555" s="9">
        <v>18.5</v>
      </c>
      <c r="G555" s="30">
        <f t="shared" si="111"/>
        <v>-0.40277777777777807</v>
      </c>
      <c r="H555" s="30">
        <f t="shared" si="112"/>
        <v>-1.4500000000000011</v>
      </c>
      <c r="I555" s="31">
        <f>SUM(E$8:E555)</f>
        <v>3019.3888888888905</v>
      </c>
      <c r="J555" s="31">
        <f t="shared" si="113"/>
        <v>5.1388888888886868</v>
      </c>
      <c r="K555" s="32">
        <f t="shared" si="105"/>
        <v>-622.29166666666708</v>
      </c>
      <c r="L555" s="33">
        <v>156.46950000000001</v>
      </c>
      <c r="M555" s="34">
        <f>0.5*2.10945*1.29*0.35*WLTC_class_3!E555^2</f>
        <v>12.575795023871525</v>
      </c>
      <c r="N555" s="34">
        <f t="shared" si="106"/>
        <v>-453.24637164279557</v>
      </c>
      <c r="O555" s="35">
        <f t="shared" si="107"/>
        <v>-11.969411319038633</v>
      </c>
      <c r="P555" s="35">
        <f t="shared" si="114"/>
        <v>0</v>
      </c>
      <c r="Q555" s="35">
        <f>(SUM(P$8:P555))/3600000</f>
        <v>0.35018069033585075</v>
      </c>
      <c r="R555" s="34">
        <f t="shared" si="115"/>
        <v>-2329.1827431642746</v>
      </c>
      <c r="S555" s="35"/>
      <c r="T555" s="35">
        <f>(SUMIF(R$8:R555,"&lt;0"))/3600000*-1</f>
        <v>0.18865385564391554</v>
      </c>
      <c r="U555" s="37">
        <f t="shared" si="117"/>
        <v>-2.9450370370370447</v>
      </c>
      <c r="V555" s="37">
        <f t="shared" si="116"/>
        <v>-1602.4777272970207</v>
      </c>
      <c r="W555" s="39">
        <f>SUM(V$8:V555)/3600000*-1</f>
        <v>0.12979385268301397</v>
      </c>
      <c r="X555" s="38">
        <f t="shared" si="108"/>
        <v>-2.3291827431643659</v>
      </c>
      <c r="Y555" s="38">
        <f t="shared" si="109"/>
        <v>18.575105509860894</v>
      </c>
      <c r="Z555" s="38">
        <f>SUM(Y$8:Y555)/1000</f>
        <v>12.080809992693929</v>
      </c>
    </row>
    <row r="556" spans="2:26" x14ac:dyDescent="0.3">
      <c r="B556" s="3" t="s">
        <v>25</v>
      </c>
      <c r="C556" s="3">
        <v>548</v>
      </c>
      <c r="D556" s="3">
        <v>548</v>
      </c>
      <c r="E556" s="2">
        <f t="shared" si="110"/>
        <v>4.7777777777777777</v>
      </c>
      <c r="F556" s="9">
        <v>17.2</v>
      </c>
      <c r="G556" s="30">
        <f t="shared" si="111"/>
        <v>-0.30555555555555547</v>
      </c>
      <c r="H556" s="30">
        <f t="shared" si="112"/>
        <v>-1.0999999999999996</v>
      </c>
      <c r="I556" s="31">
        <f>SUM(E$8:E556)</f>
        <v>3024.1666666666683</v>
      </c>
      <c r="J556" s="31">
        <f t="shared" si="113"/>
        <v>4.7777777777778283</v>
      </c>
      <c r="K556" s="32">
        <f t="shared" si="105"/>
        <v>-472.0833333333332</v>
      </c>
      <c r="L556" s="33">
        <v>156.46950000000001</v>
      </c>
      <c r="M556" s="34">
        <f>0.5*2.10945*1.29*0.35*WLTC_class_3!E556^2</f>
        <v>10.870484148611109</v>
      </c>
      <c r="N556" s="34">
        <f t="shared" si="106"/>
        <v>-304.74334918472209</v>
      </c>
      <c r="O556" s="35">
        <f t="shared" si="107"/>
        <v>-6.9564253412661374</v>
      </c>
      <c r="P556" s="35">
        <f t="shared" si="114"/>
        <v>0</v>
      </c>
      <c r="Q556" s="35">
        <f>(SUM(P$8:P556))/3600000</f>
        <v>0.35018069033585075</v>
      </c>
      <c r="R556" s="34">
        <f t="shared" si="115"/>
        <v>-1455.9960016603543</v>
      </c>
      <c r="S556" s="35"/>
      <c r="T556" s="35">
        <f>(SUMIF(R$8:R556,"&lt;0"))/3600000*-1</f>
        <v>0.18905829897771007</v>
      </c>
      <c r="U556" s="37">
        <f t="shared" si="117"/>
        <v>-2.2130694444444425</v>
      </c>
      <c r="V556" s="37">
        <f t="shared" si="116"/>
        <v>-1001.7252491423237</v>
      </c>
      <c r="W556" s="39">
        <f>SUM(V$8:V556)/3600000*-1</f>
        <v>0.13007210969666463</v>
      </c>
      <c r="X556" s="38">
        <f t="shared" si="108"/>
        <v>-1.4559960016603388</v>
      </c>
      <c r="Y556" s="38">
        <f t="shared" si="109"/>
        <v>19.448292251364922</v>
      </c>
      <c r="Z556" s="38">
        <f>SUM(Y$8:Y556)/1000</f>
        <v>12.100258284945294</v>
      </c>
    </row>
    <row r="557" spans="2:26" x14ac:dyDescent="0.3">
      <c r="B557" s="3" t="s">
        <v>25</v>
      </c>
      <c r="C557" s="3">
        <v>549</v>
      </c>
      <c r="D557" s="3">
        <v>549</v>
      </c>
      <c r="E557" s="2">
        <f t="shared" si="110"/>
        <v>4.5277777777777777</v>
      </c>
      <c r="F557" s="9">
        <v>16.3</v>
      </c>
      <c r="G557" s="30">
        <f t="shared" si="111"/>
        <v>-0.24999999999999983</v>
      </c>
      <c r="H557" s="30">
        <f t="shared" si="112"/>
        <v>-0.89999999999999947</v>
      </c>
      <c r="I557" s="31">
        <f>SUM(E$8:E557)</f>
        <v>3028.6944444444462</v>
      </c>
      <c r="J557" s="31">
        <f t="shared" si="113"/>
        <v>4.5277777777778283</v>
      </c>
      <c r="K557" s="32">
        <f t="shared" si="105"/>
        <v>-386.24999999999972</v>
      </c>
      <c r="L557" s="33">
        <v>156.46950000000001</v>
      </c>
      <c r="M557" s="34">
        <f>0.5*2.10945*1.29*0.35*WLTC_class_3!E557^2</f>
        <v>9.7626383634548599</v>
      </c>
      <c r="N557" s="34">
        <f t="shared" si="106"/>
        <v>-220.01786163654484</v>
      </c>
      <c r="O557" s="35">
        <f t="shared" si="107"/>
        <v>-4.5105359304177668</v>
      </c>
      <c r="P557" s="35">
        <f t="shared" si="114"/>
        <v>0</v>
      </c>
      <c r="Q557" s="35">
        <f>(SUM(P$8:P557))/3600000</f>
        <v>0.35018069033585075</v>
      </c>
      <c r="R557" s="34">
        <f t="shared" si="115"/>
        <v>-996.19198463214468</v>
      </c>
      <c r="S557" s="35"/>
      <c r="T557" s="35">
        <f>(SUMIF(R$8:R557,"&lt;0"))/3600000*-1</f>
        <v>0.18933501897344124</v>
      </c>
      <c r="U557" s="37">
        <f t="shared" si="117"/>
        <v>-1.4377083333333314</v>
      </c>
      <c r="V557" s="37">
        <f t="shared" si="116"/>
        <v>-685.38008542691546</v>
      </c>
      <c r="W557" s="39">
        <f>SUM(V$8:V557)/3600000*-1</f>
        <v>0.13026249305372764</v>
      </c>
      <c r="X557" s="38">
        <f t="shared" si="108"/>
        <v>-0.99619198463213354</v>
      </c>
      <c r="Y557" s="38">
        <f t="shared" si="109"/>
        <v>19.908096268393127</v>
      </c>
      <c r="Z557" s="38">
        <f>SUM(Y$8:Y557)/1000</f>
        <v>12.120166381213688</v>
      </c>
    </row>
    <row r="558" spans="2:26" x14ac:dyDescent="0.3">
      <c r="B558" s="3" t="s">
        <v>25</v>
      </c>
      <c r="C558" s="3">
        <v>550</v>
      </c>
      <c r="D558" s="3">
        <v>550</v>
      </c>
      <c r="E558" s="2">
        <f t="shared" si="110"/>
        <v>4.2777777777777777</v>
      </c>
      <c r="F558" s="9">
        <v>15.4</v>
      </c>
      <c r="G558" s="30">
        <f t="shared" si="111"/>
        <v>-0.2222222222222224</v>
      </c>
      <c r="H558" s="30">
        <f t="shared" si="112"/>
        <v>-0.80000000000000071</v>
      </c>
      <c r="I558" s="31">
        <f>SUM(E$8:E558)</f>
        <v>3032.972222222224</v>
      </c>
      <c r="J558" s="31">
        <f t="shared" si="113"/>
        <v>4.2777777777778283</v>
      </c>
      <c r="K558" s="32">
        <f t="shared" si="105"/>
        <v>-343.3333333333336</v>
      </c>
      <c r="L558" s="33">
        <v>156.46950000000001</v>
      </c>
      <c r="M558" s="34">
        <f>0.5*2.10945*1.29*0.35*WLTC_class_3!E558^2</f>
        <v>8.7143186204861109</v>
      </c>
      <c r="N558" s="34">
        <f t="shared" si="106"/>
        <v>-178.14951471284746</v>
      </c>
      <c r="O558" s="35">
        <f t="shared" si="107"/>
        <v>-3.2600261504089043</v>
      </c>
      <c r="P558" s="35">
        <f t="shared" si="114"/>
        <v>0</v>
      </c>
      <c r="Q558" s="35">
        <f>(SUM(P$8:P558))/3600000</f>
        <v>0.35018069033585075</v>
      </c>
      <c r="R558" s="34">
        <f t="shared" si="115"/>
        <v>-762.08403516052317</v>
      </c>
      <c r="S558" s="35"/>
      <c r="T558" s="35">
        <f>(SUMIF(R$8:R558,"&lt;0"))/3600000*-1</f>
        <v>0.18954670898320802</v>
      </c>
      <c r="U558" s="37">
        <f t="shared" si="117"/>
        <v>-1.3604583333333338</v>
      </c>
      <c r="V558" s="37">
        <f t="shared" si="116"/>
        <v>-524.31381619043987</v>
      </c>
      <c r="W558" s="39">
        <f>SUM(V$8:V558)/3600000*-1</f>
        <v>0.13040813578044722</v>
      </c>
      <c r="X558" s="38">
        <f t="shared" si="108"/>
        <v>-0.76208403516051404</v>
      </c>
      <c r="Y558" s="38">
        <f t="shared" si="109"/>
        <v>20.142204217864748</v>
      </c>
      <c r="Z558" s="38">
        <f>SUM(Y$8:Y558)/1000</f>
        <v>12.140308585431553</v>
      </c>
    </row>
    <row r="559" spans="2:26" x14ac:dyDescent="0.3">
      <c r="B559" s="3" t="s">
        <v>25</v>
      </c>
      <c r="C559" s="3">
        <v>551</v>
      </c>
      <c r="D559" s="3">
        <v>551</v>
      </c>
      <c r="E559" s="2">
        <f t="shared" si="110"/>
        <v>4.083333333333333</v>
      </c>
      <c r="F559" s="9">
        <v>14.7</v>
      </c>
      <c r="G559" s="30">
        <f t="shared" si="111"/>
        <v>-0.15277777777777773</v>
      </c>
      <c r="H559" s="30">
        <f t="shared" si="112"/>
        <v>-0.54999999999999982</v>
      </c>
      <c r="I559" s="31">
        <f>SUM(E$8:E559)</f>
        <v>3037.0555555555575</v>
      </c>
      <c r="J559" s="31">
        <f t="shared" si="113"/>
        <v>4.0833333333334849</v>
      </c>
      <c r="K559" s="32">
        <f t="shared" si="105"/>
        <v>-236.0416666666666</v>
      </c>
      <c r="L559" s="33">
        <v>156.46950000000001</v>
      </c>
      <c r="M559" s="34">
        <f>0.5*2.10945*1.29*0.35*WLTC_class_3!E559^2</f>
        <v>7.9401126273437477</v>
      </c>
      <c r="N559" s="34">
        <f t="shared" si="106"/>
        <v>-71.632054039322838</v>
      </c>
      <c r="O559" s="35">
        <f t="shared" si="107"/>
        <v>-1.194365012141809</v>
      </c>
      <c r="P559" s="35">
        <f t="shared" si="114"/>
        <v>0</v>
      </c>
      <c r="Q559" s="35">
        <f>(SUM(P$8:P559))/3600000</f>
        <v>0.35018069033585075</v>
      </c>
      <c r="R559" s="34">
        <f t="shared" si="115"/>
        <v>-292.49755399391245</v>
      </c>
      <c r="S559" s="35"/>
      <c r="T559" s="35">
        <f>(SUMIF(R$8:R559,"&lt;0"))/3600000*-1</f>
        <v>0.18962795830376192</v>
      </c>
      <c r="U559" s="37">
        <f t="shared" si="117"/>
        <v>-1.0047268518518544</v>
      </c>
      <c r="V559" s="37">
        <f t="shared" si="116"/>
        <v>-201.23831714781176</v>
      </c>
      <c r="W559" s="39">
        <f>SUM(V$8:V559)/3600000*-1</f>
        <v>0.13046403531298828</v>
      </c>
      <c r="X559" s="38">
        <f t="shared" si="108"/>
        <v>-0.29249755399390159</v>
      </c>
      <c r="Y559" s="38">
        <f t="shared" si="109"/>
        <v>20.61179069903136</v>
      </c>
      <c r="Z559" s="38">
        <f>SUM(Y$8:Y559)/1000</f>
        <v>12.160920376130584</v>
      </c>
    </row>
    <row r="560" spans="2:26" x14ac:dyDescent="0.3">
      <c r="B560" s="3" t="s">
        <v>25</v>
      </c>
      <c r="C560" s="3">
        <v>552</v>
      </c>
      <c r="D560" s="3">
        <v>552</v>
      </c>
      <c r="E560" s="2">
        <f t="shared" si="110"/>
        <v>3.9722222222222223</v>
      </c>
      <c r="F560" s="9">
        <v>14.3</v>
      </c>
      <c r="G560" s="30">
        <f t="shared" si="111"/>
        <v>-0.1388888888888889</v>
      </c>
      <c r="H560" s="30">
        <f t="shared" si="112"/>
        <v>-0.5</v>
      </c>
      <c r="I560" s="31">
        <f>SUM(E$8:E560)</f>
        <v>3041.0277777777796</v>
      </c>
      <c r="J560" s="31">
        <f t="shared" si="113"/>
        <v>3.9722222222221717</v>
      </c>
      <c r="K560" s="32">
        <f t="shared" si="105"/>
        <v>-214.58333333333334</v>
      </c>
      <c r="L560" s="33">
        <v>156.46950000000001</v>
      </c>
      <c r="M560" s="34">
        <f>0.5*2.10945*1.29*0.35*WLTC_class_3!E560^2</f>
        <v>7.5138767697048614</v>
      </c>
      <c r="N560" s="34">
        <f t="shared" si="106"/>
        <v>-50.599956563628467</v>
      </c>
      <c r="O560" s="35">
        <f t="shared" si="107"/>
        <v>-0.79839391340248866</v>
      </c>
      <c r="P560" s="35">
        <f t="shared" si="114"/>
        <v>0</v>
      </c>
      <c r="Q560" s="35">
        <f>(SUM(P$8:P560))/3600000</f>
        <v>0.35018069033585075</v>
      </c>
      <c r="R560" s="34">
        <f t="shared" si="115"/>
        <v>-200.99427190552163</v>
      </c>
      <c r="S560" s="35"/>
      <c r="T560" s="35">
        <f>(SUMIF(R$8:R560,"&lt;0"))/3600000*-1</f>
        <v>0.1896837900459579</v>
      </c>
      <c r="U560" s="37">
        <f t="shared" si="117"/>
        <v>-0.55314814814814484</v>
      </c>
      <c r="V560" s="37">
        <f t="shared" si="116"/>
        <v>-138.28405907099886</v>
      </c>
      <c r="W560" s="39">
        <f>SUM(V$8:V560)/3600000*-1</f>
        <v>0.13050244755161911</v>
      </c>
      <c r="X560" s="38">
        <f t="shared" si="108"/>
        <v>-0.20099427190552419</v>
      </c>
      <c r="Y560" s="38">
        <f t="shared" si="109"/>
        <v>20.703293981119735</v>
      </c>
      <c r="Z560" s="38">
        <f>SUM(Y$8:Y560)/1000</f>
        <v>12.181623670111703</v>
      </c>
    </row>
    <row r="561" spans="2:26" x14ac:dyDescent="0.3">
      <c r="B561" s="3" t="s">
        <v>25</v>
      </c>
      <c r="C561" s="3">
        <v>553</v>
      </c>
      <c r="D561" s="3">
        <v>553</v>
      </c>
      <c r="E561" s="2">
        <f t="shared" si="110"/>
        <v>3.8055555555555554</v>
      </c>
      <c r="F561" s="9">
        <v>13.7</v>
      </c>
      <c r="G561" s="30">
        <f t="shared" si="111"/>
        <v>-0.1388888888888889</v>
      </c>
      <c r="H561" s="30">
        <f t="shared" si="112"/>
        <v>-0.5</v>
      </c>
      <c r="I561" s="31">
        <f>SUM(E$8:E561)</f>
        <v>3044.8333333333353</v>
      </c>
      <c r="J561" s="31">
        <f t="shared" si="113"/>
        <v>3.8055555555556566</v>
      </c>
      <c r="K561" s="32">
        <f t="shared" si="105"/>
        <v>-214.58333333333334</v>
      </c>
      <c r="L561" s="33">
        <v>156.46950000000001</v>
      </c>
      <c r="M561" s="34">
        <f>0.5*2.10945*1.29*0.35*WLTC_class_3!E561^2</f>
        <v>6.896569665538193</v>
      </c>
      <c r="N561" s="34">
        <f t="shared" si="106"/>
        <v>-51.217263667795152</v>
      </c>
      <c r="O561" s="35">
        <f t="shared" si="107"/>
        <v>-0.74174137483092017</v>
      </c>
      <c r="P561" s="35">
        <f t="shared" si="114"/>
        <v>0</v>
      </c>
      <c r="Q561" s="35">
        <f>(SUM(P$8:P561))/3600000</f>
        <v>0.35018069033585075</v>
      </c>
      <c r="R561" s="34">
        <f t="shared" si="115"/>
        <v>-194.91014229133671</v>
      </c>
      <c r="S561" s="35"/>
      <c r="T561" s="35">
        <f>(SUMIF(R$8:R561,"&lt;0"))/3600000*-1</f>
        <v>0.18973793175214992</v>
      </c>
      <c r="U561" s="37">
        <f t="shared" si="117"/>
        <v>-0.80111111111111311</v>
      </c>
      <c r="V561" s="37">
        <f t="shared" si="116"/>
        <v>-134.09817789643964</v>
      </c>
      <c r="W561" s="39">
        <f>SUM(V$8:V561)/3600000*-1</f>
        <v>0.13053969704547924</v>
      </c>
      <c r="X561" s="38">
        <f t="shared" si="108"/>
        <v>-0.19491014229133155</v>
      </c>
      <c r="Y561" s="38">
        <f t="shared" si="109"/>
        <v>20.70937811073393</v>
      </c>
      <c r="Z561" s="38">
        <f>SUM(Y$8:Y561)/1000</f>
        <v>12.202333048222437</v>
      </c>
    </row>
    <row r="562" spans="2:26" x14ac:dyDescent="0.3">
      <c r="B562" s="3" t="s">
        <v>25</v>
      </c>
      <c r="C562" s="3">
        <v>554</v>
      </c>
      <c r="D562" s="3">
        <v>554</v>
      </c>
      <c r="E562" s="2">
        <f t="shared" si="110"/>
        <v>3.6944444444444446</v>
      </c>
      <c r="F562" s="9">
        <v>13.3</v>
      </c>
      <c r="G562" s="30">
        <f t="shared" si="111"/>
        <v>-8.3333333333333287E-2</v>
      </c>
      <c r="H562" s="30">
        <f t="shared" si="112"/>
        <v>-0.29999999999999982</v>
      </c>
      <c r="I562" s="31">
        <f>SUM(E$8:E562)</f>
        <v>3048.5277777777796</v>
      </c>
      <c r="J562" s="31">
        <f t="shared" si="113"/>
        <v>3.6944444444443434</v>
      </c>
      <c r="K562" s="32">
        <f t="shared" si="105"/>
        <v>-128.74999999999991</v>
      </c>
      <c r="L562" s="33">
        <v>156.46950000000001</v>
      </c>
      <c r="M562" s="34">
        <f>0.5*2.10945*1.29*0.35*WLTC_class_3!E562^2</f>
        <v>6.4997293842881945</v>
      </c>
      <c r="N562" s="34">
        <f t="shared" si="106"/>
        <v>34.219229384288298</v>
      </c>
      <c r="O562" s="35">
        <f t="shared" si="107"/>
        <v>0</v>
      </c>
      <c r="P562" s="35">
        <f t="shared" si="114"/>
        <v>0</v>
      </c>
      <c r="Q562" s="35">
        <f>(SUM(P$8:P562))/3600000</f>
        <v>0.35018069033585075</v>
      </c>
      <c r="R562" s="35">
        <f t="shared" si="115"/>
        <v>0</v>
      </c>
      <c r="S562" s="35"/>
      <c r="T562" s="35">
        <f>(SUMIF(R$8:R562,"&lt;0"))/3600000*-1</f>
        <v>0.18973793175214992</v>
      </c>
      <c r="U562" s="37">
        <f t="shared" si="117"/>
        <v>-0.51499999999999824</v>
      </c>
      <c r="V562" s="37">
        <f t="shared" si="116"/>
        <v>0</v>
      </c>
      <c r="W562" s="39">
        <f>SUM(V$8:V562)/3600000*-1</f>
        <v>0.13053969704547924</v>
      </c>
      <c r="X562" s="38">
        <f t="shared" si="108"/>
        <v>0.12642104189195399</v>
      </c>
      <c r="Y562" s="38">
        <f t="shared" si="109"/>
        <v>21.030709294917216</v>
      </c>
      <c r="Z562" s="38">
        <f>SUM(Y$8:Y562)/1000</f>
        <v>12.223363757517355</v>
      </c>
    </row>
    <row r="563" spans="2:26" x14ac:dyDescent="0.3">
      <c r="B563" s="3" t="s">
        <v>25</v>
      </c>
      <c r="C563" s="3">
        <v>555</v>
      </c>
      <c r="D563" s="3">
        <v>555</v>
      </c>
      <c r="E563" s="2">
        <f t="shared" si="110"/>
        <v>3.6388888888888888</v>
      </c>
      <c r="F563" s="9">
        <v>13.1</v>
      </c>
      <c r="G563" s="30">
        <f t="shared" si="111"/>
        <v>-2.7777777777777925E-2</v>
      </c>
      <c r="H563" s="30">
        <f t="shared" si="112"/>
        <v>-0.10000000000000053</v>
      </c>
      <c r="I563" s="31">
        <f>SUM(E$8:E563)</f>
        <v>3052.1666666666683</v>
      </c>
      <c r="J563" s="31">
        <f t="shared" si="113"/>
        <v>3.6388888888886868</v>
      </c>
      <c r="K563" s="32">
        <f t="shared" si="105"/>
        <v>-42.916666666666892</v>
      </c>
      <c r="L563" s="33">
        <v>156.46950000000001</v>
      </c>
      <c r="M563" s="34">
        <f>0.5*2.10945*1.29*0.35*WLTC_class_3!E563^2</f>
        <v>6.3057185801215274</v>
      </c>
      <c r="N563" s="34">
        <f t="shared" si="106"/>
        <v>119.85855191345465</v>
      </c>
      <c r="O563" s="35">
        <f t="shared" si="107"/>
        <v>0</v>
      </c>
      <c r="P563" s="35">
        <f t="shared" si="114"/>
        <v>0</v>
      </c>
      <c r="Q563" s="35">
        <f>(SUM(P$8:P563))/3600000</f>
        <v>0.35018069033585075</v>
      </c>
      <c r="R563" s="35">
        <f t="shared" si="115"/>
        <v>0</v>
      </c>
      <c r="S563" s="35"/>
      <c r="T563" s="35">
        <f>(SUMIF(R$8:R563,"&lt;0"))/3600000*-1</f>
        <v>0.18973793175214992</v>
      </c>
      <c r="U563" s="37">
        <f t="shared" si="117"/>
        <v>-0.25177777777777832</v>
      </c>
      <c r="V563" s="37">
        <f t="shared" si="116"/>
        <v>0</v>
      </c>
      <c r="W563" s="39">
        <f>SUM(V$8:V563)/3600000*-1</f>
        <v>0.13053969704547924</v>
      </c>
      <c r="X563" s="38">
        <f t="shared" si="108"/>
        <v>0.43615195279618219</v>
      </c>
      <c r="Y563" s="38">
        <f t="shared" si="109"/>
        <v>21.340440205821444</v>
      </c>
      <c r="Z563" s="38">
        <f>SUM(Y$8:Y563)/1000</f>
        <v>12.244704197723177</v>
      </c>
    </row>
    <row r="564" spans="2:26" x14ac:dyDescent="0.3">
      <c r="B564" s="3" t="s">
        <v>25</v>
      </c>
      <c r="C564" s="3">
        <v>556</v>
      </c>
      <c r="D564" s="3">
        <v>556</v>
      </c>
      <c r="E564" s="2">
        <f t="shared" si="110"/>
        <v>3.6388888888888888</v>
      </c>
      <c r="F564" s="9">
        <v>13.1</v>
      </c>
      <c r="G564" s="30">
        <f t="shared" si="111"/>
        <v>2.7777777777777925E-2</v>
      </c>
      <c r="H564" s="30">
        <f t="shared" si="112"/>
        <v>0.10000000000000053</v>
      </c>
      <c r="I564" s="31">
        <f>SUM(E$8:E564)</f>
        <v>3055.805555555557</v>
      </c>
      <c r="J564" s="31">
        <f t="shared" si="113"/>
        <v>3.6388888888886868</v>
      </c>
      <c r="K564" s="32">
        <f t="shared" si="105"/>
        <v>42.916666666666892</v>
      </c>
      <c r="L564" s="33">
        <v>156.46950000000001</v>
      </c>
      <c r="M564" s="34">
        <f>0.5*2.10945*1.29*0.35*WLTC_class_3!E564^2</f>
        <v>6.3057185801215274</v>
      </c>
      <c r="N564" s="34">
        <f t="shared" si="106"/>
        <v>205.69188524678842</v>
      </c>
      <c r="O564" s="35">
        <f t="shared" si="107"/>
        <v>2.7236716379011883</v>
      </c>
      <c r="P564" s="35">
        <f t="shared" si="114"/>
        <v>748.4899157591052</v>
      </c>
      <c r="Q564" s="35">
        <f>(SUM(P$8:P564))/3600000</f>
        <v>0.35038860420133938</v>
      </c>
      <c r="R564" s="35">
        <f t="shared" si="115"/>
        <v>0</v>
      </c>
      <c r="S564" s="35"/>
      <c r="T564" s="35">
        <f>(SUMIF(R$8:R564,"&lt;0"))/3600000*-1</f>
        <v>0.18973793175214992</v>
      </c>
      <c r="U564" s="37">
        <f t="shared" si="117"/>
        <v>0</v>
      </c>
      <c r="V564" s="37">
        <f t="shared" si="116"/>
        <v>0</v>
      </c>
      <c r="W564" s="39">
        <f>SUM(V$8:V564)/3600000*-1</f>
        <v>0.13053969704547924</v>
      </c>
      <c r="X564" s="38">
        <f t="shared" si="108"/>
        <v>0.7484899157591467</v>
      </c>
      <c r="Y564" s="38">
        <f t="shared" si="109"/>
        <v>21.652778168784408</v>
      </c>
      <c r="Z564" s="38">
        <f>SUM(Y$8:Y564)/1000</f>
        <v>12.266356975891961</v>
      </c>
    </row>
    <row r="565" spans="2:26" x14ac:dyDescent="0.3">
      <c r="B565" s="3" t="s">
        <v>25</v>
      </c>
      <c r="C565" s="3">
        <v>557</v>
      </c>
      <c r="D565" s="3">
        <v>557</v>
      </c>
      <c r="E565" s="2">
        <f t="shared" si="110"/>
        <v>3.6944444444444446</v>
      </c>
      <c r="F565" s="9">
        <v>13.3</v>
      </c>
      <c r="G565" s="30">
        <f t="shared" si="111"/>
        <v>9.7222222222222363E-2</v>
      </c>
      <c r="H565" s="30">
        <f t="shared" si="112"/>
        <v>0.35000000000000053</v>
      </c>
      <c r="I565" s="31">
        <f>SUM(E$8:E565)</f>
        <v>3059.5000000000014</v>
      </c>
      <c r="J565" s="31">
        <f t="shared" si="113"/>
        <v>3.6944444444443434</v>
      </c>
      <c r="K565" s="32">
        <f t="shared" si="105"/>
        <v>150.20833333333354</v>
      </c>
      <c r="L565" s="33">
        <v>156.46950000000001</v>
      </c>
      <c r="M565" s="34">
        <f>0.5*2.10945*1.29*0.35*WLTC_class_3!E565^2</f>
        <v>6.4997293842881945</v>
      </c>
      <c r="N565" s="34">
        <f t="shared" si="106"/>
        <v>313.17756271762175</v>
      </c>
      <c r="O565" s="35">
        <f t="shared" si="107"/>
        <v>4.2745354219998921</v>
      </c>
      <c r="P565" s="35">
        <f t="shared" si="114"/>
        <v>1157.0171067067376</v>
      </c>
      <c r="Q565" s="35">
        <f>(SUM(P$8:P565))/3600000</f>
        <v>0.35070999784209123</v>
      </c>
      <c r="R565" s="35">
        <f t="shared" si="115"/>
        <v>0</v>
      </c>
      <c r="S565" s="35"/>
      <c r="T565" s="35">
        <f>(SUMIF(R$8:R565,"&lt;0"))/3600000*-1</f>
        <v>0.18973793175214992</v>
      </c>
      <c r="U565" s="37">
        <f t="shared" si="117"/>
        <v>0.25177777777777832</v>
      </c>
      <c r="V565" s="37">
        <f t="shared" si="116"/>
        <v>0</v>
      </c>
      <c r="W565" s="39">
        <f>SUM(V$8:V565)/3600000*-1</f>
        <v>0.13053969704547924</v>
      </c>
      <c r="X565" s="38">
        <f t="shared" si="108"/>
        <v>1.1570171067067692</v>
      </c>
      <c r="Y565" s="38">
        <f t="shared" si="109"/>
        <v>22.061305359732028</v>
      </c>
      <c r="Z565" s="38">
        <f>SUM(Y$8:Y565)/1000</f>
        <v>12.288418281251692</v>
      </c>
    </row>
    <row r="566" spans="2:26" x14ac:dyDescent="0.3">
      <c r="B566" s="3" t="s">
        <v>25</v>
      </c>
      <c r="C566" s="3">
        <v>558</v>
      </c>
      <c r="D566" s="3">
        <v>558</v>
      </c>
      <c r="E566" s="2">
        <f t="shared" si="110"/>
        <v>3.8333333333333335</v>
      </c>
      <c r="F566" s="9">
        <v>13.8</v>
      </c>
      <c r="G566" s="30">
        <f t="shared" si="111"/>
        <v>0.16666666666666657</v>
      </c>
      <c r="H566" s="30">
        <f t="shared" si="112"/>
        <v>0.59999999999999964</v>
      </c>
      <c r="I566" s="31">
        <f>SUM(E$8:E566)</f>
        <v>3063.3333333333348</v>
      </c>
      <c r="J566" s="31">
        <f t="shared" si="113"/>
        <v>3.8333333333334849</v>
      </c>
      <c r="K566" s="32">
        <f t="shared" si="105"/>
        <v>257.49999999999983</v>
      </c>
      <c r="L566" s="33">
        <v>156.46950000000001</v>
      </c>
      <c r="M566" s="34">
        <f>0.5*2.10945*1.29*0.35*WLTC_class_3!E566^2</f>
        <v>6.9976169593750006</v>
      </c>
      <c r="N566" s="34">
        <f t="shared" si="106"/>
        <v>420.96711695937483</v>
      </c>
      <c r="O566" s="35">
        <f t="shared" si="107"/>
        <v>6.1858779130977251</v>
      </c>
      <c r="P566" s="35">
        <f t="shared" si="114"/>
        <v>1613.7072816776674</v>
      </c>
      <c r="Q566" s="35">
        <f>(SUM(P$8:P566))/3600000</f>
        <v>0.3511582498647795</v>
      </c>
      <c r="R566" s="35">
        <f t="shared" si="115"/>
        <v>0</v>
      </c>
      <c r="S566" s="35"/>
      <c r="T566" s="35">
        <f>(SUMIF(R$8:R566,"&lt;0"))/3600000*-1</f>
        <v>0.18973793175214992</v>
      </c>
      <c r="U566" s="37">
        <f t="shared" si="117"/>
        <v>0.64613425925925971</v>
      </c>
      <c r="V566" s="37">
        <f t="shared" si="116"/>
        <v>0</v>
      </c>
      <c r="W566" s="39">
        <f>SUM(V$8:V566)/3600000*-1</f>
        <v>0.13053969704547924</v>
      </c>
      <c r="X566" s="38">
        <f t="shared" si="108"/>
        <v>1.6137072816776035</v>
      </c>
      <c r="Y566" s="38">
        <f t="shared" si="109"/>
        <v>22.517995534702862</v>
      </c>
      <c r="Z566" s="38">
        <f>SUM(Y$8:Y566)/1000</f>
        <v>12.310936276786395</v>
      </c>
    </row>
    <row r="567" spans="2:26" x14ac:dyDescent="0.3">
      <c r="B567" s="3" t="s">
        <v>25</v>
      </c>
      <c r="C567" s="3">
        <v>559</v>
      </c>
      <c r="D567" s="3">
        <v>559</v>
      </c>
      <c r="E567" s="2">
        <f t="shared" si="110"/>
        <v>4.0277777777777777</v>
      </c>
      <c r="F567" s="9">
        <v>14.5</v>
      </c>
      <c r="G567" s="30">
        <f t="shared" si="111"/>
        <v>0.37499999999999989</v>
      </c>
      <c r="H567" s="30">
        <f t="shared" si="112"/>
        <v>1.3499999999999996</v>
      </c>
      <c r="I567" s="31">
        <f>SUM(E$8:E567)</f>
        <v>3067.3611111111127</v>
      </c>
      <c r="J567" s="31">
        <f t="shared" si="113"/>
        <v>4.0277777777778283</v>
      </c>
      <c r="K567" s="32">
        <f t="shared" si="105"/>
        <v>579.37499999999977</v>
      </c>
      <c r="L567" s="33">
        <v>156.46950000000001</v>
      </c>
      <c r="M567" s="34">
        <f>0.5*2.10945*1.29*0.35*WLTC_class_3!E567^2</f>
        <v>7.7255249197048608</v>
      </c>
      <c r="N567" s="34">
        <f t="shared" si="106"/>
        <v>743.57002491970468</v>
      </c>
      <c r="O567" s="35">
        <f t="shared" si="107"/>
        <v>12.062931924334096</v>
      </c>
      <c r="P567" s="35">
        <f t="shared" si="114"/>
        <v>2994.9348225932927</v>
      </c>
      <c r="Q567" s="35">
        <f>(SUM(P$8:P567))/3600000</f>
        <v>0.35199017620438877</v>
      </c>
      <c r="R567" s="35">
        <f t="shared" si="115"/>
        <v>0</v>
      </c>
      <c r="S567" s="35"/>
      <c r="T567" s="35">
        <f>(SUMIF(R$8:R567,"&lt;0"))/3600000*-1</f>
        <v>0.18973793175214992</v>
      </c>
      <c r="U567" s="37">
        <f t="shared" si="117"/>
        <v>0.94464351851851713</v>
      </c>
      <c r="V567" s="37">
        <f t="shared" si="116"/>
        <v>0</v>
      </c>
      <c r="W567" s="39">
        <f>SUM(V$8:V567)/3600000*-1</f>
        <v>0.13053969704547924</v>
      </c>
      <c r="X567" s="38">
        <f t="shared" si="108"/>
        <v>2.9949348225932551</v>
      </c>
      <c r="Y567" s="38">
        <f t="shared" si="109"/>
        <v>23.899223075618515</v>
      </c>
      <c r="Z567" s="38">
        <f>SUM(Y$8:Y567)/1000</f>
        <v>12.334835499862015</v>
      </c>
    </row>
    <row r="568" spans="2:26" x14ac:dyDescent="0.3">
      <c r="B568" s="3" t="s">
        <v>25</v>
      </c>
      <c r="C568" s="3">
        <v>560</v>
      </c>
      <c r="D568" s="3">
        <v>560</v>
      </c>
      <c r="E568" s="2">
        <f t="shared" si="110"/>
        <v>4.583333333333333</v>
      </c>
      <c r="F568" s="9">
        <v>16.5</v>
      </c>
      <c r="G568" s="30">
        <f t="shared" si="111"/>
        <v>0.34722222222222221</v>
      </c>
      <c r="H568" s="30">
        <f t="shared" si="112"/>
        <v>1.25</v>
      </c>
      <c r="I568" s="31">
        <f>SUM(E$8:E568)</f>
        <v>3071.9444444444462</v>
      </c>
      <c r="J568" s="31">
        <f t="shared" si="113"/>
        <v>4.5833333333334849</v>
      </c>
      <c r="K568" s="32">
        <f t="shared" si="105"/>
        <v>536.45833333333326</v>
      </c>
      <c r="L568" s="33">
        <v>156.46950000000001</v>
      </c>
      <c r="M568" s="34">
        <f>0.5*2.10945*1.29*0.35*WLTC_class_3!E568^2</f>
        <v>10.003682089843748</v>
      </c>
      <c r="N568" s="34">
        <f t="shared" si="106"/>
        <v>702.93151542317696</v>
      </c>
      <c r="O568" s="35">
        <f t="shared" si="107"/>
        <v>14.766443292744309</v>
      </c>
      <c r="P568" s="35">
        <f t="shared" si="114"/>
        <v>3221.7694456896675</v>
      </c>
      <c r="Q568" s="35">
        <f>(SUM(P$8:P568))/3600000</f>
        <v>0.35288511216152479</v>
      </c>
      <c r="R568" s="35">
        <f t="shared" si="115"/>
        <v>0</v>
      </c>
      <c r="S568" s="35"/>
      <c r="T568" s="35">
        <f>(SUMIF(R$8:R568,"&lt;0"))/3600000*-1</f>
        <v>0.18973793175214992</v>
      </c>
      <c r="U568" s="37">
        <f t="shared" si="117"/>
        <v>2.9564814814814806</v>
      </c>
      <c r="V568" s="37">
        <f t="shared" si="116"/>
        <v>0</v>
      </c>
      <c r="W568" s="39">
        <f>SUM(V$8:V568)/3600000*-1</f>
        <v>0.13053969704547924</v>
      </c>
      <c r="X568" s="38">
        <f t="shared" si="108"/>
        <v>3.2217694456895609</v>
      </c>
      <c r="Y568" s="38">
        <f t="shared" si="109"/>
        <v>24.126057698714821</v>
      </c>
      <c r="Z568" s="38">
        <f>SUM(Y$8:Y568)/1000</f>
        <v>12.358961557560729</v>
      </c>
    </row>
    <row r="569" spans="2:26" x14ac:dyDescent="0.3">
      <c r="B569" s="3" t="s">
        <v>25</v>
      </c>
      <c r="C569" s="3">
        <v>561</v>
      </c>
      <c r="D569" s="3">
        <v>561</v>
      </c>
      <c r="E569" s="2">
        <f t="shared" si="110"/>
        <v>4.7222222222222223</v>
      </c>
      <c r="F569" s="9">
        <v>17</v>
      </c>
      <c r="G569" s="30">
        <f t="shared" si="111"/>
        <v>6.9444444444444448E-2</v>
      </c>
      <c r="H569" s="30">
        <f t="shared" si="112"/>
        <v>0.25</v>
      </c>
      <c r="I569" s="31">
        <f>SUM(E$8:E569)</f>
        <v>3076.6666666666683</v>
      </c>
      <c r="J569" s="31">
        <f t="shared" si="113"/>
        <v>4.7222222222221717</v>
      </c>
      <c r="K569" s="32">
        <f t="shared" si="105"/>
        <v>107.29166666666667</v>
      </c>
      <c r="L569" s="33">
        <v>156.46950000000001</v>
      </c>
      <c r="M569" s="34">
        <f>0.5*2.10945*1.29*0.35*WLTC_class_3!E569^2</f>
        <v>10.61915197048611</v>
      </c>
      <c r="N569" s="34">
        <f t="shared" si="106"/>
        <v>274.38031863715281</v>
      </c>
      <c r="O569" s="35">
        <f t="shared" si="107"/>
        <v>6.1185117350413831</v>
      </c>
      <c r="P569" s="35">
        <f t="shared" si="114"/>
        <v>1295.6848380087633</v>
      </c>
      <c r="Q569" s="35">
        <f>(SUM(P$8:P569))/3600000</f>
        <v>0.35324502461652724</v>
      </c>
      <c r="R569" s="35">
        <f t="shared" si="115"/>
        <v>0</v>
      </c>
      <c r="S569" s="35"/>
      <c r="T569" s="35">
        <f>(SUMIF(R$8:R569,"&lt;0"))/3600000*-1</f>
        <v>0.18973793175214992</v>
      </c>
      <c r="U569" s="37">
        <f t="shared" si="117"/>
        <v>0.79872685185185299</v>
      </c>
      <c r="V569" s="37">
        <f t="shared" si="116"/>
        <v>0</v>
      </c>
      <c r="W569" s="39">
        <f>SUM(V$8:V569)/3600000*-1</f>
        <v>0.13053969704547924</v>
      </c>
      <c r="X569" s="38">
        <f t="shared" si="108"/>
        <v>1.2956848380087771</v>
      </c>
      <c r="Y569" s="38">
        <f t="shared" si="109"/>
        <v>22.199973091034039</v>
      </c>
      <c r="Z569" s="38">
        <f>SUM(Y$8:Y569)/1000</f>
        <v>12.381161530651763</v>
      </c>
    </row>
    <row r="570" spans="2:26" x14ac:dyDescent="0.3">
      <c r="B570" s="3" t="s">
        <v>25</v>
      </c>
      <c r="C570" s="3">
        <v>562</v>
      </c>
      <c r="D570" s="3">
        <v>562</v>
      </c>
      <c r="E570" s="2">
        <f t="shared" si="110"/>
        <v>4.7222222222222223</v>
      </c>
      <c r="F570" s="9">
        <v>17</v>
      </c>
      <c r="G570" s="30">
        <f t="shared" si="111"/>
        <v>0</v>
      </c>
      <c r="H570" s="30">
        <f t="shared" si="112"/>
        <v>0</v>
      </c>
      <c r="I570" s="31">
        <f>SUM(E$8:E570)</f>
        <v>3081.3888888888905</v>
      </c>
      <c r="J570" s="31">
        <f t="shared" si="113"/>
        <v>4.7222222222221717</v>
      </c>
      <c r="K570" s="32">
        <f t="shared" si="105"/>
        <v>0</v>
      </c>
      <c r="L570" s="33">
        <v>156.46950000000001</v>
      </c>
      <c r="M570" s="34">
        <f>0.5*2.10945*1.29*0.35*WLTC_class_3!E570^2</f>
        <v>10.61915197048611</v>
      </c>
      <c r="N570" s="34">
        <f t="shared" si="106"/>
        <v>167.08865197048613</v>
      </c>
      <c r="O570" s="35">
        <f t="shared" si="107"/>
        <v>0</v>
      </c>
      <c r="P570" s="35">
        <f t="shared" si="114"/>
        <v>0</v>
      </c>
      <c r="Q570" s="35">
        <f>(SUM(P$8:P570))/3600000</f>
        <v>0.35324502461652724</v>
      </c>
      <c r="R570" s="35">
        <f t="shared" si="115"/>
        <v>0</v>
      </c>
      <c r="S570" s="35"/>
      <c r="T570" s="35">
        <f>(SUMIF(R$8:R570,"&lt;0"))/3600000*-1</f>
        <v>0.18973793175214992</v>
      </c>
      <c r="U570" s="37">
        <f t="shared" si="117"/>
        <v>0</v>
      </c>
      <c r="V570" s="37">
        <f t="shared" si="116"/>
        <v>0</v>
      </c>
      <c r="W570" s="39">
        <f>SUM(V$8:V570)/3600000*-1</f>
        <v>0.13053969704547924</v>
      </c>
      <c r="X570" s="38">
        <f t="shared" si="108"/>
        <v>0.78902974541618454</v>
      </c>
      <c r="Y570" s="38">
        <f t="shared" si="109"/>
        <v>21.693317998441444</v>
      </c>
      <c r="Z570" s="38">
        <f>SUM(Y$8:Y570)/1000</f>
        <v>12.402854848650204</v>
      </c>
    </row>
    <row r="571" spans="2:26" x14ac:dyDescent="0.3">
      <c r="B571" s="3" t="s">
        <v>25</v>
      </c>
      <c r="C571" s="3">
        <v>563</v>
      </c>
      <c r="D571" s="3">
        <v>563</v>
      </c>
      <c r="E571" s="2">
        <f t="shared" si="110"/>
        <v>4.7222222222222223</v>
      </c>
      <c r="F571" s="9">
        <v>17</v>
      </c>
      <c r="G571" s="30">
        <f t="shared" si="111"/>
        <v>-0.22222222222222215</v>
      </c>
      <c r="H571" s="30">
        <f t="shared" si="112"/>
        <v>-0.79999999999999982</v>
      </c>
      <c r="I571" s="31">
        <f>SUM(E$8:E571)</f>
        <v>3086.1111111111127</v>
      </c>
      <c r="J571" s="31">
        <f t="shared" si="113"/>
        <v>4.7222222222221717</v>
      </c>
      <c r="K571" s="32">
        <f t="shared" si="105"/>
        <v>-343.3333333333332</v>
      </c>
      <c r="L571" s="33">
        <v>156.46950000000001</v>
      </c>
      <c r="M571" s="34">
        <f>0.5*2.10945*1.29*0.35*WLTC_class_3!E571^2</f>
        <v>10.61915197048611</v>
      </c>
      <c r="N571" s="34">
        <f t="shared" si="106"/>
        <v>-176.24468136284707</v>
      </c>
      <c r="O571" s="35">
        <f t="shared" si="107"/>
        <v>-3.9301476013782608</v>
      </c>
      <c r="P571" s="35">
        <f t="shared" si="114"/>
        <v>0</v>
      </c>
      <c r="Q571" s="35">
        <f>(SUM(P$8:P571))/3600000</f>
        <v>0.35324502461652724</v>
      </c>
      <c r="R571" s="34">
        <f t="shared" si="115"/>
        <v>-832.26655088010227</v>
      </c>
      <c r="S571" s="35">
        <f>SUM(R571:R574)</f>
        <v>-15071.368995532039</v>
      </c>
      <c r="T571" s="35">
        <f>(SUMIF(R$8:R571,"&lt;0"))/3600000*-1</f>
        <v>0.18996911690517218</v>
      </c>
      <c r="U571" s="37">
        <f t="shared" si="117"/>
        <v>0</v>
      </c>
      <c r="V571" s="37">
        <f t="shared" si="116"/>
        <v>-572.59938700551027</v>
      </c>
      <c r="W571" s="39">
        <f>SUM(V$8:V571)/3600000*-1</f>
        <v>0.13069875243075854</v>
      </c>
      <c r="X571" s="38">
        <f t="shared" si="108"/>
        <v>-0.83226655088011126</v>
      </c>
      <c r="Y571" s="38">
        <f t="shared" si="109"/>
        <v>20.07202170214515</v>
      </c>
      <c r="Z571" s="38">
        <f>SUM(Y$8:Y571)/1000</f>
        <v>12.422926870352349</v>
      </c>
    </row>
    <row r="572" spans="2:26" x14ac:dyDescent="0.3">
      <c r="B572" s="3" t="s">
        <v>25</v>
      </c>
      <c r="C572" s="3">
        <v>564</v>
      </c>
      <c r="D572" s="3">
        <v>564</v>
      </c>
      <c r="E572" s="2">
        <f t="shared" si="110"/>
        <v>4.2777777777777777</v>
      </c>
      <c r="F572" s="9">
        <v>15.4</v>
      </c>
      <c r="G572" s="30">
        <f t="shared" si="111"/>
        <v>-0.95833333333333337</v>
      </c>
      <c r="H572" s="30">
        <f t="shared" si="112"/>
        <v>-3.45</v>
      </c>
      <c r="I572" s="31">
        <f>SUM(E$8:E572)</f>
        <v>3090.3888888888905</v>
      </c>
      <c r="J572" s="31">
        <f t="shared" si="113"/>
        <v>4.2777777777778283</v>
      </c>
      <c r="K572" s="32">
        <f t="shared" si="105"/>
        <v>-1480.625</v>
      </c>
      <c r="L572" s="33">
        <v>156.46950000000001</v>
      </c>
      <c r="M572" s="34">
        <f>0.5*2.10945*1.29*0.35*WLTC_class_3!E572^2</f>
        <v>8.7143186204861109</v>
      </c>
      <c r="N572" s="34">
        <f t="shared" si="106"/>
        <v>-1315.4411813795139</v>
      </c>
      <c r="O572" s="35">
        <f t="shared" si="107"/>
        <v>-24.071761618516138</v>
      </c>
      <c r="P572" s="35">
        <f t="shared" si="114"/>
        <v>0</v>
      </c>
      <c r="Q572" s="35">
        <f>(SUM(P$8:P572))/3600000</f>
        <v>0.35324502461652724</v>
      </c>
      <c r="R572" s="34">
        <f t="shared" si="115"/>
        <v>-5627.1650536790976</v>
      </c>
      <c r="S572" s="35"/>
      <c r="T572" s="35">
        <f>(SUMIF(R$8:R572,"&lt;0"))/3600000*-1</f>
        <v>0.19153221830897194</v>
      </c>
      <c r="U572" s="37">
        <f t="shared" si="117"/>
        <v>-2.472</v>
      </c>
      <c r="V572" s="37">
        <f t="shared" si="116"/>
        <v>-3871.4895569312189</v>
      </c>
      <c r="W572" s="39">
        <f>SUM(V$8:V572)/3600000*-1</f>
        <v>0.13177416619657276</v>
      </c>
      <c r="X572" s="38">
        <f t="shared" si="108"/>
        <v>-5.6271650536790307</v>
      </c>
      <c r="Y572" s="38">
        <f t="shared" si="109"/>
        <v>15.27712319934623</v>
      </c>
      <c r="Z572" s="38">
        <f>SUM(Y$8:Y572)/1000</f>
        <v>12.438203993551696</v>
      </c>
    </row>
    <row r="573" spans="2:26" x14ac:dyDescent="0.3">
      <c r="B573" s="3" t="s">
        <v>25</v>
      </c>
      <c r="C573" s="3">
        <v>565</v>
      </c>
      <c r="D573" s="3">
        <v>565</v>
      </c>
      <c r="E573" s="2">
        <f t="shared" si="110"/>
        <v>2.8055555555555554</v>
      </c>
      <c r="F573" s="9">
        <v>10.1</v>
      </c>
      <c r="G573" s="30">
        <f t="shared" si="111"/>
        <v>-1.4722222222222223</v>
      </c>
      <c r="H573" s="30">
        <f t="shared" si="112"/>
        <v>-5.3000000000000007</v>
      </c>
      <c r="I573" s="31">
        <f>SUM(E$8:E573)</f>
        <v>3093.1944444444462</v>
      </c>
      <c r="J573" s="31">
        <f t="shared" si="113"/>
        <v>2.8055555555556566</v>
      </c>
      <c r="K573" s="32">
        <f t="shared" si="105"/>
        <v>-2274.5833333333335</v>
      </c>
      <c r="L573" s="33">
        <v>156.46950000000001</v>
      </c>
      <c r="M573" s="34">
        <f>0.5*2.10945*1.29*0.35*WLTC_class_3!E573^2</f>
        <v>3.7483034342881938</v>
      </c>
      <c r="N573" s="34">
        <f t="shared" si="106"/>
        <v>-2114.3655298990452</v>
      </c>
      <c r="O573" s="35">
        <f t="shared" si="107"/>
        <v>-16.642471273534674</v>
      </c>
      <c r="P573" s="35">
        <f t="shared" si="114"/>
        <v>0</v>
      </c>
      <c r="Q573" s="35">
        <f>(SUM(P$8:P573))/3600000</f>
        <v>0.35324502461652724</v>
      </c>
      <c r="R573" s="34">
        <f t="shared" si="115"/>
        <v>-5931.9699588836456</v>
      </c>
      <c r="S573" s="35"/>
      <c r="T573" s="35">
        <f>(SUMIF(R$8:R573,"&lt;0"))/3600000*-1</f>
        <v>0.19317998774199516</v>
      </c>
      <c r="U573" s="37">
        <f t="shared" si="117"/>
        <v>-6.4446527777777796</v>
      </c>
      <c r="V573" s="37">
        <f t="shared" si="116"/>
        <v>-4081.1953317119478</v>
      </c>
      <c r="W573" s="39">
        <f>SUM(V$8:V573)/3600000*-1</f>
        <v>0.13290783156649275</v>
      </c>
      <c r="X573" s="38">
        <f t="shared" si="108"/>
        <v>-5.9319699588834318</v>
      </c>
      <c r="Y573" s="38">
        <f t="shared" si="109"/>
        <v>14.972318294141829</v>
      </c>
      <c r="Z573" s="38">
        <f>SUM(Y$8:Y573)/1000</f>
        <v>12.453176311845837</v>
      </c>
    </row>
    <row r="574" spans="2:26" x14ac:dyDescent="0.3">
      <c r="B574" s="3" t="s">
        <v>25</v>
      </c>
      <c r="C574" s="3">
        <v>566</v>
      </c>
      <c r="D574" s="3">
        <v>566</v>
      </c>
      <c r="E574" s="2">
        <f t="shared" si="110"/>
        <v>1.3333333333333333</v>
      </c>
      <c r="F574" s="9">
        <v>4.8</v>
      </c>
      <c r="G574" s="30">
        <f t="shared" si="111"/>
        <v>-1.4027777777777777</v>
      </c>
      <c r="H574" s="30">
        <f t="shared" si="112"/>
        <v>-5.05</v>
      </c>
      <c r="I574" s="31">
        <f>SUM(E$8:E574)</f>
        <v>3094.5277777777796</v>
      </c>
      <c r="J574" s="31">
        <f t="shared" si="113"/>
        <v>1.3333333333334849</v>
      </c>
      <c r="K574" s="32">
        <f t="shared" si="105"/>
        <v>-2167.2916666666665</v>
      </c>
      <c r="L574" s="33">
        <v>156.46950000000001</v>
      </c>
      <c r="M574" s="34">
        <f>0.5*2.10945*1.29*0.35*WLTC_class_3!E574^2</f>
        <v>0.84659259999999992</v>
      </c>
      <c r="N574" s="34">
        <f t="shared" si="106"/>
        <v>-2009.9755740666665</v>
      </c>
      <c r="O574" s="35">
        <f t="shared" si="107"/>
        <v>-3.5732899094522574</v>
      </c>
      <c r="P574" s="35">
        <f t="shared" si="114"/>
        <v>0</v>
      </c>
      <c r="Q574" s="35">
        <f>(SUM(P$8:P574))/3600000</f>
        <v>0.35324502461652724</v>
      </c>
      <c r="R574" s="34">
        <f t="shared" si="115"/>
        <v>-2679.9674320891932</v>
      </c>
      <c r="S574" s="35"/>
      <c r="T574" s="35">
        <f>(SUMIF(R$8:R574,"&lt;0"))/3600000*-1</f>
        <v>0.19392442313979771</v>
      </c>
      <c r="U574" s="37">
        <f t="shared" si="117"/>
        <v>-3.7656990740740732</v>
      </c>
      <c r="V574" s="37">
        <f t="shared" si="116"/>
        <v>-1843.8175932773647</v>
      </c>
      <c r="W574" s="39">
        <f>SUM(V$8:V574)/3600000*-1</f>
        <v>0.13342000312018093</v>
      </c>
      <c r="X574" s="38">
        <f t="shared" si="108"/>
        <v>-2.6799674320888887</v>
      </c>
      <c r="Y574" s="38">
        <f t="shared" si="109"/>
        <v>18.22432082093637</v>
      </c>
      <c r="Z574" s="38">
        <f>SUM(Y$8:Y574)/1000</f>
        <v>12.471400632666773</v>
      </c>
    </row>
    <row r="575" spans="2:26" x14ac:dyDescent="0.3">
      <c r="B575" s="3" t="s">
        <v>25</v>
      </c>
      <c r="C575" s="3">
        <v>567</v>
      </c>
      <c r="D575" s="3">
        <v>567</v>
      </c>
      <c r="E575" s="2">
        <f t="shared" si="110"/>
        <v>0</v>
      </c>
      <c r="F575" s="9">
        <v>0</v>
      </c>
      <c r="G575" s="30">
        <f t="shared" si="111"/>
        <v>-0.66666666666666663</v>
      </c>
      <c r="H575" s="30">
        <f t="shared" si="112"/>
        <v>-2.4</v>
      </c>
      <c r="I575" s="31">
        <f>SUM(E$8:E575)</f>
        <v>3094.5277777777796</v>
      </c>
      <c r="J575" s="31">
        <f t="shared" si="113"/>
        <v>0</v>
      </c>
      <c r="K575" s="32">
        <f t="shared" si="105"/>
        <v>-1030</v>
      </c>
      <c r="L575" s="33">
        <v>156.46950000000001</v>
      </c>
      <c r="M575" s="34">
        <f>0.5*2.10945*1.29*0.35*WLTC_class_3!E575^2</f>
        <v>0</v>
      </c>
      <c r="N575" s="34">
        <f t="shared" si="106"/>
        <v>-873.53049999999996</v>
      </c>
      <c r="O575" s="35">
        <f t="shared" si="107"/>
        <v>0</v>
      </c>
      <c r="P575" s="35">
        <f t="shared" si="114"/>
        <v>0</v>
      </c>
      <c r="Q575" s="35">
        <f>(SUM(P$8:P575))/3600000</f>
        <v>0.35324502461652724</v>
      </c>
      <c r="R575" s="35">
        <f t="shared" si="115"/>
        <v>0</v>
      </c>
      <c r="S575" s="35"/>
      <c r="T575" s="35">
        <f>(SUMIF(R$8:R575,"&lt;0"))/3600000*-1</f>
        <v>0.19392442313979771</v>
      </c>
      <c r="U575" s="37">
        <f t="shared" si="117"/>
        <v>-1.0986666666666667</v>
      </c>
      <c r="V575" s="37">
        <f t="shared" si="116"/>
        <v>0</v>
      </c>
      <c r="W575" s="39">
        <f>SUM(V$8:V575)/3600000*-1</f>
        <v>0.13342000312018093</v>
      </c>
      <c r="X575" s="38">
        <f t="shared" si="108"/>
        <v>0</v>
      </c>
      <c r="Y575" s="38">
        <f t="shared" si="109"/>
        <v>20.904288253025261</v>
      </c>
      <c r="Z575" s="38">
        <f>SUM(Y$8:Y575)/1000</f>
        <v>12.492304920919798</v>
      </c>
    </row>
    <row r="576" spans="2:26" x14ac:dyDescent="0.3">
      <c r="B576" s="3" t="s">
        <v>25</v>
      </c>
      <c r="C576" s="3">
        <v>568</v>
      </c>
      <c r="D576" s="3">
        <v>568</v>
      </c>
      <c r="E576" s="2">
        <f t="shared" si="110"/>
        <v>0</v>
      </c>
      <c r="F576" s="9">
        <v>0</v>
      </c>
      <c r="G576" s="30">
        <f t="shared" si="111"/>
        <v>0</v>
      </c>
      <c r="H576" s="30">
        <f t="shared" si="112"/>
        <v>0</v>
      </c>
      <c r="I576" s="31">
        <f>SUM(E$8:E576)</f>
        <v>3094.5277777777796</v>
      </c>
      <c r="J576" s="31">
        <f t="shared" si="113"/>
        <v>0</v>
      </c>
      <c r="K576" s="32">
        <f t="shared" si="105"/>
        <v>0</v>
      </c>
      <c r="L576" s="33">
        <v>156.46950000000001</v>
      </c>
      <c r="M576" s="34">
        <f>0.5*2.10945*1.29*0.35*WLTC_class_3!E576^2</f>
        <v>0</v>
      </c>
      <c r="N576" s="34">
        <f t="shared" si="106"/>
        <v>156.46950000000001</v>
      </c>
      <c r="O576" s="35">
        <f t="shared" si="107"/>
        <v>0</v>
      </c>
      <c r="P576" s="35">
        <f t="shared" si="114"/>
        <v>0</v>
      </c>
      <c r="Q576" s="35">
        <f>(SUM(P$8:P576))/3600000</f>
        <v>0.35324502461652724</v>
      </c>
      <c r="R576" s="35">
        <f t="shared" si="115"/>
        <v>0</v>
      </c>
      <c r="S576" s="35"/>
      <c r="T576" s="35">
        <f>(SUMIF(R$8:R576,"&lt;0"))/3600000*-1</f>
        <v>0.19392442313979771</v>
      </c>
      <c r="U576" s="37">
        <f t="shared" si="117"/>
        <v>0</v>
      </c>
      <c r="V576" s="37">
        <f t="shared" si="116"/>
        <v>0</v>
      </c>
      <c r="W576" s="39">
        <f>SUM(V$8:V576)/3600000*-1</f>
        <v>0.13342000312018093</v>
      </c>
      <c r="X576" s="38">
        <f t="shared" si="108"/>
        <v>0</v>
      </c>
      <c r="Y576" s="38">
        <f t="shared" si="109"/>
        <v>20.904288253025261</v>
      </c>
      <c r="Z576" s="38">
        <f>SUM(Y$8:Y576)/1000</f>
        <v>12.513209209172823</v>
      </c>
    </row>
    <row r="577" spans="2:26" x14ac:dyDescent="0.3">
      <c r="B577" s="3" t="s">
        <v>25</v>
      </c>
      <c r="C577" s="3">
        <v>569</v>
      </c>
      <c r="D577" s="3">
        <v>569</v>
      </c>
      <c r="E577" s="2">
        <f t="shared" si="110"/>
        <v>0</v>
      </c>
      <c r="F577" s="9">
        <v>0</v>
      </c>
      <c r="G577" s="30">
        <f t="shared" si="111"/>
        <v>0</v>
      </c>
      <c r="H577" s="30">
        <f t="shared" si="112"/>
        <v>0</v>
      </c>
      <c r="I577" s="31">
        <f>SUM(E$8:E577)</f>
        <v>3094.5277777777796</v>
      </c>
      <c r="J577" s="31">
        <f t="shared" si="113"/>
        <v>0</v>
      </c>
      <c r="K577" s="32">
        <f t="shared" si="105"/>
        <v>0</v>
      </c>
      <c r="L577" s="33">
        <v>156.46950000000001</v>
      </c>
      <c r="M577" s="34">
        <f>0.5*2.10945*1.29*0.35*WLTC_class_3!E577^2</f>
        <v>0</v>
      </c>
      <c r="N577" s="34">
        <f t="shared" si="106"/>
        <v>156.46950000000001</v>
      </c>
      <c r="O577" s="35">
        <f t="shared" si="107"/>
        <v>0</v>
      </c>
      <c r="P577" s="35">
        <f t="shared" si="114"/>
        <v>0</v>
      </c>
      <c r="Q577" s="35">
        <f>(SUM(P$8:P577))/3600000</f>
        <v>0.35324502461652724</v>
      </c>
      <c r="R577" s="35">
        <f t="shared" si="115"/>
        <v>0</v>
      </c>
      <c r="S577" s="35"/>
      <c r="T577" s="35">
        <f>(SUMIF(R$8:R577,"&lt;0"))/3600000*-1</f>
        <v>0.19392442313979771</v>
      </c>
      <c r="U577" s="37">
        <f t="shared" si="117"/>
        <v>0</v>
      </c>
      <c r="V577" s="37">
        <f t="shared" si="116"/>
        <v>0</v>
      </c>
      <c r="W577" s="39">
        <f>SUM(V$8:V577)/3600000*-1</f>
        <v>0.13342000312018093</v>
      </c>
      <c r="X577" s="38">
        <f t="shared" si="108"/>
        <v>0</v>
      </c>
      <c r="Y577" s="38">
        <f t="shared" si="109"/>
        <v>20.904288253025261</v>
      </c>
      <c r="Z577" s="38">
        <f>SUM(Y$8:Y577)/1000</f>
        <v>12.534113497425848</v>
      </c>
    </row>
    <row r="578" spans="2:26" x14ac:dyDescent="0.3">
      <c r="B578" s="3" t="s">
        <v>25</v>
      </c>
      <c r="C578" s="3">
        <v>570</v>
      </c>
      <c r="D578" s="3">
        <v>570</v>
      </c>
      <c r="E578" s="2">
        <f t="shared" si="110"/>
        <v>0</v>
      </c>
      <c r="F578" s="9">
        <v>0</v>
      </c>
      <c r="G578" s="30">
        <f t="shared" si="111"/>
        <v>0</v>
      </c>
      <c r="H578" s="30">
        <f t="shared" si="112"/>
        <v>0</v>
      </c>
      <c r="I578" s="31">
        <f>SUM(E$8:E578)</f>
        <v>3094.5277777777796</v>
      </c>
      <c r="J578" s="31">
        <f t="shared" si="113"/>
        <v>0</v>
      </c>
      <c r="K578" s="32">
        <f t="shared" si="105"/>
        <v>0</v>
      </c>
      <c r="L578" s="33">
        <v>156.46950000000001</v>
      </c>
      <c r="M578" s="34">
        <f>0.5*2.10945*1.29*0.35*WLTC_class_3!E578^2</f>
        <v>0</v>
      </c>
      <c r="N578" s="34">
        <f t="shared" si="106"/>
        <v>156.46950000000001</v>
      </c>
      <c r="O578" s="35">
        <f t="shared" si="107"/>
        <v>0</v>
      </c>
      <c r="P578" s="35">
        <f t="shared" si="114"/>
        <v>0</v>
      </c>
      <c r="Q578" s="35">
        <f>(SUM(P$8:P578))/3600000</f>
        <v>0.35324502461652724</v>
      </c>
      <c r="R578" s="35">
        <f t="shared" si="115"/>
        <v>0</v>
      </c>
      <c r="S578" s="35"/>
      <c r="T578" s="35">
        <f>(SUMIF(R$8:R578,"&lt;0"))/3600000*-1</f>
        <v>0.19392442313979771</v>
      </c>
      <c r="U578" s="37">
        <f t="shared" si="117"/>
        <v>0</v>
      </c>
      <c r="V578" s="37">
        <f t="shared" si="116"/>
        <v>0</v>
      </c>
      <c r="W578" s="39">
        <f>SUM(V$8:V578)/3600000*-1</f>
        <v>0.13342000312018093</v>
      </c>
      <c r="X578" s="38">
        <f t="shared" si="108"/>
        <v>0</v>
      </c>
      <c r="Y578" s="38">
        <f t="shared" si="109"/>
        <v>20.904288253025261</v>
      </c>
      <c r="Z578" s="38">
        <f>SUM(Y$8:Y578)/1000</f>
        <v>12.555017785678872</v>
      </c>
    </row>
    <row r="579" spans="2:26" x14ac:dyDescent="0.3">
      <c r="B579" s="3" t="s">
        <v>25</v>
      </c>
      <c r="C579" s="3">
        <v>571</v>
      </c>
      <c r="D579" s="3">
        <v>571</v>
      </c>
      <c r="E579" s="2">
        <f t="shared" si="110"/>
        <v>0</v>
      </c>
      <c r="F579" s="9">
        <v>0</v>
      </c>
      <c r="G579" s="30">
        <f t="shared" si="111"/>
        <v>0</v>
      </c>
      <c r="H579" s="30">
        <f t="shared" si="112"/>
        <v>0</v>
      </c>
      <c r="I579" s="31">
        <f>SUM(E$8:E579)</f>
        <v>3094.5277777777796</v>
      </c>
      <c r="J579" s="31">
        <f t="shared" si="113"/>
        <v>0</v>
      </c>
      <c r="K579" s="32">
        <f t="shared" si="105"/>
        <v>0</v>
      </c>
      <c r="L579" s="33">
        <v>156.46950000000001</v>
      </c>
      <c r="M579" s="34">
        <f>0.5*2.10945*1.29*0.35*WLTC_class_3!E579^2</f>
        <v>0</v>
      </c>
      <c r="N579" s="34">
        <f t="shared" si="106"/>
        <v>156.46950000000001</v>
      </c>
      <c r="O579" s="35">
        <f t="shared" si="107"/>
        <v>0</v>
      </c>
      <c r="P579" s="35">
        <f t="shared" si="114"/>
        <v>0</v>
      </c>
      <c r="Q579" s="35">
        <f>(SUM(P$8:P579))/3600000</f>
        <v>0.35324502461652724</v>
      </c>
      <c r="R579" s="35">
        <f t="shared" si="115"/>
        <v>0</v>
      </c>
      <c r="S579" s="35"/>
      <c r="T579" s="35">
        <f>(SUMIF(R$8:R579,"&lt;0"))/3600000*-1</f>
        <v>0.19392442313979771</v>
      </c>
      <c r="U579" s="37">
        <f t="shared" si="117"/>
        <v>0</v>
      </c>
      <c r="V579" s="37">
        <f t="shared" si="116"/>
        <v>0</v>
      </c>
      <c r="W579" s="39">
        <f>SUM(V$8:V579)/3600000*-1</f>
        <v>0.13342000312018093</v>
      </c>
      <c r="X579" s="38">
        <f t="shared" si="108"/>
        <v>0</v>
      </c>
      <c r="Y579" s="38">
        <f t="shared" si="109"/>
        <v>20.904288253025261</v>
      </c>
      <c r="Z579" s="38">
        <f>SUM(Y$8:Y579)/1000</f>
        <v>12.575922073931897</v>
      </c>
    </row>
    <row r="580" spans="2:26" x14ac:dyDescent="0.3">
      <c r="B580" s="3" t="s">
        <v>25</v>
      </c>
      <c r="C580" s="3">
        <v>572</v>
      </c>
      <c r="D580" s="3">
        <v>572</v>
      </c>
      <c r="E580" s="2">
        <f t="shared" si="110"/>
        <v>0</v>
      </c>
      <c r="F580" s="9">
        <v>0</v>
      </c>
      <c r="G580" s="30">
        <f t="shared" si="111"/>
        <v>0</v>
      </c>
      <c r="H580" s="30">
        <f t="shared" si="112"/>
        <v>0</v>
      </c>
      <c r="I580" s="31">
        <f>SUM(E$8:E580)</f>
        <v>3094.5277777777796</v>
      </c>
      <c r="J580" s="31">
        <f t="shared" si="113"/>
        <v>0</v>
      </c>
      <c r="K580" s="32">
        <f t="shared" si="105"/>
        <v>0</v>
      </c>
      <c r="L580" s="33">
        <v>156.46950000000001</v>
      </c>
      <c r="M580" s="34">
        <f>0.5*2.10945*1.29*0.35*WLTC_class_3!E580^2</f>
        <v>0</v>
      </c>
      <c r="N580" s="34">
        <f t="shared" si="106"/>
        <v>156.46950000000001</v>
      </c>
      <c r="O580" s="35">
        <f t="shared" si="107"/>
        <v>0</v>
      </c>
      <c r="P580" s="35">
        <f t="shared" si="114"/>
        <v>0</v>
      </c>
      <c r="Q580" s="35">
        <f>(SUM(P$8:P580))/3600000</f>
        <v>0.35324502461652724</v>
      </c>
      <c r="R580" s="35">
        <f t="shared" si="115"/>
        <v>0</v>
      </c>
      <c r="S580" s="35"/>
      <c r="T580" s="35">
        <f>(SUMIF(R$8:R580,"&lt;0"))/3600000*-1</f>
        <v>0.19392442313979771</v>
      </c>
      <c r="U580" s="37">
        <f t="shared" si="117"/>
        <v>0</v>
      </c>
      <c r="V580" s="37">
        <f t="shared" si="116"/>
        <v>0</v>
      </c>
      <c r="W580" s="39">
        <f>SUM(V$8:V580)/3600000*-1</f>
        <v>0.13342000312018093</v>
      </c>
      <c r="X580" s="38">
        <f t="shared" si="108"/>
        <v>0</v>
      </c>
      <c r="Y580" s="38">
        <f t="shared" si="109"/>
        <v>20.904288253025261</v>
      </c>
      <c r="Z580" s="38">
        <f>SUM(Y$8:Y580)/1000</f>
        <v>12.596826362184922</v>
      </c>
    </row>
    <row r="581" spans="2:26" x14ac:dyDescent="0.3">
      <c r="B581" s="3" t="s">
        <v>25</v>
      </c>
      <c r="C581" s="3">
        <v>573</v>
      </c>
      <c r="D581" s="3">
        <v>573</v>
      </c>
      <c r="E581" s="2">
        <f t="shared" si="110"/>
        <v>0</v>
      </c>
      <c r="F581" s="9">
        <v>0</v>
      </c>
      <c r="G581" s="30">
        <f t="shared" si="111"/>
        <v>0</v>
      </c>
      <c r="H581" s="30">
        <f t="shared" si="112"/>
        <v>0</v>
      </c>
      <c r="I581" s="31">
        <f>SUM(E$8:E581)</f>
        <v>3094.5277777777796</v>
      </c>
      <c r="J581" s="31">
        <f t="shared" si="113"/>
        <v>0</v>
      </c>
      <c r="K581" s="32">
        <f t="shared" si="105"/>
        <v>0</v>
      </c>
      <c r="L581" s="33">
        <v>156.46950000000001</v>
      </c>
      <c r="M581" s="34">
        <f>0.5*2.10945*1.29*0.35*WLTC_class_3!E581^2</f>
        <v>0</v>
      </c>
      <c r="N581" s="34">
        <f t="shared" si="106"/>
        <v>156.46950000000001</v>
      </c>
      <c r="O581" s="35">
        <f t="shared" si="107"/>
        <v>0</v>
      </c>
      <c r="P581" s="35">
        <f t="shared" si="114"/>
        <v>0</v>
      </c>
      <c r="Q581" s="35">
        <f>(SUM(P$8:P581))/3600000</f>
        <v>0.35324502461652724</v>
      </c>
      <c r="R581" s="35">
        <f t="shared" si="115"/>
        <v>0</v>
      </c>
      <c r="S581" s="35"/>
      <c r="T581" s="35">
        <f>(SUMIF(R$8:R581,"&lt;0"))/3600000*-1</f>
        <v>0.19392442313979771</v>
      </c>
      <c r="U581" s="37">
        <f t="shared" si="117"/>
        <v>0</v>
      </c>
      <c r="V581" s="37">
        <f t="shared" si="116"/>
        <v>0</v>
      </c>
      <c r="W581" s="39">
        <f>SUM(V$8:V581)/3600000*-1</f>
        <v>0.13342000312018093</v>
      </c>
      <c r="X581" s="38">
        <f t="shared" si="108"/>
        <v>0</v>
      </c>
      <c r="Y581" s="38">
        <f t="shared" si="109"/>
        <v>20.904288253025261</v>
      </c>
      <c r="Z581" s="38">
        <f>SUM(Y$8:Y581)/1000</f>
        <v>12.617730650437947</v>
      </c>
    </row>
    <row r="582" spans="2:26" x14ac:dyDescent="0.3">
      <c r="B582" s="3" t="s">
        <v>25</v>
      </c>
      <c r="C582" s="3">
        <v>574</v>
      </c>
      <c r="D582" s="3">
        <v>574</v>
      </c>
      <c r="E582" s="2">
        <f t="shared" si="110"/>
        <v>0</v>
      </c>
      <c r="F582" s="9">
        <v>0</v>
      </c>
      <c r="G582" s="30">
        <f t="shared" si="111"/>
        <v>0</v>
      </c>
      <c r="H582" s="30">
        <f t="shared" si="112"/>
        <v>0</v>
      </c>
      <c r="I582" s="31">
        <f>SUM(E$8:E582)</f>
        <v>3094.5277777777796</v>
      </c>
      <c r="J582" s="31">
        <f t="shared" si="113"/>
        <v>0</v>
      </c>
      <c r="K582" s="32">
        <f t="shared" si="105"/>
        <v>0</v>
      </c>
      <c r="L582" s="33">
        <v>156.46950000000001</v>
      </c>
      <c r="M582" s="34">
        <f>0.5*2.10945*1.29*0.35*WLTC_class_3!E582^2</f>
        <v>0</v>
      </c>
      <c r="N582" s="34">
        <f t="shared" si="106"/>
        <v>156.46950000000001</v>
      </c>
      <c r="O582" s="35">
        <f t="shared" si="107"/>
        <v>0</v>
      </c>
      <c r="P582" s="35">
        <f t="shared" si="114"/>
        <v>0</v>
      </c>
      <c r="Q582" s="35">
        <f>(SUM(P$8:P582))/3600000</f>
        <v>0.35324502461652724</v>
      </c>
      <c r="R582" s="35">
        <f t="shared" si="115"/>
        <v>0</v>
      </c>
      <c r="S582" s="35"/>
      <c r="T582" s="35">
        <f>(SUMIF(R$8:R582,"&lt;0"))/3600000*-1</f>
        <v>0.19392442313979771</v>
      </c>
      <c r="U582" s="37">
        <f t="shared" si="117"/>
        <v>0</v>
      </c>
      <c r="V582" s="37">
        <f t="shared" si="116"/>
        <v>0</v>
      </c>
      <c r="W582" s="39">
        <f>SUM(V$8:V582)/3600000*-1</f>
        <v>0.13342000312018093</v>
      </c>
      <c r="X582" s="38">
        <f t="shared" si="108"/>
        <v>0</v>
      </c>
      <c r="Y582" s="38">
        <f t="shared" si="109"/>
        <v>20.904288253025261</v>
      </c>
      <c r="Z582" s="38">
        <f>SUM(Y$8:Y582)/1000</f>
        <v>12.638634938690972</v>
      </c>
    </row>
    <row r="583" spans="2:26" x14ac:dyDescent="0.3">
      <c r="B583" s="3" t="s">
        <v>25</v>
      </c>
      <c r="C583" s="3">
        <v>575</v>
      </c>
      <c r="D583" s="3">
        <v>575</v>
      </c>
      <c r="E583" s="2">
        <f t="shared" si="110"/>
        <v>0</v>
      </c>
      <c r="F583" s="9">
        <v>0</v>
      </c>
      <c r="G583" s="30">
        <f t="shared" si="111"/>
        <v>0</v>
      </c>
      <c r="H583" s="30">
        <f t="shared" si="112"/>
        <v>0</v>
      </c>
      <c r="I583" s="31">
        <f>SUM(E$8:E583)</f>
        <v>3094.5277777777796</v>
      </c>
      <c r="J583" s="31">
        <f t="shared" si="113"/>
        <v>0</v>
      </c>
      <c r="K583" s="32">
        <f t="shared" si="105"/>
        <v>0</v>
      </c>
      <c r="L583" s="33">
        <v>156.46950000000001</v>
      </c>
      <c r="M583" s="34">
        <f>0.5*2.10945*1.29*0.35*WLTC_class_3!E583^2</f>
        <v>0</v>
      </c>
      <c r="N583" s="34">
        <f t="shared" si="106"/>
        <v>156.46950000000001</v>
      </c>
      <c r="O583" s="35">
        <f t="shared" si="107"/>
        <v>0</v>
      </c>
      <c r="P583" s="35">
        <f t="shared" si="114"/>
        <v>0</v>
      </c>
      <c r="Q583" s="35">
        <f>(SUM(P$8:P583))/3600000</f>
        <v>0.35324502461652724</v>
      </c>
      <c r="R583" s="35">
        <f t="shared" si="115"/>
        <v>0</v>
      </c>
      <c r="S583" s="35"/>
      <c r="T583" s="35">
        <f>(SUMIF(R$8:R583,"&lt;0"))/3600000*-1</f>
        <v>0.19392442313979771</v>
      </c>
      <c r="U583" s="37">
        <f t="shared" si="117"/>
        <v>0</v>
      </c>
      <c r="V583" s="37">
        <f t="shared" si="116"/>
        <v>0</v>
      </c>
      <c r="W583" s="39">
        <f>SUM(V$8:V583)/3600000*-1</f>
        <v>0.13342000312018093</v>
      </c>
      <c r="X583" s="38">
        <f t="shared" si="108"/>
        <v>0</v>
      </c>
      <c r="Y583" s="38">
        <f t="shared" si="109"/>
        <v>20.904288253025261</v>
      </c>
      <c r="Z583" s="38">
        <f>SUM(Y$8:Y583)/1000</f>
        <v>12.659539226943997</v>
      </c>
    </row>
    <row r="584" spans="2:26" x14ac:dyDescent="0.3">
      <c r="B584" s="3" t="s">
        <v>25</v>
      </c>
      <c r="C584" s="3">
        <v>576</v>
      </c>
      <c r="D584" s="3">
        <v>576</v>
      </c>
      <c r="E584" s="2">
        <f t="shared" si="110"/>
        <v>0</v>
      </c>
      <c r="F584" s="9">
        <v>0</v>
      </c>
      <c r="G584" s="30">
        <f t="shared" si="111"/>
        <v>0</v>
      </c>
      <c r="H584" s="30">
        <f t="shared" si="112"/>
        <v>0</v>
      </c>
      <c r="I584" s="31">
        <f>SUM(E$8:E584)</f>
        <v>3094.5277777777796</v>
      </c>
      <c r="J584" s="31">
        <f t="shared" si="113"/>
        <v>0</v>
      </c>
      <c r="K584" s="32">
        <f t="shared" ref="K584:K647" si="118">G584*1545</f>
        <v>0</v>
      </c>
      <c r="L584" s="33">
        <v>156.46950000000001</v>
      </c>
      <c r="M584" s="34">
        <f>0.5*2.10945*1.29*0.35*WLTC_class_3!E584^2</f>
        <v>0</v>
      </c>
      <c r="N584" s="34">
        <f t="shared" si="106"/>
        <v>156.46950000000001</v>
      </c>
      <c r="O584" s="35">
        <f t="shared" si="107"/>
        <v>0</v>
      </c>
      <c r="P584" s="35">
        <f t="shared" si="114"/>
        <v>0</v>
      </c>
      <c r="Q584" s="35">
        <f>(SUM(P$8:P584))/3600000</f>
        <v>0.35324502461652724</v>
      </c>
      <c r="R584" s="35">
        <f t="shared" si="115"/>
        <v>0</v>
      </c>
      <c r="S584" s="35"/>
      <c r="T584" s="35">
        <f>(SUMIF(R$8:R584,"&lt;0"))/3600000*-1</f>
        <v>0.19392442313979771</v>
      </c>
      <c r="U584" s="37">
        <f t="shared" si="117"/>
        <v>0</v>
      </c>
      <c r="V584" s="37">
        <f t="shared" si="116"/>
        <v>0</v>
      </c>
      <c r="W584" s="39">
        <f>SUM(V$8:V584)/3600000*-1</f>
        <v>0.13342000312018093</v>
      </c>
      <c r="X584" s="38">
        <f t="shared" si="108"/>
        <v>0</v>
      </c>
      <c r="Y584" s="38">
        <f t="shared" si="109"/>
        <v>20.904288253025261</v>
      </c>
      <c r="Z584" s="38">
        <f>SUM(Y$8:Y584)/1000</f>
        <v>12.680443515197021</v>
      </c>
    </row>
    <row r="585" spans="2:26" x14ac:dyDescent="0.3">
      <c r="B585" s="3" t="s">
        <v>25</v>
      </c>
      <c r="C585" s="3">
        <v>577</v>
      </c>
      <c r="D585" s="3">
        <v>577</v>
      </c>
      <c r="E585" s="2">
        <f t="shared" si="110"/>
        <v>0</v>
      </c>
      <c r="F585" s="9">
        <v>0</v>
      </c>
      <c r="G585" s="30">
        <f t="shared" si="111"/>
        <v>0</v>
      </c>
      <c r="H585" s="30">
        <f t="shared" si="112"/>
        <v>0</v>
      </c>
      <c r="I585" s="31">
        <f>SUM(E$8:E585)</f>
        <v>3094.5277777777796</v>
      </c>
      <c r="J585" s="31">
        <f t="shared" si="113"/>
        <v>0</v>
      </c>
      <c r="K585" s="32">
        <f t="shared" si="118"/>
        <v>0</v>
      </c>
      <c r="L585" s="33">
        <v>156.46950000000001</v>
      </c>
      <c r="M585" s="34">
        <f>0.5*2.10945*1.29*0.35*WLTC_class_3!E585^2</f>
        <v>0</v>
      </c>
      <c r="N585" s="34">
        <f t="shared" ref="N585:N648" si="119">M585+L585+K585</f>
        <v>156.46950000000001</v>
      </c>
      <c r="O585" s="35">
        <f t="shared" ref="O585:O648" si="120">((IF(P585&gt;0,P585,R585))*E585)/1000</f>
        <v>0</v>
      </c>
      <c r="P585" s="35">
        <f t="shared" si="114"/>
        <v>0</v>
      </c>
      <c r="Q585" s="35">
        <f>(SUM(P$8:P585))/3600000</f>
        <v>0.35324502461652724</v>
      </c>
      <c r="R585" s="35">
        <f t="shared" si="115"/>
        <v>0</v>
      </c>
      <c r="S585" s="35"/>
      <c r="T585" s="35">
        <f>(SUMIF(R$8:R585,"&lt;0"))/3600000*-1</f>
        <v>0.19392442313979771</v>
      </c>
      <c r="U585" s="37">
        <f t="shared" si="117"/>
        <v>0</v>
      </c>
      <c r="V585" s="37">
        <f t="shared" si="116"/>
        <v>0</v>
      </c>
      <c r="W585" s="39">
        <f>SUM(V$8:V585)/3600000*-1</f>
        <v>0.13342000312018093</v>
      </c>
      <c r="X585" s="38">
        <f t="shared" ref="X585:X648" si="121">(N585*E585)/1000</f>
        <v>0</v>
      </c>
      <c r="Y585" s="38">
        <f t="shared" ref="Y585:Y648" si="122">X585+$M$1810</f>
        <v>20.904288253025261</v>
      </c>
      <c r="Z585" s="38">
        <f>SUM(Y$8:Y585)/1000</f>
        <v>12.701347803450046</v>
      </c>
    </row>
    <row r="586" spans="2:26" x14ac:dyDescent="0.3">
      <c r="B586" s="3" t="s">
        <v>25</v>
      </c>
      <c r="C586" s="3">
        <v>578</v>
      </c>
      <c r="D586" s="3">
        <v>578</v>
      </c>
      <c r="E586" s="2">
        <f t="shared" ref="E586:E649" si="123">F586/3.6</f>
        <v>0</v>
      </c>
      <c r="F586" s="9">
        <v>0</v>
      </c>
      <c r="G586" s="30">
        <f t="shared" ref="G586:G649" si="124">($F587-$F585)/2/3.6</f>
        <v>0</v>
      </c>
      <c r="H586" s="30">
        <f t="shared" ref="H586:H649" si="125">($F587-$F585)/2</f>
        <v>0</v>
      </c>
      <c r="I586" s="31">
        <f>SUM(E$8:E586)</f>
        <v>3094.5277777777796</v>
      </c>
      <c r="J586" s="31">
        <f t="shared" ref="J586:J649" si="126">I586-I585</f>
        <v>0</v>
      </c>
      <c r="K586" s="32">
        <f t="shared" si="118"/>
        <v>0</v>
      </c>
      <c r="L586" s="33">
        <v>156.46950000000001</v>
      </c>
      <c r="M586" s="34">
        <f>0.5*2.10945*1.29*0.35*WLTC_class_3!E586^2</f>
        <v>0</v>
      </c>
      <c r="N586" s="34">
        <f t="shared" si="119"/>
        <v>156.46950000000001</v>
      </c>
      <c r="O586" s="35">
        <f t="shared" si="120"/>
        <v>0</v>
      </c>
      <c r="P586" s="35">
        <f t="shared" ref="P586:P649" si="127">IF(G586&gt;0,N586*J586,0)</f>
        <v>0</v>
      </c>
      <c r="Q586" s="35">
        <f>(SUM(P$8:P586))/3600000</f>
        <v>0.35324502461652724</v>
      </c>
      <c r="R586" s="35">
        <f t="shared" ref="R586:R649" si="128">IF(N586&lt;0,J586*N586,0)</f>
        <v>0</v>
      </c>
      <c r="S586" s="35"/>
      <c r="T586" s="35">
        <f>(SUMIF(R$8:R586,"&lt;0"))/3600000*-1</f>
        <v>0.19392442313979771</v>
      </c>
      <c r="U586" s="37">
        <f t="shared" si="117"/>
        <v>0</v>
      </c>
      <c r="V586" s="37">
        <f t="shared" ref="V586:V649" si="129">R586*0.688</f>
        <v>0</v>
      </c>
      <c r="W586" s="39">
        <f>SUM(V$8:V586)/3600000*-1</f>
        <v>0.13342000312018093</v>
      </c>
      <c r="X586" s="38">
        <f t="shared" si="121"/>
        <v>0</v>
      </c>
      <c r="Y586" s="38">
        <f t="shared" si="122"/>
        <v>20.904288253025261</v>
      </c>
      <c r="Z586" s="38">
        <f>SUM(Y$8:Y586)/1000</f>
        <v>12.722252091703071</v>
      </c>
    </row>
    <row r="587" spans="2:26" x14ac:dyDescent="0.3">
      <c r="B587" s="3" t="s">
        <v>25</v>
      </c>
      <c r="C587" s="3">
        <v>579</v>
      </c>
      <c r="D587" s="3">
        <v>579</v>
      </c>
      <c r="E587" s="2">
        <f t="shared" si="123"/>
        <v>0</v>
      </c>
      <c r="F587" s="9">
        <v>0</v>
      </c>
      <c r="G587" s="30">
        <f t="shared" si="124"/>
        <v>0</v>
      </c>
      <c r="H587" s="30">
        <f t="shared" si="125"/>
        <v>0</v>
      </c>
      <c r="I587" s="31">
        <f>SUM(E$8:E587)</f>
        <v>3094.5277777777796</v>
      </c>
      <c r="J587" s="31">
        <f t="shared" si="126"/>
        <v>0</v>
      </c>
      <c r="K587" s="32">
        <f t="shared" si="118"/>
        <v>0</v>
      </c>
      <c r="L587" s="33">
        <v>156.46950000000001</v>
      </c>
      <c r="M587" s="34">
        <f>0.5*2.10945*1.29*0.35*WLTC_class_3!E587^2</f>
        <v>0</v>
      </c>
      <c r="N587" s="34">
        <f t="shared" si="119"/>
        <v>156.46950000000001</v>
      </c>
      <c r="O587" s="35">
        <f t="shared" si="120"/>
        <v>0</v>
      </c>
      <c r="P587" s="35">
        <f t="shared" si="127"/>
        <v>0</v>
      </c>
      <c r="Q587" s="35">
        <f>(SUM(P$8:P587))/3600000</f>
        <v>0.35324502461652724</v>
      </c>
      <c r="R587" s="35">
        <f t="shared" si="128"/>
        <v>0</v>
      </c>
      <c r="S587" s="35"/>
      <c r="T587" s="35">
        <f>(SUMIF(R$8:R587,"&lt;0"))/3600000*-1</f>
        <v>0.19392442313979771</v>
      </c>
      <c r="U587" s="37">
        <f t="shared" ref="U587:U650" si="130">((0.5*1545*(E587^2-E586^2))/1000)*0.8</f>
        <v>0</v>
      </c>
      <c r="V587" s="37">
        <f t="shared" si="129"/>
        <v>0</v>
      </c>
      <c r="W587" s="39">
        <f>SUM(V$8:V587)/3600000*-1</f>
        <v>0.13342000312018093</v>
      </c>
      <c r="X587" s="38">
        <f t="shared" si="121"/>
        <v>0</v>
      </c>
      <c r="Y587" s="38">
        <f t="shared" si="122"/>
        <v>20.904288253025261</v>
      </c>
      <c r="Z587" s="38">
        <f>SUM(Y$8:Y587)/1000</f>
        <v>12.743156379956096</v>
      </c>
    </row>
    <row r="588" spans="2:26" x14ac:dyDescent="0.3">
      <c r="B588" s="3" t="s">
        <v>25</v>
      </c>
      <c r="C588" s="3">
        <v>580</v>
      </c>
      <c r="D588" s="3">
        <v>580</v>
      </c>
      <c r="E588" s="2">
        <f t="shared" si="123"/>
        <v>0</v>
      </c>
      <c r="F588" s="9">
        <v>0</v>
      </c>
      <c r="G588" s="30">
        <f t="shared" si="124"/>
        <v>0</v>
      </c>
      <c r="H588" s="30">
        <f t="shared" si="125"/>
        <v>0</v>
      </c>
      <c r="I588" s="31">
        <f>SUM(E$8:E588)</f>
        <v>3094.5277777777796</v>
      </c>
      <c r="J588" s="31">
        <f t="shared" si="126"/>
        <v>0</v>
      </c>
      <c r="K588" s="32">
        <f t="shared" si="118"/>
        <v>0</v>
      </c>
      <c r="L588" s="33">
        <v>156.46950000000001</v>
      </c>
      <c r="M588" s="34">
        <f>0.5*2.10945*1.29*0.35*WLTC_class_3!E588^2</f>
        <v>0</v>
      </c>
      <c r="N588" s="34">
        <f t="shared" si="119"/>
        <v>156.46950000000001</v>
      </c>
      <c r="O588" s="35">
        <f t="shared" si="120"/>
        <v>0</v>
      </c>
      <c r="P588" s="35">
        <f t="shared" si="127"/>
        <v>0</v>
      </c>
      <c r="Q588" s="35">
        <f>(SUM(P$8:P588))/3600000</f>
        <v>0.35324502461652724</v>
      </c>
      <c r="R588" s="35">
        <f t="shared" si="128"/>
        <v>0</v>
      </c>
      <c r="S588" s="35"/>
      <c r="T588" s="35">
        <f>(SUMIF(R$8:R588,"&lt;0"))/3600000*-1</f>
        <v>0.19392442313979771</v>
      </c>
      <c r="U588" s="37">
        <f t="shared" si="130"/>
        <v>0</v>
      </c>
      <c r="V588" s="37">
        <f t="shared" si="129"/>
        <v>0</v>
      </c>
      <c r="W588" s="39">
        <f>SUM(V$8:V588)/3600000*-1</f>
        <v>0.13342000312018093</v>
      </c>
      <c r="X588" s="38">
        <f t="shared" si="121"/>
        <v>0</v>
      </c>
      <c r="Y588" s="38">
        <f t="shared" si="122"/>
        <v>20.904288253025261</v>
      </c>
      <c r="Z588" s="38">
        <f>SUM(Y$8:Y588)/1000</f>
        <v>12.764060668209121</v>
      </c>
    </row>
    <row r="589" spans="2:26" x14ac:dyDescent="0.3">
      <c r="B589" s="3" t="s">
        <v>25</v>
      </c>
      <c r="C589" s="3">
        <v>581</v>
      </c>
      <c r="D589" s="3">
        <v>581</v>
      </c>
      <c r="E589" s="2">
        <f t="shared" si="123"/>
        <v>0</v>
      </c>
      <c r="F589" s="9">
        <v>0</v>
      </c>
      <c r="G589" s="30">
        <f t="shared" si="124"/>
        <v>0</v>
      </c>
      <c r="H589" s="30">
        <f t="shared" si="125"/>
        <v>0</v>
      </c>
      <c r="I589" s="31">
        <f>SUM(E$8:E589)</f>
        <v>3094.5277777777796</v>
      </c>
      <c r="J589" s="31">
        <f t="shared" si="126"/>
        <v>0</v>
      </c>
      <c r="K589" s="32">
        <f t="shared" si="118"/>
        <v>0</v>
      </c>
      <c r="L589" s="33">
        <v>156.46950000000001</v>
      </c>
      <c r="M589" s="34">
        <f>0.5*2.10945*1.29*0.35*WLTC_class_3!E589^2</f>
        <v>0</v>
      </c>
      <c r="N589" s="34">
        <f t="shared" si="119"/>
        <v>156.46950000000001</v>
      </c>
      <c r="O589" s="35">
        <f t="shared" si="120"/>
        <v>0</v>
      </c>
      <c r="P589" s="35">
        <f t="shared" si="127"/>
        <v>0</v>
      </c>
      <c r="Q589" s="35">
        <f>(SUM(P$8:P589))/3600000</f>
        <v>0.35324502461652724</v>
      </c>
      <c r="R589" s="35">
        <f t="shared" si="128"/>
        <v>0</v>
      </c>
      <c r="S589" s="35"/>
      <c r="T589" s="35">
        <f>(SUMIF(R$8:R589,"&lt;0"))/3600000*-1</f>
        <v>0.19392442313979771</v>
      </c>
      <c r="U589" s="37">
        <f t="shared" si="130"/>
        <v>0</v>
      </c>
      <c r="V589" s="37">
        <f t="shared" si="129"/>
        <v>0</v>
      </c>
      <c r="W589" s="39">
        <f>SUM(V$8:V589)/3600000*-1</f>
        <v>0.13342000312018093</v>
      </c>
      <c r="X589" s="38">
        <f t="shared" si="121"/>
        <v>0</v>
      </c>
      <c r="Y589" s="38">
        <f t="shared" si="122"/>
        <v>20.904288253025261</v>
      </c>
      <c r="Z589" s="38">
        <f>SUM(Y$8:Y589)/1000</f>
        <v>12.784964956462145</v>
      </c>
    </row>
    <row r="590" spans="2:26" x14ac:dyDescent="0.3">
      <c r="B590" s="3" t="s">
        <v>25</v>
      </c>
      <c r="C590" s="3">
        <v>582</v>
      </c>
      <c r="D590" s="3">
        <v>582</v>
      </c>
      <c r="E590" s="2">
        <f t="shared" si="123"/>
        <v>0</v>
      </c>
      <c r="F590" s="9">
        <v>0</v>
      </c>
      <c r="G590" s="30">
        <f t="shared" si="124"/>
        <v>0</v>
      </c>
      <c r="H590" s="30">
        <f t="shared" si="125"/>
        <v>0</v>
      </c>
      <c r="I590" s="31">
        <f>SUM(E$8:E590)</f>
        <v>3094.5277777777796</v>
      </c>
      <c r="J590" s="31">
        <f t="shared" si="126"/>
        <v>0</v>
      </c>
      <c r="K590" s="32">
        <f t="shared" si="118"/>
        <v>0</v>
      </c>
      <c r="L590" s="33">
        <v>156.46950000000001</v>
      </c>
      <c r="M590" s="34">
        <f>0.5*2.10945*1.29*0.35*WLTC_class_3!E590^2</f>
        <v>0</v>
      </c>
      <c r="N590" s="34">
        <f t="shared" si="119"/>
        <v>156.46950000000001</v>
      </c>
      <c r="O590" s="35">
        <f t="shared" si="120"/>
        <v>0</v>
      </c>
      <c r="P590" s="35">
        <f t="shared" si="127"/>
        <v>0</v>
      </c>
      <c r="Q590" s="35">
        <f>(SUM(P$8:P590))/3600000</f>
        <v>0.35324502461652724</v>
      </c>
      <c r="R590" s="35">
        <f t="shared" si="128"/>
        <v>0</v>
      </c>
      <c r="S590" s="35"/>
      <c r="T590" s="35">
        <f>(SUMIF(R$8:R590,"&lt;0"))/3600000*-1</f>
        <v>0.19392442313979771</v>
      </c>
      <c r="U590" s="37">
        <f t="shared" si="130"/>
        <v>0</v>
      </c>
      <c r="V590" s="37">
        <f t="shared" si="129"/>
        <v>0</v>
      </c>
      <c r="W590" s="39">
        <f>SUM(V$8:V590)/3600000*-1</f>
        <v>0.13342000312018093</v>
      </c>
      <c r="X590" s="38">
        <f t="shared" si="121"/>
        <v>0</v>
      </c>
      <c r="Y590" s="38">
        <f t="shared" si="122"/>
        <v>20.904288253025261</v>
      </c>
      <c r="Z590" s="38">
        <f>SUM(Y$8:Y590)/1000</f>
        <v>12.80586924471517</v>
      </c>
    </row>
    <row r="591" spans="2:26" x14ac:dyDescent="0.3">
      <c r="B591" s="3" t="s">
        <v>25</v>
      </c>
      <c r="C591" s="3">
        <v>583</v>
      </c>
      <c r="D591" s="3">
        <v>583</v>
      </c>
      <c r="E591" s="2">
        <f t="shared" si="123"/>
        <v>0</v>
      </c>
      <c r="F591" s="9">
        <v>0</v>
      </c>
      <c r="G591" s="30">
        <f t="shared" si="124"/>
        <v>0</v>
      </c>
      <c r="H591" s="30">
        <f t="shared" si="125"/>
        <v>0</v>
      </c>
      <c r="I591" s="31">
        <f>SUM(E$8:E591)</f>
        <v>3094.5277777777796</v>
      </c>
      <c r="J591" s="31">
        <f t="shared" si="126"/>
        <v>0</v>
      </c>
      <c r="K591" s="32">
        <f t="shared" si="118"/>
        <v>0</v>
      </c>
      <c r="L591" s="33">
        <v>156.46950000000001</v>
      </c>
      <c r="M591" s="34">
        <f>0.5*2.10945*1.29*0.35*WLTC_class_3!E591^2</f>
        <v>0</v>
      </c>
      <c r="N591" s="34">
        <f t="shared" si="119"/>
        <v>156.46950000000001</v>
      </c>
      <c r="O591" s="35">
        <f t="shared" si="120"/>
        <v>0</v>
      </c>
      <c r="P591" s="35">
        <f t="shared" si="127"/>
        <v>0</v>
      </c>
      <c r="Q591" s="35">
        <f>(SUM(P$8:P591))/3600000</f>
        <v>0.35324502461652724</v>
      </c>
      <c r="R591" s="35">
        <f t="shared" si="128"/>
        <v>0</v>
      </c>
      <c r="S591" s="35"/>
      <c r="T591" s="35">
        <f>(SUMIF(R$8:R591,"&lt;0"))/3600000*-1</f>
        <v>0.19392442313979771</v>
      </c>
      <c r="U591" s="37">
        <f t="shared" si="130"/>
        <v>0</v>
      </c>
      <c r="V591" s="37">
        <f t="shared" si="129"/>
        <v>0</v>
      </c>
      <c r="W591" s="39">
        <f>SUM(V$8:V591)/3600000*-1</f>
        <v>0.13342000312018093</v>
      </c>
      <c r="X591" s="38">
        <f t="shared" si="121"/>
        <v>0</v>
      </c>
      <c r="Y591" s="38">
        <f t="shared" si="122"/>
        <v>20.904288253025261</v>
      </c>
      <c r="Z591" s="38">
        <f>SUM(Y$8:Y591)/1000</f>
        <v>12.826773532968195</v>
      </c>
    </row>
    <row r="592" spans="2:26" x14ac:dyDescent="0.3">
      <c r="B592" s="3" t="s">
        <v>25</v>
      </c>
      <c r="C592" s="3">
        <v>584</v>
      </c>
      <c r="D592" s="3">
        <v>584</v>
      </c>
      <c r="E592" s="2">
        <f t="shared" si="123"/>
        <v>0</v>
      </c>
      <c r="F592" s="9">
        <v>0</v>
      </c>
      <c r="G592" s="30">
        <f t="shared" si="124"/>
        <v>0</v>
      </c>
      <c r="H592" s="30">
        <f t="shared" si="125"/>
        <v>0</v>
      </c>
      <c r="I592" s="31">
        <f>SUM(E$8:E592)</f>
        <v>3094.5277777777796</v>
      </c>
      <c r="J592" s="31">
        <f t="shared" si="126"/>
        <v>0</v>
      </c>
      <c r="K592" s="32">
        <f t="shared" si="118"/>
        <v>0</v>
      </c>
      <c r="L592" s="33">
        <v>156.46950000000001</v>
      </c>
      <c r="M592" s="34">
        <f>0.5*2.10945*1.29*0.35*WLTC_class_3!E592^2</f>
        <v>0</v>
      </c>
      <c r="N592" s="34">
        <f t="shared" si="119"/>
        <v>156.46950000000001</v>
      </c>
      <c r="O592" s="35">
        <f t="shared" si="120"/>
        <v>0</v>
      </c>
      <c r="P592" s="35">
        <f t="shared" si="127"/>
        <v>0</v>
      </c>
      <c r="Q592" s="35">
        <f>(SUM(P$8:P592))/3600000</f>
        <v>0.35324502461652724</v>
      </c>
      <c r="R592" s="35">
        <f t="shared" si="128"/>
        <v>0</v>
      </c>
      <c r="S592" s="35"/>
      <c r="T592" s="35">
        <f>(SUMIF(R$8:R592,"&lt;0"))/3600000*-1</f>
        <v>0.19392442313979771</v>
      </c>
      <c r="U592" s="37">
        <f t="shared" si="130"/>
        <v>0</v>
      </c>
      <c r="V592" s="37">
        <f t="shared" si="129"/>
        <v>0</v>
      </c>
      <c r="W592" s="39">
        <f>SUM(V$8:V592)/3600000*-1</f>
        <v>0.13342000312018093</v>
      </c>
      <c r="X592" s="38">
        <f t="shared" si="121"/>
        <v>0</v>
      </c>
      <c r="Y592" s="38">
        <f t="shared" si="122"/>
        <v>20.904288253025261</v>
      </c>
      <c r="Z592" s="38">
        <f>SUM(Y$8:Y592)/1000</f>
        <v>12.84767782122122</v>
      </c>
    </row>
    <row r="593" spans="2:26" x14ac:dyDescent="0.3">
      <c r="B593" s="3" t="s">
        <v>25</v>
      </c>
      <c r="C593" s="3">
        <v>585</v>
      </c>
      <c r="D593" s="3">
        <v>585</v>
      </c>
      <c r="E593" s="2">
        <f t="shared" si="123"/>
        <v>0</v>
      </c>
      <c r="F593" s="9">
        <v>0</v>
      </c>
      <c r="G593" s="30">
        <f t="shared" si="124"/>
        <v>0</v>
      </c>
      <c r="H593" s="30">
        <f t="shared" si="125"/>
        <v>0</v>
      </c>
      <c r="I593" s="31">
        <f>SUM(E$8:E593)</f>
        <v>3094.5277777777796</v>
      </c>
      <c r="J593" s="31">
        <f t="shared" si="126"/>
        <v>0</v>
      </c>
      <c r="K593" s="32">
        <f t="shared" si="118"/>
        <v>0</v>
      </c>
      <c r="L593" s="33">
        <v>156.46950000000001</v>
      </c>
      <c r="M593" s="34">
        <f>0.5*2.10945*1.29*0.35*WLTC_class_3!E593^2</f>
        <v>0</v>
      </c>
      <c r="N593" s="34">
        <f t="shared" si="119"/>
        <v>156.46950000000001</v>
      </c>
      <c r="O593" s="35">
        <f t="shared" si="120"/>
        <v>0</v>
      </c>
      <c r="P593" s="35">
        <f t="shared" si="127"/>
        <v>0</v>
      </c>
      <c r="Q593" s="35">
        <f>(SUM(P$8:P593))/3600000</f>
        <v>0.35324502461652724</v>
      </c>
      <c r="R593" s="35">
        <f t="shared" si="128"/>
        <v>0</v>
      </c>
      <c r="S593" s="35"/>
      <c r="T593" s="35">
        <f>(SUMIF(R$8:R593,"&lt;0"))/3600000*-1</f>
        <v>0.19392442313979771</v>
      </c>
      <c r="U593" s="37">
        <f t="shared" si="130"/>
        <v>0</v>
      </c>
      <c r="V593" s="37">
        <f t="shared" si="129"/>
        <v>0</v>
      </c>
      <c r="W593" s="39">
        <f>SUM(V$8:V593)/3600000*-1</f>
        <v>0.13342000312018093</v>
      </c>
      <c r="X593" s="38">
        <f t="shared" si="121"/>
        <v>0</v>
      </c>
      <c r="Y593" s="38">
        <f t="shared" si="122"/>
        <v>20.904288253025261</v>
      </c>
      <c r="Z593" s="38">
        <f>SUM(Y$8:Y593)/1000</f>
        <v>12.868582109474245</v>
      </c>
    </row>
    <row r="594" spans="2:26" x14ac:dyDescent="0.3">
      <c r="B594" s="3" t="s">
        <v>25</v>
      </c>
      <c r="C594" s="3">
        <v>586</v>
      </c>
      <c r="D594" s="3">
        <v>586</v>
      </c>
      <c r="E594" s="2">
        <f t="shared" si="123"/>
        <v>0</v>
      </c>
      <c r="F594" s="9">
        <v>0</v>
      </c>
      <c r="G594" s="30">
        <f t="shared" si="124"/>
        <v>0</v>
      </c>
      <c r="H594" s="30">
        <f t="shared" si="125"/>
        <v>0</v>
      </c>
      <c r="I594" s="31">
        <f>SUM(E$8:E594)</f>
        <v>3094.5277777777796</v>
      </c>
      <c r="J594" s="31">
        <f t="shared" si="126"/>
        <v>0</v>
      </c>
      <c r="K594" s="32">
        <f t="shared" si="118"/>
        <v>0</v>
      </c>
      <c r="L594" s="33">
        <v>156.46950000000001</v>
      </c>
      <c r="M594" s="34">
        <f>0.5*2.10945*1.29*0.35*WLTC_class_3!E594^2</f>
        <v>0</v>
      </c>
      <c r="N594" s="34">
        <f t="shared" si="119"/>
        <v>156.46950000000001</v>
      </c>
      <c r="O594" s="35">
        <f t="shared" si="120"/>
        <v>0</v>
      </c>
      <c r="P594" s="35">
        <f t="shared" si="127"/>
        <v>0</v>
      </c>
      <c r="Q594" s="35">
        <f>(SUM(P$8:P594))/3600000</f>
        <v>0.35324502461652724</v>
      </c>
      <c r="R594" s="35">
        <f t="shared" si="128"/>
        <v>0</v>
      </c>
      <c r="S594" s="35"/>
      <c r="T594" s="35">
        <f>(SUMIF(R$8:R594,"&lt;0"))/3600000*-1</f>
        <v>0.19392442313979771</v>
      </c>
      <c r="U594" s="37">
        <f t="shared" si="130"/>
        <v>0</v>
      </c>
      <c r="V594" s="37">
        <f t="shared" si="129"/>
        <v>0</v>
      </c>
      <c r="W594" s="39">
        <f>SUM(V$8:V594)/3600000*-1</f>
        <v>0.13342000312018093</v>
      </c>
      <c r="X594" s="38">
        <f t="shared" si="121"/>
        <v>0</v>
      </c>
      <c r="Y594" s="38">
        <f t="shared" si="122"/>
        <v>20.904288253025261</v>
      </c>
      <c r="Z594" s="38">
        <f>SUM(Y$8:Y594)/1000</f>
        <v>12.88948639772727</v>
      </c>
    </row>
    <row r="595" spans="2:26" x14ac:dyDescent="0.3">
      <c r="B595" s="3" t="s">
        <v>25</v>
      </c>
      <c r="C595" s="3">
        <v>587</v>
      </c>
      <c r="D595" s="3">
        <v>587</v>
      </c>
      <c r="E595" s="2">
        <f t="shared" si="123"/>
        <v>0</v>
      </c>
      <c r="F595" s="9">
        <v>0</v>
      </c>
      <c r="G595" s="30">
        <f t="shared" si="124"/>
        <v>0</v>
      </c>
      <c r="H595" s="30">
        <f t="shared" si="125"/>
        <v>0</v>
      </c>
      <c r="I595" s="31">
        <f>SUM(E$8:E595)</f>
        <v>3094.5277777777796</v>
      </c>
      <c r="J595" s="31">
        <f t="shared" si="126"/>
        <v>0</v>
      </c>
      <c r="K595" s="32">
        <f t="shared" si="118"/>
        <v>0</v>
      </c>
      <c r="L595" s="33">
        <v>156.46950000000001</v>
      </c>
      <c r="M595" s="34">
        <f>0.5*2.10945*1.29*0.35*WLTC_class_3!E595^2</f>
        <v>0</v>
      </c>
      <c r="N595" s="34">
        <f t="shared" si="119"/>
        <v>156.46950000000001</v>
      </c>
      <c r="O595" s="35">
        <f t="shared" si="120"/>
        <v>0</v>
      </c>
      <c r="P595" s="35">
        <f t="shared" si="127"/>
        <v>0</v>
      </c>
      <c r="Q595" s="35">
        <f>(SUM(P$8:P595))/3600000</f>
        <v>0.35324502461652724</v>
      </c>
      <c r="R595" s="35">
        <f t="shared" si="128"/>
        <v>0</v>
      </c>
      <c r="S595" s="35"/>
      <c r="T595" s="35">
        <f>(SUMIF(R$8:R595,"&lt;0"))/3600000*-1</f>
        <v>0.19392442313979771</v>
      </c>
      <c r="U595" s="37">
        <f t="shared" si="130"/>
        <v>0</v>
      </c>
      <c r="V595" s="37">
        <f t="shared" si="129"/>
        <v>0</v>
      </c>
      <c r="W595" s="39">
        <f>SUM(V$8:V595)/3600000*-1</f>
        <v>0.13342000312018093</v>
      </c>
      <c r="X595" s="38">
        <f t="shared" si="121"/>
        <v>0</v>
      </c>
      <c r="Y595" s="38">
        <f t="shared" si="122"/>
        <v>20.904288253025261</v>
      </c>
      <c r="Z595" s="38">
        <f>SUM(Y$8:Y595)/1000</f>
        <v>12.910390685980294</v>
      </c>
    </row>
    <row r="596" spans="2:26" x14ac:dyDescent="0.3">
      <c r="B596" s="3" t="s">
        <v>25</v>
      </c>
      <c r="C596" s="3">
        <v>588</v>
      </c>
      <c r="D596" s="3">
        <v>588</v>
      </c>
      <c r="E596" s="2">
        <f t="shared" si="123"/>
        <v>0</v>
      </c>
      <c r="F596" s="9">
        <v>0</v>
      </c>
      <c r="G596" s="30">
        <f t="shared" si="124"/>
        <v>0</v>
      </c>
      <c r="H596" s="30">
        <f t="shared" si="125"/>
        <v>0</v>
      </c>
      <c r="I596" s="31">
        <f>SUM(E$8:E596)</f>
        <v>3094.5277777777796</v>
      </c>
      <c r="J596" s="31">
        <f t="shared" si="126"/>
        <v>0</v>
      </c>
      <c r="K596" s="32">
        <f t="shared" si="118"/>
        <v>0</v>
      </c>
      <c r="L596" s="33">
        <v>156.46950000000001</v>
      </c>
      <c r="M596" s="34">
        <f>0.5*2.10945*1.29*0.35*WLTC_class_3!E596^2</f>
        <v>0</v>
      </c>
      <c r="N596" s="34">
        <f t="shared" si="119"/>
        <v>156.46950000000001</v>
      </c>
      <c r="O596" s="35">
        <f t="shared" si="120"/>
        <v>0</v>
      </c>
      <c r="P596" s="35">
        <f t="shared" si="127"/>
        <v>0</v>
      </c>
      <c r="Q596" s="35">
        <f>(SUM(P$8:P596))/3600000</f>
        <v>0.35324502461652724</v>
      </c>
      <c r="R596" s="35">
        <f t="shared" si="128"/>
        <v>0</v>
      </c>
      <c r="S596" s="35"/>
      <c r="T596" s="35">
        <f>(SUMIF(R$8:R596,"&lt;0"))/3600000*-1</f>
        <v>0.19392442313979771</v>
      </c>
      <c r="U596" s="37">
        <f t="shared" si="130"/>
        <v>0</v>
      </c>
      <c r="V596" s="37">
        <f t="shared" si="129"/>
        <v>0</v>
      </c>
      <c r="W596" s="39">
        <f>SUM(V$8:V596)/3600000*-1</f>
        <v>0.13342000312018093</v>
      </c>
      <c r="X596" s="38">
        <f t="shared" si="121"/>
        <v>0</v>
      </c>
      <c r="Y596" s="38">
        <f t="shared" si="122"/>
        <v>20.904288253025261</v>
      </c>
      <c r="Z596" s="38">
        <f>SUM(Y$8:Y596)/1000</f>
        <v>12.931294974233319</v>
      </c>
    </row>
    <row r="597" spans="2:26" x14ac:dyDescent="0.3">
      <c r="B597" s="3" t="s">
        <v>25</v>
      </c>
      <c r="C597" s="3">
        <v>589</v>
      </c>
      <c r="D597" s="3">
        <v>589</v>
      </c>
      <c r="E597" s="2">
        <f t="shared" si="123"/>
        <v>0</v>
      </c>
      <c r="F597" s="9">
        <v>0</v>
      </c>
      <c r="G597" s="30">
        <f t="shared" si="124"/>
        <v>0</v>
      </c>
      <c r="H597" s="30">
        <f t="shared" si="125"/>
        <v>0</v>
      </c>
      <c r="I597" s="31">
        <f>SUM(E$8:E597)</f>
        <v>3094.5277777777796</v>
      </c>
      <c r="J597" s="31">
        <f t="shared" si="126"/>
        <v>0</v>
      </c>
      <c r="K597" s="32">
        <f t="shared" si="118"/>
        <v>0</v>
      </c>
      <c r="L597" s="33">
        <v>156.46950000000001</v>
      </c>
      <c r="M597" s="34">
        <f>0.5*2.10945*1.29*0.35*WLTC_class_3!E597^2</f>
        <v>0</v>
      </c>
      <c r="N597" s="34">
        <f t="shared" si="119"/>
        <v>156.46950000000001</v>
      </c>
      <c r="O597" s="35">
        <f t="shared" si="120"/>
        <v>0</v>
      </c>
      <c r="P597" s="35">
        <f t="shared" si="127"/>
        <v>0</v>
      </c>
      <c r="Q597" s="35">
        <f>(SUM(P$8:P597))/3600000</f>
        <v>0.35324502461652724</v>
      </c>
      <c r="R597" s="35">
        <f t="shared" si="128"/>
        <v>0</v>
      </c>
      <c r="S597" s="35"/>
      <c r="T597" s="35">
        <f>(SUMIF(R$8:R597,"&lt;0"))/3600000*-1</f>
        <v>0.19392442313979771</v>
      </c>
      <c r="U597" s="37">
        <f t="shared" si="130"/>
        <v>0</v>
      </c>
      <c r="V597" s="37">
        <f t="shared" si="129"/>
        <v>0</v>
      </c>
      <c r="W597" s="39">
        <f>SUM(V$8:V597)/3600000*-1</f>
        <v>0.13342000312018093</v>
      </c>
      <c r="X597" s="38">
        <f t="shared" si="121"/>
        <v>0</v>
      </c>
      <c r="Y597" s="38">
        <f t="shared" si="122"/>
        <v>20.904288253025261</v>
      </c>
      <c r="Z597" s="38">
        <f>SUM(Y$8:Y597)/1000</f>
        <v>12.952199262486344</v>
      </c>
    </row>
    <row r="598" spans="2:26" x14ac:dyDescent="0.3">
      <c r="B598" s="4" t="s">
        <v>26</v>
      </c>
      <c r="C598" s="4">
        <v>590</v>
      </c>
      <c r="D598" s="4">
        <v>1</v>
      </c>
      <c r="E598" s="2">
        <f t="shared" si="123"/>
        <v>0</v>
      </c>
      <c r="F598" s="10">
        <v>0</v>
      </c>
      <c r="G598" s="30">
        <f t="shared" si="124"/>
        <v>0</v>
      </c>
      <c r="H598" s="30">
        <f t="shared" si="125"/>
        <v>0</v>
      </c>
      <c r="I598" s="31">
        <f>SUM(E$8:E598)</f>
        <v>3094.5277777777796</v>
      </c>
      <c r="J598" s="31">
        <f t="shared" si="126"/>
        <v>0</v>
      </c>
      <c r="K598" s="32">
        <f t="shared" si="118"/>
        <v>0</v>
      </c>
      <c r="L598" s="33">
        <v>156.46950000000001</v>
      </c>
      <c r="M598" s="34">
        <f>0.5*2.10945*1.29*0.35*WLTC_class_3!E598^2</f>
        <v>0</v>
      </c>
      <c r="N598" s="34">
        <f t="shared" si="119"/>
        <v>156.46950000000001</v>
      </c>
      <c r="O598" s="35">
        <f t="shared" si="120"/>
        <v>0</v>
      </c>
      <c r="P598" s="35">
        <f t="shared" si="127"/>
        <v>0</v>
      </c>
      <c r="Q598" s="35">
        <f>(SUM(P$8:P598))/3600000</f>
        <v>0.35324502461652724</v>
      </c>
      <c r="R598" s="35">
        <f t="shared" si="128"/>
        <v>0</v>
      </c>
      <c r="S598" s="35"/>
      <c r="T598" s="35">
        <f>(SUMIF(R$8:R598,"&lt;0"))/3600000*-1</f>
        <v>0.19392442313979771</v>
      </c>
      <c r="U598" s="37">
        <f t="shared" si="130"/>
        <v>0</v>
      </c>
      <c r="V598" s="37">
        <f t="shared" si="129"/>
        <v>0</v>
      </c>
      <c r="W598" s="39">
        <f>SUM(V$8:V598)/3600000*-1</f>
        <v>0.13342000312018093</v>
      </c>
      <c r="X598" s="38">
        <f t="shared" si="121"/>
        <v>0</v>
      </c>
      <c r="Y598" s="38">
        <f t="shared" si="122"/>
        <v>20.904288253025261</v>
      </c>
      <c r="Z598" s="38">
        <f>SUM(Y$8:Y598)/1000</f>
        <v>12.973103550739369</v>
      </c>
    </row>
    <row r="599" spans="2:26" x14ac:dyDescent="0.3">
      <c r="B599" s="4" t="s">
        <v>26</v>
      </c>
      <c r="C599" s="4">
        <v>591</v>
      </c>
      <c r="D599" s="4">
        <v>2</v>
      </c>
      <c r="E599" s="2">
        <f t="shared" si="123"/>
        <v>0</v>
      </c>
      <c r="F599" s="10">
        <v>0</v>
      </c>
      <c r="G599" s="30">
        <f t="shared" si="124"/>
        <v>0</v>
      </c>
      <c r="H599" s="30">
        <f t="shared" si="125"/>
        <v>0</v>
      </c>
      <c r="I599" s="31">
        <f>SUM(E$8:E599)</f>
        <v>3094.5277777777796</v>
      </c>
      <c r="J599" s="31">
        <f t="shared" si="126"/>
        <v>0</v>
      </c>
      <c r="K599" s="32">
        <f t="shared" si="118"/>
        <v>0</v>
      </c>
      <c r="L599" s="33">
        <v>156.46950000000001</v>
      </c>
      <c r="M599" s="34">
        <f>0.5*2.10945*1.29*0.35*WLTC_class_3!E599^2</f>
        <v>0</v>
      </c>
      <c r="N599" s="34">
        <f t="shared" si="119"/>
        <v>156.46950000000001</v>
      </c>
      <c r="O599" s="35">
        <f t="shared" si="120"/>
        <v>0</v>
      </c>
      <c r="P599" s="35">
        <f t="shared" si="127"/>
        <v>0</v>
      </c>
      <c r="Q599" s="35">
        <f>(SUM(P$8:P599))/3600000</f>
        <v>0.35324502461652724</v>
      </c>
      <c r="R599" s="35">
        <f t="shared" si="128"/>
        <v>0</v>
      </c>
      <c r="S599" s="35"/>
      <c r="T599" s="35">
        <f>(SUMIF(R$8:R599,"&lt;0"))/3600000*-1</f>
        <v>0.19392442313979771</v>
      </c>
      <c r="U599" s="37">
        <f t="shared" si="130"/>
        <v>0</v>
      </c>
      <c r="V599" s="37">
        <f t="shared" si="129"/>
        <v>0</v>
      </c>
      <c r="W599" s="39">
        <f>SUM(V$8:V599)/3600000*-1</f>
        <v>0.13342000312018093</v>
      </c>
      <c r="X599" s="38">
        <f t="shared" si="121"/>
        <v>0</v>
      </c>
      <c r="Y599" s="38">
        <f t="shared" si="122"/>
        <v>20.904288253025261</v>
      </c>
      <c r="Z599" s="38">
        <f>SUM(Y$8:Y599)/1000</f>
        <v>12.994007838992394</v>
      </c>
    </row>
    <row r="600" spans="2:26" x14ac:dyDescent="0.3">
      <c r="B600" s="4" t="s">
        <v>26</v>
      </c>
      <c r="C600" s="4">
        <v>592</v>
      </c>
      <c r="D600" s="4">
        <v>3</v>
      </c>
      <c r="E600" s="2">
        <f t="shared" si="123"/>
        <v>0</v>
      </c>
      <c r="F600" s="10">
        <v>0</v>
      </c>
      <c r="G600" s="30">
        <f t="shared" si="124"/>
        <v>0</v>
      </c>
      <c r="H600" s="30">
        <f t="shared" si="125"/>
        <v>0</v>
      </c>
      <c r="I600" s="31">
        <f>SUM(E$8:E600)</f>
        <v>3094.5277777777796</v>
      </c>
      <c r="J600" s="31">
        <f t="shared" si="126"/>
        <v>0</v>
      </c>
      <c r="K600" s="32">
        <f t="shared" si="118"/>
        <v>0</v>
      </c>
      <c r="L600" s="33">
        <v>156.46950000000001</v>
      </c>
      <c r="M600" s="34">
        <f>0.5*2.10945*1.29*0.35*WLTC_class_3!E600^2</f>
        <v>0</v>
      </c>
      <c r="N600" s="34">
        <f t="shared" si="119"/>
        <v>156.46950000000001</v>
      </c>
      <c r="O600" s="35">
        <f t="shared" si="120"/>
        <v>0</v>
      </c>
      <c r="P600" s="35">
        <f t="shared" si="127"/>
        <v>0</v>
      </c>
      <c r="Q600" s="35">
        <f>(SUM(P$8:P600))/3600000</f>
        <v>0.35324502461652724</v>
      </c>
      <c r="R600" s="35">
        <f t="shared" si="128"/>
        <v>0</v>
      </c>
      <c r="S600" s="35"/>
      <c r="T600" s="35">
        <f>(SUMIF(R$8:R600,"&lt;0"))/3600000*-1</f>
        <v>0.19392442313979771</v>
      </c>
      <c r="U600" s="37">
        <f t="shared" si="130"/>
        <v>0</v>
      </c>
      <c r="V600" s="37">
        <f t="shared" si="129"/>
        <v>0</v>
      </c>
      <c r="W600" s="39">
        <f>SUM(V$8:V600)/3600000*-1</f>
        <v>0.13342000312018093</v>
      </c>
      <c r="X600" s="38">
        <f t="shared" si="121"/>
        <v>0</v>
      </c>
      <c r="Y600" s="38">
        <f t="shared" si="122"/>
        <v>20.904288253025261</v>
      </c>
      <c r="Z600" s="38">
        <f>SUM(Y$8:Y600)/1000</f>
        <v>13.014912127245418</v>
      </c>
    </row>
    <row r="601" spans="2:26" x14ac:dyDescent="0.3">
      <c r="B601" s="4" t="s">
        <v>26</v>
      </c>
      <c r="C601" s="4">
        <v>593</v>
      </c>
      <c r="D601" s="4">
        <v>4</v>
      </c>
      <c r="E601" s="2">
        <f t="shared" si="123"/>
        <v>0</v>
      </c>
      <c r="F601" s="10">
        <v>0</v>
      </c>
      <c r="G601" s="30">
        <f t="shared" si="124"/>
        <v>0</v>
      </c>
      <c r="H601" s="30">
        <f t="shared" si="125"/>
        <v>0</v>
      </c>
      <c r="I601" s="31">
        <f>SUM(E$8:E601)</f>
        <v>3094.5277777777796</v>
      </c>
      <c r="J601" s="31">
        <f t="shared" si="126"/>
        <v>0</v>
      </c>
      <c r="K601" s="32">
        <f t="shared" si="118"/>
        <v>0</v>
      </c>
      <c r="L601" s="33">
        <v>156.46950000000001</v>
      </c>
      <c r="M601" s="34">
        <f>0.5*2.10945*1.29*0.35*WLTC_class_3!E601^2</f>
        <v>0</v>
      </c>
      <c r="N601" s="34">
        <f t="shared" si="119"/>
        <v>156.46950000000001</v>
      </c>
      <c r="O601" s="35">
        <f t="shared" si="120"/>
        <v>0</v>
      </c>
      <c r="P601" s="35">
        <f t="shared" si="127"/>
        <v>0</v>
      </c>
      <c r="Q601" s="35">
        <f>(SUM(P$8:P601))/3600000</f>
        <v>0.35324502461652724</v>
      </c>
      <c r="R601" s="35">
        <f t="shared" si="128"/>
        <v>0</v>
      </c>
      <c r="S601" s="35"/>
      <c r="T601" s="35">
        <f>(SUMIF(R$8:R601,"&lt;0"))/3600000*-1</f>
        <v>0.19392442313979771</v>
      </c>
      <c r="U601" s="37">
        <f t="shared" si="130"/>
        <v>0</v>
      </c>
      <c r="V601" s="37">
        <f t="shared" si="129"/>
        <v>0</v>
      </c>
      <c r="W601" s="39">
        <f>SUM(V$8:V601)/3600000*-1</f>
        <v>0.13342000312018093</v>
      </c>
      <c r="X601" s="38">
        <f t="shared" si="121"/>
        <v>0</v>
      </c>
      <c r="Y601" s="38">
        <f t="shared" si="122"/>
        <v>20.904288253025261</v>
      </c>
      <c r="Z601" s="38">
        <f>SUM(Y$8:Y601)/1000</f>
        <v>13.035816415498443</v>
      </c>
    </row>
    <row r="602" spans="2:26" x14ac:dyDescent="0.3">
      <c r="B602" s="4" t="s">
        <v>26</v>
      </c>
      <c r="C602" s="4">
        <v>594</v>
      </c>
      <c r="D602" s="4">
        <v>5</v>
      </c>
      <c r="E602" s="2">
        <f t="shared" si="123"/>
        <v>0</v>
      </c>
      <c r="F602" s="10">
        <v>0</v>
      </c>
      <c r="G602" s="30">
        <f t="shared" si="124"/>
        <v>0</v>
      </c>
      <c r="H602" s="30">
        <f t="shared" si="125"/>
        <v>0</v>
      </c>
      <c r="I602" s="31">
        <f>SUM(E$8:E602)</f>
        <v>3094.5277777777796</v>
      </c>
      <c r="J602" s="31">
        <f t="shared" si="126"/>
        <v>0</v>
      </c>
      <c r="K602" s="32">
        <f t="shared" si="118"/>
        <v>0</v>
      </c>
      <c r="L602" s="33">
        <v>156.46950000000001</v>
      </c>
      <c r="M602" s="34">
        <f>0.5*2.10945*1.29*0.35*WLTC_class_3!E602^2</f>
        <v>0</v>
      </c>
      <c r="N602" s="34">
        <f t="shared" si="119"/>
        <v>156.46950000000001</v>
      </c>
      <c r="O602" s="35">
        <f t="shared" si="120"/>
        <v>0</v>
      </c>
      <c r="P602" s="35">
        <f t="shared" si="127"/>
        <v>0</v>
      </c>
      <c r="Q602" s="35">
        <f>(SUM(P$8:P602))/3600000</f>
        <v>0.35324502461652724</v>
      </c>
      <c r="R602" s="35">
        <f t="shared" si="128"/>
        <v>0</v>
      </c>
      <c r="S602" s="35"/>
      <c r="T602" s="35">
        <f>(SUMIF(R$8:R602,"&lt;0"))/3600000*-1</f>
        <v>0.19392442313979771</v>
      </c>
      <c r="U602" s="37">
        <f t="shared" si="130"/>
        <v>0</v>
      </c>
      <c r="V602" s="37">
        <f t="shared" si="129"/>
        <v>0</v>
      </c>
      <c r="W602" s="39">
        <f>SUM(V$8:V602)/3600000*-1</f>
        <v>0.13342000312018093</v>
      </c>
      <c r="X602" s="38">
        <f t="shared" si="121"/>
        <v>0</v>
      </c>
      <c r="Y602" s="38">
        <f t="shared" si="122"/>
        <v>20.904288253025261</v>
      </c>
      <c r="Z602" s="38">
        <f>SUM(Y$8:Y602)/1000</f>
        <v>13.056720703751468</v>
      </c>
    </row>
    <row r="603" spans="2:26" x14ac:dyDescent="0.3">
      <c r="B603" s="4" t="s">
        <v>26</v>
      </c>
      <c r="C603" s="4">
        <v>595</v>
      </c>
      <c r="D603" s="4">
        <v>6</v>
      </c>
      <c r="E603" s="2">
        <f t="shared" si="123"/>
        <v>0</v>
      </c>
      <c r="F603" s="10">
        <v>0</v>
      </c>
      <c r="G603" s="30">
        <f t="shared" si="124"/>
        <v>0</v>
      </c>
      <c r="H603" s="30">
        <f t="shared" si="125"/>
        <v>0</v>
      </c>
      <c r="I603" s="31">
        <f>SUM(E$8:E603)</f>
        <v>3094.5277777777796</v>
      </c>
      <c r="J603" s="31">
        <f t="shared" si="126"/>
        <v>0</v>
      </c>
      <c r="K603" s="32">
        <f t="shared" si="118"/>
        <v>0</v>
      </c>
      <c r="L603" s="33">
        <v>156.46950000000001</v>
      </c>
      <c r="M603" s="34">
        <f>0.5*2.10945*1.29*0.35*WLTC_class_3!E603^2</f>
        <v>0</v>
      </c>
      <c r="N603" s="34">
        <f t="shared" si="119"/>
        <v>156.46950000000001</v>
      </c>
      <c r="O603" s="35">
        <f t="shared" si="120"/>
        <v>0</v>
      </c>
      <c r="P603" s="35">
        <f t="shared" si="127"/>
        <v>0</v>
      </c>
      <c r="Q603" s="35">
        <f>(SUM(P$8:P603))/3600000</f>
        <v>0.35324502461652724</v>
      </c>
      <c r="R603" s="35">
        <f t="shared" si="128"/>
        <v>0</v>
      </c>
      <c r="S603" s="35"/>
      <c r="T603" s="35">
        <f>(SUMIF(R$8:R603,"&lt;0"))/3600000*-1</f>
        <v>0.19392442313979771</v>
      </c>
      <c r="U603" s="37">
        <f t="shared" si="130"/>
        <v>0</v>
      </c>
      <c r="V603" s="37">
        <f t="shared" si="129"/>
        <v>0</v>
      </c>
      <c r="W603" s="39">
        <f>SUM(V$8:V603)/3600000*-1</f>
        <v>0.13342000312018093</v>
      </c>
      <c r="X603" s="38">
        <f t="shared" si="121"/>
        <v>0</v>
      </c>
      <c r="Y603" s="38">
        <f t="shared" si="122"/>
        <v>20.904288253025261</v>
      </c>
      <c r="Z603" s="38">
        <f>SUM(Y$8:Y603)/1000</f>
        <v>13.077624992004491</v>
      </c>
    </row>
    <row r="604" spans="2:26" x14ac:dyDescent="0.3">
      <c r="B604" s="4" t="s">
        <v>26</v>
      </c>
      <c r="C604" s="4">
        <v>596</v>
      </c>
      <c r="D604" s="4">
        <v>7</v>
      </c>
      <c r="E604" s="2">
        <f t="shared" si="123"/>
        <v>0</v>
      </c>
      <c r="F604" s="10">
        <v>0</v>
      </c>
      <c r="G604" s="30">
        <f t="shared" si="124"/>
        <v>0</v>
      </c>
      <c r="H604" s="30">
        <f t="shared" si="125"/>
        <v>0</v>
      </c>
      <c r="I604" s="31">
        <f>SUM(E$8:E604)</f>
        <v>3094.5277777777796</v>
      </c>
      <c r="J604" s="31">
        <f t="shared" si="126"/>
        <v>0</v>
      </c>
      <c r="K604" s="32">
        <f t="shared" si="118"/>
        <v>0</v>
      </c>
      <c r="L604" s="33">
        <v>156.46950000000001</v>
      </c>
      <c r="M604" s="34">
        <f>0.5*2.10945*1.29*0.35*WLTC_class_3!E604^2</f>
        <v>0</v>
      </c>
      <c r="N604" s="34">
        <f t="shared" si="119"/>
        <v>156.46950000000001</v>
      </c>
      <c r="O604" s="35">
        <f t="shared" si="120"/>
        <v>0</v>
      </c>
      <c r="P604" s="35">
        <f t="shared" si="127"/>
        <v>0</v>
      </c>
      <c r="Q604" s="35">
        <f>(SUM(P$8:P604))/3600000</f>
        <v>0.35324502461652724</v>
      </c>
      <c r="R604" s="35">
        <f t="shared" si="128"/>
        <v>0</v>
      </c>
      <c r="S604" s="35"/>
      <c r="T604" s="35">
        <f>(SUMIF(R$8:R604,"&lt;0"))/3600000*-1</f>
        <v>0.19392442313979771</v>
      </c>
      <c r="U604" s="37">
        <f t="shared" si="130"/>
        <v>0</v>
      </c>
      <c r="V604" s="37">
        <f t="shared" si="129"/>
        <v>0</v>
      </c>
      <c r="W604" s="39">
        <f>SUM(V$8:V604)/3600000*-1</f>
        <v>0.13342000312018093</v>
      </c>
      <c r="X604" s="38">
        <f t="shared" si="121"/>
        <v>0</v>
      </c>
      <c r="Y604" s="38">
        <f t="shared" si="122"/>
        <v>20.904288253025261</v>
      </c>
      <c r="Z604" s="38">
        <f>SUM(Y$8:Y604)/1000</f>
        <v>13.098529280257516</v>
      </c>
    </row>
    <row r="605" spans="2:26" x14ac:dyDescent="0.3">
      <c r="B605" s="4" t="s">
        <v>26</v>
      </c>
      <c r="C605" s="4">
        <v>597</v>
      </c>
      <c r="D605" s="4">
        <v>8</v>
      </c>
      <c r="E605" s="2">
        <f t="shared" si="123"/>
        <v>0</v>
      </c>
      <c r="F605" s="10">
        <v>0</v>
      </c>
      <c r="G605" s="30">
        <f t="shared" si="124"/>
        <v>0</v>
      </c>
      <c r="H605" s="30">
        <f t="shared" si="125"/>
        <v>0</v>
      </c>
      <c r="I605" s="31">
        <f>SUM(E$8:E605)</f>
        <v>3094.5277777777796</v>
      </c>
      <c r="J605" s="31">
        <f t="shared" si="126"/>
        <v>0</v>
      </c>
      <c r="K605" s="32">
        <f t="shared" si="118"/>
        <v>0</v>
      </c>
      <c r="L605" s="33">
        <v>156.46950000000001</v>
      </c>
      <c r="M605" s="34">
        <f>0.5*2.10945*1.29*0.35*WLTC_class_3!E605^2</f>
        <v>0</v>
      </c>
      <c r="N605" s="34">
        <f t="shared" si="119"/>
        <v>156.46950000000001</v>
      </c>
      <c r="O605" s="35">
        <f t="shared" si="120"/>
        <v>0</v>
      </c>
      <c r="P605" s="35">
        <f t="shared" si="127"/>
        <v>0</v>
      </c>
      <c r="Q605" s="35">
        <f>(SUM(P$8:P605))/3600000</f>
        <v>0.35324502461652724</v>
      </c>
      <c r="R605" s="35">
        <f t="shared" si="128"/>
        <v>0</v>
      </c>
      <c r="S605" s="35"/>
      <c r="T605" s="35">
        <f>(SUMIF(R$8:R605,"&lt;0"))/3600000*-1</f>
        <v>0.19392442313979771</v>
      </c>
      <c r="U605" s="37">
        <f t="shared" si="130"/>
        <v>0</v>
      </c>
      <c r="V605" s="37">
        <f t="shared" si="129"/>
        <v>0</v>
      </c>
      <c r="W605" s="39">
        <f>SUM(V$8:V605)/3600000*-1</f>
        <v>0.13342000312018093</v>
      </c>
      <c r="X605" s="38">
        <f t="shared" si="121"/>
        <v>0</v>
      </c>
      <c r="Y605" s="38">
        <f t="shared" si="122"/>
        <v>20.904288253025261</v>
      </c>
      <c r="Z605" s="38">
        <f>SUM(Y$8:Y605)/1000</f>
        <v>13.119433568510541</v>
      </c>
    </row>
    <row r="606" spans="2:26" x14ac:dyDescent="0.3">
      <c r="B606" s="4" t="s">
        <v>26</v>
      </c>
      <c r="C606" s="4">
        <v>598</v>
      </c>
      <c r="D606" s="4">
        <v>9</v>
      </c>
      <c r="E606" s="2">
        <f t="shared" si="123"/>
        <v>0</v>
      </c>
      <c r="F606" s="10">
        <v>0</v>
      </c>
      <c r="G606" s="30">
        <f t="shared" si="124"/>
        <v>0</v>
      </c>
      <c r="H606" s="30">
        <f t="shared" si="125"/>
        <v>0</v>
      </c>
      <c r="I606" s="31">
        <f>SUM(E$8:E606)</f>
        <v>3094.5277777777796</v>
      </c>
      <c r="J606" s="31">
        <f t="shared" si="126"/>
        <v>0</v>
      </c>
      <c r="K606" s="32">
        <f t="shared" si="118"/>
        <v>0</v>
      </c>
      <c r="L606" s="33">
        <v>156.46950000000001</v>
      </c>
      <c r="M606" s="34">
        <f>0.5*2.10945*1.29*0.35*WLTC_class_3!E606^2</f>
        <v>0</v>
      </c>
      <c r="N606" s="34">
        <f t="shared" si="119"/>
        <v>156.46950000000001</v>
      </c>
      <c r="O606" s="35">
        <f t="shared" si="120"/>
        <v>0</v>
      </c>
      <c r="P606" s="35">
        <f t="shared" si="127"/>
        <v>0</v>
      </c>
      <c r="Q606" s="35">
        <f>(SUM(P$8:P606))/3600000</f>
        <v>0.35324502461652724</v>
      </c>
      <c r="R606" s="35">
        <f t="shared" si="128"/>
        <v>0</v>
      </c>
      <c r="S606" s="35"/>
      <c r="T606" s="35">
        <f>(SUMIF(R$8:R606,"&lt;0"))/3600000*-1</f>
        <v>0.19392442313979771</v>
      </c>
      <c r="U606" s="37">
        <f t="shared" si="130"/>
        <v>0</v>
      </c>
      <c r="V606" s="37">
        <f t="shared" si="129"/>
        <v>0</v>
      </c>
      <c r="W606" s="39">
        <f>SUM(V$8:V606)/3600000*-1</f>
        <v>0.13342000312018093</v>
      </c>
      <c r="X606" s="38">
        <f t="shared" si="121"/>
        <v>0</v>
      </c>
      <c r="Y606" s="38">
        <f t="shared" si="122"/>
        <v>20.904288253025261</v>
      </c>
      <c r="Z606" s="38">
        <f>SUM(Y$8:Y606)/1000</f>
        <v>13.140337856763566</v>
      </c>
    </row>
    <row r="607" spans="2:26" x14ac:dyDescent="0.3">
      <c r="B607" s="4" t="s">
        <v>26</v>
      </c>
      <c r="C607" s="4">
        <v>599</v>
      </c>
      <c r="D607" s="4">
        <v>10</v>
      </c>
      <c r="E607" s="2">
        <f t="shared" si="123"/>
        <v>0</v>
      </c>
      <c r="F607" s="10">
        <v>0</v>
      </c>
      <c r="G607" s="30">
        <f t="shared" si="124"/>
        <v>0</v>
      </c>
      <c r="H607" s="30">
        <f t="shared" si="125"/>
        <v>0</v>
      </c>
      <c r="I607" s="31">
        <f>SUM(E$8:E607)</f>
        <v>3094.5277777777796</v>
      </c>
      <c r="J607" s="31">
        <f t="shared" si="126"/>
        <v>0</v>
      </c>
      <c r="K607" s="32">
        <f t="shared" si="118"/>
        <v>0</v>
      </c>
      <c r="L607" s="33">
        <v>156.46950000000001</v>
      </c>
      <c r="M607" s="34">
        <f>0.5*2.10945*1.29*0.35*WLTC_class_3!E607^2</f>
        <v>0</v>
      </c>
      <c r="N607" s="34">
        <f t="shared" si="119"/>
        <v>156.46950000000001</v>
      </c>
      <c r="O607" s="35">
        <f t="shared" si="120"/>
        <v>0</v>
      </c>
      <c r="P607" s="35">
        <f t="shared" si="127"/>
        <v>0</v>
      </c>
      <c r="Q607" s="35">
        <f>(SUM(P$8:P607))/3600000</f>
        <v>0.35324502461652724</v>
      </c>
      <c r="R607" s="35">
        <f t="shared" si="128"/>
        <v>0</v>
      </c>
      <c r="S607" s="35"/>
      <c r="T607" s="35">
        <f>(SUMIF(R$8:R607,"&lt;0"))/3600000*-1</f>
        <v>0.19392442313979771</v>
      </c>
      <c r="U607" s="37">
        <f t="shared" si="130"/>
        <v>0</v>
      </c>
      <c r="V607" s="37">
        <f t="shared" si="129"/>
        <v>0</v>
      </c>
      <c r="W607" s="39">
        <f>SUM(V$8:V607)/3600000*-1</f>
        <v>0.13342000312018093</v>
      </c>
      <c r="X607" s="38">
        <f t="shared" si="121"/>
        <v>0</v>
      </c>
      <c r="Y607" s="38">
        <f t="shared" si="122"/>
        <v>20.904288253025261</v>
      </c>
      <c r="Z607" s="38">
        <f>SUM(Y$8:Y607)/1000</f>
        <v>13.16124214501659</v>
      </c>
    </row>
    <row r="608" spans="2:26" x14ac:dyDescent="0.3">
      <c r="B608" s="4" t="s">
        <v>26</v>
      </c>
      <c r="C608" s="4">
        <v>600</v>
      </c>
      <c r="D608" s="4">
        <v>11</v>
      </c>
      <c r="E608" s="2">
        <f t="shared" si="123"/>
        <v>0</v>
      </c>
      <c r="F608" s="10">
        <v>0</v>
      </c>
      <c r="G608" s="30">
        <f t="shared" si="124"/>
        <v>0.1388888888888889</v>
      </c>
      <c r="H608" s="30">
        <f t="shared" si="125"/>
        <v>0.5</v>
      </c>
      <c r="I608" s="31">
        <f>SUM(E$8:E608)</f>
        <v>3094.5277777777796</v>
      </c>
      <c r="J608" s="31">
        <f t="shared" si="126"/>
        <v>0</v>
      </c>
      <c r="K608" s="32">
        <f t="shared" si="118"/>
        <v>214.58333333333334</v>
      </c>
      <c r="L608" s="33">
        <v>156.46950000000001</v>
      </c>
      <c r="M608" s="34">
        <f>0.5*2.10945*1.29*0.35*WLTC_class_3!E608^2</f>
        <v>0</v>
      </c>
      <c r="N608" s="34">
        <f t="shared" si="119"/>
        <v>371.05283333333335</v>
      </c>
      <c r="O608" s="35">
        <f t="shared" si="120"/>
        <v>0</v>
      </c>
      <c r="P608" s="35">
        <f t="shared" si="127"/>
        <v>0</v>
      </c>
      <c r="Q608" s="35">
        <f>(SUM(P$8:P608))/3600000</f>
        <v>0.35324502461652724</v>
      </c>
      <c r="R608" s="35">
        <f t="shared" si="128"/>
        <v>0</v>
      </c>
      <c r="S608" s="35"/>
      <c r="T608" s="35">
        <f>(SUMIF(R$8:R608,"&lt;0"))/3600000*-1</f>
        <v>0.19392442313979771</v>
      </c>
      <c r="U608" s="37">
        <f t="shared" si="130"/>
        <v>0</v>
      </c>
      <c r="V608" s="37">
        <f t="shared" si="129"/>
        <v>0</v>
      </c>
      <c r="W608" s="39">
        <f>SUM(V$8:V608)/3600000*-1</f>
        <v>0.13342000312018093</v>
      </c>
      <c r="X608" s="38">
        <f t="shared" si="121"/>
        <v>0</v>
      </c>
      <c r="Y608" s="38">
        <f t="shared" si="122"/>
        <v>20.904288253025261</v>
      </c>
      <c r="Z608" s="38">
        <f>SUM(Y$8:Y608)/1000</f>
        <v>13.182146433269615</v>
      </c>
    </row>
    <row r="609" spans="2:26" x14ac:dyDescent="0.3">
      <c r="B609" s="4" t="s">
        <v>26</v>
      </c>
      <c r="C609" s="4">
        <v>601</v>
      </c>
      <c r="D609" s="4">
        <v>12</v>
      </c>
      <c r="E609" s="2">
        <f t="shared" si="123"/>
        <v>0.27777777777777779</v>
      </c>
      <c r="F609" s="10">
        <v>1</v>
      </c>
      <c r="G609" s="30">
        <f t="shared" si="124"/>
        <v>0.29166666666666669</v>
      </c>
      <c r="H609" s="30">
        <f t="shared" si="125"/>
        <v>1.05</v>
      </c>
      <c r="I609" s="31">
        <f>SUM(E$8:E609)</f>
        <v>3094.8055555555575</v>
      </c>
      <c r="J609" s="31">
        <f t="shared" si="126"/>
        <v>0.27777777777782831</v>
      </c>
      <c r="K609" s="32">
        <f t="shared" si="118"/>
        <v>450.62500000000006</v>
      </c>
      <c r="L609" s="33">
        <v>156.46950000000001</v>
      </c>
      <c r="M609" s="34">
        <f>0.5*2.10945*1.29*0.35*WLTC_class_3!E609^2</f>
        <v>3.6744470486111111E-2</v>
      </c>
      <c r="N609" s="34">
        <f t="shared" si="119"/>
        <v>607.13124447048619</v>
      </c>
      <c r="O609" s="35">
        <f t="shared" si="120"/>
        <v>4.6846546641249744E-2</v>
      </c>
      <c r="P609" s="35">
        <f t="shared" si="127"/>
        <v>168.64756790849907</v>
      </c>
      <c r="Q609" s="35">
        <f>(SUM(P$8:P609))/3600000</f>
        <v>0.35329187116316851</v>
      </c>
      <c r="R609" s="35">
        <f t="shared" si="128"/>
        <v>0</v>
      </c>
      <c r="S609" s="35"/>
      <c r="T609" s="35">
        <f>(SUMIF(R$8:R609,"&lt;0"))/3600000*-1</f>
        <v>0.19392442313979771</v>
      </c>
      <c r="U609" s="37">
        <f t="shared" si="130"/>
        <v>4.7685185185185192E-2</v>
      </c>
      <c r="V609" s="37">
        <f t="shared" si="129"/>
        <v>0</v>
      </c>
      <c r="W609" s="39">
        <f>SUM(V$8:V609)/3600000*-1</f>
        <v>0.13342000312018093</v>
      </c>
      <c r="X609" s="38">
        <f t="shared" si="121"/>
        <v>0.16864756790846841</v>
      </c>
      <c r="Y609" s="38">
        <f t="shared" si="122"/>
        <v>21.072935820933729</v>
      </c>
      <c r="Z609" s="38">
        <f>SUM(Y$8:Y609)/1000</f>
        <v>13.203219369090549</v>
      </c>
    </row>
    <row r="610" spans="2:26" x14ac:dyDescent="0.3">
      <c r="B610" s="4" t="s">
        <v>26</v>
      </c>
      <c r="C610" s="4">
        <v>602</v>
      </c>
      <c r="D610" s="4">
        <v>13</v>
      </c>
      <c r="E610" s="2">
        <f t="shared" si="123"/>
        <v>0.58333333333333337</v>
      </c>
      <c r="F610" s="10">
        <v>2.1</v>
      </c>
      <c r="G610" s="30">
        <f t="shared" si="124"/>
        <v>0.52777777777777779</v>
      </c>
      <c r="H610" s="30">
        <f t="shared" si="125"/>
        <v>1.9</v>
      </c>
      <c r="I610" s="31">
        <f>SUM(E$8:E610)</f>
        <v>3095.388888888891</v>
      </c>
      <c r="J610" s="31">
        <f t="shared" si="126"/>
        <v>0.58333333333348492</v>
      </c>
      <c r="K610" s="32">
        <f t="shared" si="118"/>
        <v>815.41666666666674</v>
      </c>
      <c r="L610" s="33">
        <v>156.46950000000001</v>
      </c>
      <c r="M610" s="34">
        <f>0.5*2.10945*1.29*0.35*WLTC_class_3!E610^2</f>
        <v>0.16204311484375003</v>
      </c>
      <c r="N610" s="34">
        <f t="shared" si="119"/>
        <v>972.04820978151054</v>
      </c>
      <c r="O610" s="35">
        <f t="shared" si="120"/>
        <v>0.33076640471740554</v>
      </c>
      <c r="P610" s="35">
        <f t="shared" si="127"/>
        <v>567.02812237269518</v>
      </c>
      <c r="Q610" s="35">
        <f>(SUM(P$8:P610))/3600000</f>
        <v>0.35344937897493867</v>
      </c>
      <c r="R610" s="35">
        <f t="shared" si="128"/>
        <v>0</v>
      </c>
      <c r="S610" s="35"/>
      <c r="T610" s="35">
        <f>(SUMIF(R$8:R610,"&lt;0"))/3600000*-1</f>
        <v>0.19392442313979771</v>
      </c>
      <c r="U610" s="37">
        <f t="shared" si="130"/>
        <v>0.16260648148148152</v>
      </c>
      <c r="V610" s="37">
        <f t="shared" si="129"/>
        <v>0</v>
      </c>
      <c r="W610" s="39">
        <f>SUM(V$8:V610)/3600000*-1</f>
        <v>0.13342000312018093</v>
      </c>
      <c r="X610" s="38">
        <f t="shared" si="121"/>
        <v>0.56702812237254785</v>
      </c>
      <c r="Y610" s="38">
        <f t="shared" si="122"/>
        <v>21.471316375397809</v>
      </c>
      <c r="Z610" s="38">
        <f>SUM(Y$8:Y610)/1000</f>
        <v>13.224690685465948</v>
      </c>
    </row>
    <row r="611" spans="2:26" x14ac:dyDescent="0.3">
      <c r="B611" s="4" t="s">
        <v>26</v>
      </c>
      <c r="C611" s="4">
        <v>603</v>
      </c>
      <c r="D611" s="4">
        <v>14</v>
      </c>
      <c r="E611" s="2">
        <f t="shared" si="123"/>
        <v>1.3333333333333333</v>
      </c>
      <c r="F611" s="10">
        <v>4.8</v>
      </c>
      <c r="G611" s="30">
        <f t="shared" si="124"/>
        <v>0.97222222222222221</v>
      </c>
      <c r="H611" s="30">
        <f t="shared" si="125"/>
        <v>3.5</v>
      </c>
      <c r="I611" s="31">
        <f>SUM(E$8:E611)</f>
        <v>3096.7222222222244</v>
      </c>
      <c r="J611" s="31">
        <f t="shared" si="126"/>
        <v>1.3333333333334849</v>
      </c>
      <c r="K611" s="32">
        <f t="shared" si="118"/>
        <v>1502.0833333333333</v>
      </c>
      <c r="L611" s="33">
        <v>156.46950000000001</v>
      </c>
      <c r="M611" s="34">
        <f>0.5*2.10945*1.29*0.35*WLTC_class_3!E611^2</f>
        <v>0.84659259999999992</v>
      </c>
      <c r="N611" s="34">
        <f t="shared" si="119"/>
        <v>1659.3994259333333</v>
      </c>
      <c r="O611" s="35">
        <f t="shared" si="120"/>
        <v>2.9500434238818167</v>
      </c>
      <c r="P611" s="35">
        <f t="shared" si="127"/>
        <v>2212.5325679113625</v>
      </c>
      <c r="Q611" s="35">
        <f>(SUM(P$8:P611))/3600000</f>
        <v>0.35406397135491408</v>
      </c>
      <c r="R611" s="35">
        <f t="shared" si="128"/>
        <v>0</v>
      </c>
      <c r="S611" s="35"/>
      <c r="T611" s="35">
        <f>(SUMIF(R$8:R611,"&lt;0"))/3600000*-1</f>
        <v>0.19392442313979771</v>
      </c>
      <c r="U611" s="37">
        <f t="shared" si="130"/>
        <v>0.8883749999999998</v>
      </c>
      <c r="V611" s="37">
        <f t="shared" si="129"/>
        <v>0</v>
      </c>
      <c r="W611" s="39">
        <f>SUM(V$8:V611)/3600000*-1</f>
        <v>0.13342000312018093</v>
      </c>
      <c r="X611" s="38">
        <f t="shared" si="121"/>
        <v>2.212532567911111</v>
      </c>
      <c r="Y611" s="38">
        <f t="shared" si="122"/>
        <v>23.116820820936372</v>
      </c>
      <c r="Z611" s="38">
        <f>SUM(Y$8:Y611)/1000</f>
        <v>13.247807506286884</v>
      </c>
    </row>
    <row r="612" spans="2:26" x14ac:dyDescent="0.3">
      <c r="B612" s="4" t="s">
        <v>26</v>
      </c>
      <c r="C612" s="4">
        <v>604</v>
      </c>
      <c r="D612" s="4">
        <v>15</v>
      </c>
      <c r="E612" s="2">
        <f t="shared" si="123"/>
        <v>2.5277777777777777</v>
      </c>
      <c r="F612" s="10">
        <v>9.1</v>
      </c>
      <c r="G612" s="30">
        <f t="shared" si="124"/>
        <v>1.3055555555555554</v>
      </c>
      <c r="H612" s="30">
        <f t="shared" si="125"/>
        <v>4.6999999999999993</v>
      </c>
      <c r="I612" s="31">
        <f>SUM(E$8:E612)</f>
        <v>3099.2500000000023</v>
      </c>
      <c r="J612" s="31">
        <f t="shared" si="126"/>
        <v>2.5277777777778283</v>
      </c>
      <c r="K612" s="32">
        <f t="shared" si="118"/>
        <v>2017.083333333333</v>
      </c>
      <c r="L612" s="33">
        <v>156.46950000000001</v>
      </c>
      <c r="M612" s="34">
        <f>0.5*2.10945*1.29*0.35*WLTC_class_3!E612^2</f>
        <v>3.0428096009548606</v>
      </c>
      <c r="N612" s="34">
        <f t="shared" si="119"/>
        <v>2176.5956429342878</v>
      </c>
      <c r="O612" s="35">
        <f t="shared" si="120"/>
        <v>13.907707190693824</v>
      </c>
      <c r="P612" s="35">
        <f t="shared" si="127"/>
        <v>5501.950097417337</v>
      </c>
      <c r="Q612" s="35">
        <f>(SUM(P$8:P612))/3600000</f>
        <v>0.35559229082641886</v>
      </c>
      <c r="R612" s="35">
        <f t="shared" si="128"/>
        <v>0</v>
      </c>
      <c r="S612" s="35"/>
      <c r="T612" s="35">
        <f>(SUMIF(R$8:R612,"&lt;0"))/3600000*-1</f>
        <v>0.19392442313979771</v>
      </c>
      <c r="U612" s="37">
        <f t="shared" si="130"/>
        <v>2.8501435185185184</v>
      </c>
      <c r="V612" s="37">
        <f t="shared" si="129"/>
        <v>0</v>
      </c>
      <c r="W612" s="39">
        <f>SUM(V$8:V612)/3600000*-1</f>
        <v>0.13342000312018093</v>
      </c>
      <c r="X612" s="38">
        <f t="shared" si="121"/>
        <v>5.5019500974172271</v>
      </c>
      <c r="Y612" s="38">
        <f t="shared" si="122"/>
        <v>26.406238350442486</v>
      </c>
      <c r="Z612" s="38">
        <f>SUM(Y$8:Y612)/1000</f>
        <v>13.274213744637327</v>
      </c>
    </row>
    <row r="613" spans="2:26" x14ac:dyDescent="0.3">
      <c r="B613" s="4" t="s">
        <v>26</v>
      </c>
      <c r="C613" s="4">
        <v>605</v>
      </c>
      <c r="D613" s="4">
        <v>16</v>
      </c>
      <c r="E613" s="2">
        <f t="shared" si="123"/>
        <v>3.9444444444444442</v>
      </c>
      <c r="F613" s="10">
        <v>14.2</v>
      </c>
      <c r="G613" s="30">
        <f t="shared" si="124"/>
        <v>1.4861111111111112</v>
      </c>
      <c r="H613" s="30">
        <f t="shared" si="125"/>
        <v>5.3500000000000005</v>
      </c>
      <c r="I613" s="31">
        <f>SUM(E$8:E613)</f>
        <v>3103.1944444444466</v>
      </c>
      <c r="J613" s="31">
        <f t="shared" si="126"/>
        <v>3.9444444444443434</v>
      </c>
      <c r="K613" s="32">
        <f t="shared" si="118"/>
        <v>2296.041666666667</v>
      </c>
      <c r="L613" s="33">
        <v>156.46950000000001</v>
      </c>
      <c r="M613" s="34">
        <f>0.5*2.10945*1.29*0.35*WLTC_class_3!E613^2</f>
        <v>7.409155028819443</v>
      </c>
      <c r="N613" s="34">
        <f t="shared" si="119"/>
        <v>2459.9203216954866</v>
      </c>
      <c r="O613" s="35">
        <f t="shared" si="120"/>
        <v>38.273019573045154</v>
      </c>
      <c r="P613" s="35">
        <f t="shared" si="127"/>
        <v>9703.0190466875047</v>
      </c>
      <c r="Q613" s="35">
        <f>(SUM(P$8:P613))/3600000</f>
        <v>0.35828757389494315</v>
      </c>
      <c r="R613" s="35">
        <f t="shared" si="128"/>
        <v>0</v>
      </c>
      <c r="S613" s="35"/>
      <c r="T613" s="35">
        <f>(SUMIF(R$8:R613,"&lt;0"))/3600000*-1</f>
        <v>0.19392442313979771</v>
      </c>
      <c r="U613" s="37">
        <f t="shared" si="130"/>
        <v>5.6664305555555563</v>
      </c>
      <c r="V613" s="37">
        <f t="shared" si="129"/>
        <v>0</v>
      </c>
      <c r="W613" s="39">
        <f>SUM(V$8:V613)/3600000*-1</f>
        <v>0.13342000312018093</v>
      </c>
      <c r="X613" s="38">
        <f t="shared" si="121"/>
        <v>9.7030190466877517</v>
      </c>
      <c r="Y613" s="38">
        <f t="shared" si="122"/>
        <v>30.607307299713014</v>
      </c>
      <c r="Z613" s="38">
        <f>SUM(Y$8:Y613)/1000</f>
        <v>13.30482105193704</v>
      </c>
    </row>
    <row r="614" spans="2:26" x14ac:dyDescent="0.3">
      <c r="B614" s="4" t="s">
        <v>26</v>
      </c>
      <c r="C614" s="4">
        <v>606</v>
      </c>
      <c r="D614" s="4">
        <v>17</v>
      </c>
      <c r="E614" s="2">
        <f t="shared" si="123"/>
        <v>5.5</v>
      </c>
      <c r="F614" s="10">
        <v>19.8</v>
      </c>
      <c r="G614" s="30">
        <f t="shared" si="124"/>
        <v>1.5694444444444444</v>
      </c>
      <c r="H614" s="30">
        <f t="shared" si="125"/>
        <v>5.65</v>
      </c>
      <c r="I614" s="31">
        <f>SUM(E$8:E614)</f>
        <v>3108.6944444444466</v>
      </c>
      <c r="J614" s="31">
        <f t="shared" si="126"/>
        <v>5.5</v>
      </c>
      <c r="K614" s="32">
        <f t="shared" si="118"/>
        <v>2424.7916666666665</v>
      </c>
      <c r="L614" s="33">
        <v>156.46950000000001</v>
      </c>
      <c r="M614" s="34">
        <f>0.5*2.10945*1.29*0.35*WLTC_class_3!E614^2</f>
        <v>14.405302209375</v>
      </c>
      <c r="N614" s="34">
        <f t="shared" si="119"/>
        <v>2595.6664688760416</v>
      </c>
      <c r="O614" s="35">
        <f t="shared" si="120"/>
        <v>78.518910683500266</v>
      </c>
      <c r="P614" s="35">
        <f t="shared" si="127"/>
        <v>14276.165578818229</v>
      </c>
      <c r="Q614" s="35">
        <f>(SUM(P$8:P614))/3600000</f>
        <v>0.36225317544461488</v>
      </c>
      <c r="R614" s="35">
        <f t="shared" si="128"/>
        <v>0</v>
      </c>
      <c r="S614" s="35"/>
      <c r="T614" s="35">
        <f>(SUMIF(R$8:R614,"&lt;0"))/3600000*-1</f>
        <v>0.19392442313979771</v>
      </c>
      <c r="U614" s="37">
        <f t="shared" si="130"/>
        <v>9.0792592592592598</v>
      </c>
      <c r="V614" s="37">
        <f t="shared" si="129"/>
        <v>0</v>
      </c>
      <c r="W614" s="39">
        <f>SUM(V$8:V614)/3600000*-1</f>
        <v>0.13342000312018093</v>
      </c>
      <c r="X614" s="38">
        <f t="shared" si="121"/>
        <v>14.27616557881823</v>
      </c>
      <c r="Y614" s="38">
        <f t="shared" si="122"/>
        <v>35.180453831843494</v>
      </c>
      <c r="Z614" s="38">
        <f>SUM(Y$8:Y614)/1000</f>
        <v>13.340001505768884</v>
      </c>
    </row>
    <row r="615" spans="2:26" x14ac:dyDescent="0.3">
      <c r="B615" s="4" t="s">
        <v>26</v>
      </c>
      <c r="C615" s="4">
        <v>607</v>
      </c>
      <c r="D615" s="4">
        <v>18</v>
      </c>
      <c r="E615" s="2">
        <f t="shared" si="123"/>
        <v>7.083333333333333</v>
      </c>
      <c r="F615" s="10">
        <v>25.5</v>
      </c>
      <c r="G615" s="30">
        <f t="shared" si="124"/>
        <v>1.4861111111111109</v>
      </c>
      <c r="H615" s="30">
        <f t="shared" si="125"/>
        <v>5.35</v>
      </c>
      <c r="I615" s="31">
        <f>SUM(E$8:E615)</f>
        <v>3115.7777777777801</v>
      </c>
      <c r="J615" s="31">
        <f t="shared" si="126"/>
        <v>7.0833333333334849</v>
      </c>
      <c r="K615" s="32">
        <f t="shared" si="118"/>
        <v>2296.0416666666665</v>
      </c>
      <c r="L615" s="33">
        <v>156.46950000000001</v>
      </c>
      <c r="M615" s="34">
        <f>0.5*2.10945*1.29*0.35*WLTC_class_3!E615^2</f>
        <v>23.893091933593748</v>
      </c>
      <c r="N615" s="34">
        <f t="shared" si="119"/>
        <v>2476.4042586002602</v>
      </c>
      <c r="O615" s="35">
        <f t="shared" si="120"/>
        <v>124.25014422491155</v>
      </c>
      <c r="P615" s="35">
        <f t="shared" si="127"/>
        <v>17541.196831752219</v>
      </c>
      <c r="Q615" s="35">
        <f>(SUM(P$8:P615))/3600000</f>
        <v>0.36712573012010163</v>
      </c>
      <c r="R615" s="35">
        <f t="shared" si="128"/>
        <v>0</v>
      </c>
      <c r="S615" s="35"/>
      <c r="T615" s="35">
        <f>(SUMIF(R$8:R615,"&lt;0"))/3600000*-1</f>
        <v>0.19392442313979771</v>
      </c>
      <c r="U615" s="37">
        <f t="shared" si="130"/>
        <v>12.312791666666664</v>
      </c>
      <c r="V615" s="37">
        <f t="shared" si="129"/>
        <v>0</v>
      </c>
      <c r="W615" s="39">
        <f>SUM(V$8:V615)/3600000*-1</f>
        <v>0.13342000312018093</v>
      </c>
      <c r="X615" s="38">
        <f t="shared" si="121"/>
        <v>17.54119683175184</v>
      </c>
      <c r="Y615" s="38">
        <f t="shared" si="122"/>
        <v>38.445485084777104</v>
      </c>
      <c r="Z615" s="38">
        <f>SUM(Y$8:Y615)/1000</f>
        <v>13.378446990853661</v>
      </c>
    </row>
    <row r="616" spans="2:26" x14ac:dyDescent="0.3">
      <c r="B616" s="4" t="s">
        <v>26</v>
      </c>
      <c r="C616" s="4">
        <v>608</v>
      </c>
      <c r="D616" s="4">
        <v>19</v>
      </c>
      <c r="E616" s="2">
        <f t="shared" si="123"/>
        <v>8.4722222222222214</v>
      </c>
      <c r="F616" s="10">
        <v>30.5</v>
      </c>
      <c r="G616" s="30">
        <f t="shared" si="124"/>
        <v>1.2916666666666663</v>
      </c>
      <c r="H616" s="30">
        <f t="shared" si="125"/>
        <v>4.6499999999999986</v>
      </c>
      <c r="I616" s="31">
        <f>SUM(E$8:E616)</f>
        <v>3124.2500000000023</v>
      </c>
      <c r="J616" s="31">
        <f t="shared" si="126"/>
        <v>8.4722222222221717</v>
      </c>
      <c r="K616" s="32">
        <f t="shared" si="118"/>
        <v>1995.6249999999993</v>
      </c>
      <c r="L616" s="33">
        <v>156.46950000000001</v>
      </c>
      <c r="M616" s="34">
        <f>0.5*2.10945*1.29*0.35*WLTC_class_3!E616^2</f>
        <v>34.181543669704851</v>
      </c>
      <c r="N616" s="34">
        <f t="shared" si="119"/>
        <v>2186.276043669704</v>
      </c>
      <c r="O616" s="35">
        <f t="shared" si="120"/>
        <v>156.92772296479396</v>
      </c>
      <c r="P616" s="35">
        <f t="shared" si="127"/>
        <v>18522.616481090437</v>
      </c>
      <c r="Q616" s="35">
        <f>(SUM(P$8:P616))/3600000</f>
        <v>0.37227090136484897</v>
      </c>
      <c r="R616" s="35">
        <f t="shared" si="128"/>
        <v>0</v>
      </c>
      <c r="S616" s="35"/>
      <c r="T616" s="35">
        <f>(SUMIF(R$8:R616,"&lt;0"))/3600000*-1</f>
        <v>0.19392442313979771</v>
      </c>
      <c r="U616" s="37">
        <f t="shared" si="130"/>
        <v>13.351851851851846</v>
      </c>
      <c r="V616" s="37">
        <f t="shared" si="129"/>
        <v>0</v>
      </c>
      <c r="W616" s="39">
        <f>SUM(V$8:V616)/3600000*-1</f>
        <v>0.13342000312018093</v>
      </c>
      <c r="X616" s="38">
        <f t="shared" si="121"/>
        <v>18.522616481090548</v>
      </c>
      <c r="Y616" s="38">
        <f t="shared" si="122"/>
        <v>39.426904734115809</v>
      </c>
      <c r="Z616" s="38">
        <f>SUM(Y$8:Y616)/1000</f>
        <v>13.417873895587777</v>
      </c>
    </row>
    <row r="617" spans="2:26" x14ac:dyDescent="0.3">
      <c r="B617" s="4" t="s">
        <v>26</v>
      </c>
      <c r="C617" s="4">
        <v>609</v>
      </c>
      <c r="D617" s="4">
        <v>20</v>
      </c>
      <c r="E617" s="2">
        <f t="shared" si="123"/>
        <v>9.6666666666666661</v>
      </c>
      <c r="F617" s="10">
        <v>34.799999999999997</v>
      </c>
      <c r="G617" s="30">
        <f t="shared" si="124"/>
        <v>1.1527777777777775</v>
      </c>
      <c r="H617" s="30">
        <f t="shared" si="125"/>
        <v>4.1499999999999986</v>
      </c>
      <c r="I617" s="31">
        <f>SUM(E$8:E617)</f>
        <v>3133.9166666666688</v>
      </c>
      <c r="J617" s="31">
        <f t="shared" si="126"/>
        <v>9.6666666666665151</v>
      </c>
      <c r="K617" s="32">
        <f t="shared" si="118"/>
        <v>1781.0416666666661</v>
      </c>
      <c r="L617" s="33">
        <v>156.46950000000001</v>
      </c>
      <c r="M617" s="34">
        <f>0.5*2.10945*1.29*0.35*WLTC_class_3!E617^2</f>
        <v>44.499023537499987</v>
      </c>
      <c r="N617" s="34">
        <f t="shared" si="119"/>
        <v>1982.0101902041661</v>
      </c>
      <c r="O617" s="35">
        <f t="shared" si="120"/>
        <v>185.20784110685304</v>
      </c>
      <c r="P617" s="35">
        <f t="shared" si="127"/>
        <v>19159.431838639972</v>
      </c>
      <c r="Q617" s="35">
        <f>(SUM(P$8:P617))/3600000</f>
        <v>0.37759296576447121</v>
      </c>
      <c r="R617" s="35">
        <f t="shared" si="128"/>
        <v>0</v>
      </c>
      <c r="S617" s="35"/>
      <c r="T617" s="35">
        <f>(SUMIF(R$8:R617,"&lt;0"))/3600000*-1</f>
        <v>0.19392442313979771</v>
      </c>
      <c r="U617" s="37">
        <f t="shared" si="130"/>
        <v>13.389523148148147</v>
      </c>
      <c r="V617" s="37">
        <f t="shared" si="129"/>
        <v>0</v>
      </c>
      <c r="W617" s="39">
        <f>SUM(V$8:V617)/3600000*-1</f>
        <v>0.13342000312018093</v>
      </c>
      <c r="X617" s="38">
        <f t="shared" si="121"/>
        <v>19.15943183864027</v>
      </c>
      <c r="Y617" s="38">
        <f t="shared" si="122"/>
        <v>40.06372009166553</v>
      </c>
      <c r="Z617" s="38">
        <f>SUM(Y$8:Y617)/1000</f>
        <v>13.457937615679443</v>
      </c>
    </row>
    <row r="618" spans="2:26" x14ac:dyDescent="0.3">
      <c r="B618" s="4" t="s">
        <v>26</v>
      </c>
      <c r="C618" s="4">
        <v>610</v>
      </c>
      <c r="D618" s="4">
        <v>21</v>
      </c>
      <c r="E618" s="2">
        <f t="shared" si="123"/>
        <v>10.777777777777777</v>
      </c>
      <c r="F618" s="10">
        <v>38.799999999999997</v>
      </c>
      <c r="G618" s="30">
        <f t="shared" si="124"/>
        <v>1.1250000000000002</v>
      </c>
      <c r="H618" s="30">
        <f t="shared" si="125"/>
        <v>4.0500000000000007</v>
      </c>
      <c r="I618" s="31">
        <f>SUM(E$8:E618)</f>
        <v>3144.6944444444466</v>
      </c>
      <c r="J618" s="31">
        <f t="shared" si="126"/>
        <v>10.777777777777828</v>
      </c>
      <c r="K618" s="32">
        <f t="shared" si="118"/>
        <v>1738.1250000000005</v>
      </c>
      <c r="L618" s="33">
        <v>156.46950000000001</v>
      </c>
      <c r="M618" s="34">
        <f>0.5*2.10945*1.29*0.35*WLTC_class_3!E618^2</f>
        <v>55.316595648611099</v>
      </c>
      <c r="N618" s="34">
        <f t="shared" si="119"/>
        <v>1949.9110956486115</v>
      </c>
      <c r="O618" s="35">
        <f t="shared" si="120"/>
        <v>226.50263578960335</v>
      </c>
      <c r="P618" s="35">
        <f t="shared" si="127"/>
        <v>21015.708475324023</v>
      </c>
      <c r="Q618" s="35">
        <f>(SUM(P$8:P618))/3600000</f>
        <v>0.38343066256317232</v>
      </c>
      <c r="R618" s="35">
        <f t="shared" si="128"/>
        <v>0</v>
      </c>
      <c r="S618" s="35"/>
      <c r="T618" s="35">
        <f>(SUMIF(R$8:R618,"&lt;0"))/3600000*-1</f>
        <v>0.19392442313979771</v>
      </c>
      <c r="U618" s="37">
        <f t="shared" si="130"/>
        <v>14.038518518518522</v>
      </c>
      <c r="V618" s="37">
        <f t="shared" si="129"/>
        <v>0</v>
      </c>
      <c r="W618" s="39">
        <f>SUM(V$8:V618)/3600000*-1</f>
        <v>0.13342000312018093</v>
      </c>
      <c r="X618" s="38">
        <f t="shared" si="121"/>
        <v>21.015708475323922</v>
      </c>
      <c r="Y618" s="38">
        <f t="shared" si="122"/>
        <v>41.919996728349183</v>
      </c>
      <c r="Z618" s="38">
        <f>SUM(Y$8:Y618)/1000</f>
        <v>13.499857612407792</v>
      </c>
    </row>
    <row r="619" spans="2:26" x14ac:dyDescent="0.3">
      <c r="B619" s="4" t="s">
        <v>26</v>
      </c>
      <c r="C619" s="4">
        <v>611</v>
      </c>
      <c r="D619" s="4">
        <v>22</v>
      </c>
      <c r="E619" s="2">
        <f t="shared" si="123"/>
        <v>11.916666666666666</v>
      </c>
      <c r="F619" s="10">
        <v>42.9</v>
      </c>
      <c r="G619" s="30">
        <f t="shared" si="124"/>
        <v>1.0555555555555558</v>
      </c>
      <c r="H619" s="30">
        <f t="shared" si="125"/>
        <v>3.8000000000000007</v>
      </c>
      <c r="I619" s="31">
        <f>SUM(E$8:E619)</f>
        <v>3156.6111111111131</v>
      </c>
      <c r="J619" s="31">
        <f t="shared" si="126"/>
        <v>11.916666666666515</v>
      </c>
      <c r="K619" s="32">
        <f t="shared" si="118"/>
        <v>1630.8333333333337</v>
      </c>
      <c r="L619" s="33">
        <v>156.46950000000001</v>
      </c>
      <c r="M619" s="34">
        <f>0.5*2.10945*1.29*0.35*WLTC_class_3!E619^2</f>
        <v>67.624890927343742</v>
      </c>
      <c r="N619" s="34">
        <f t="shared" si="119"/>
        <v>1854.9277242606775</v>
      </c>
      <c r="O619" s="35">
        <f t="shared" si="120"/>
        <v>263.41261828754244</v>
      </c>
      <c r="P619" s="35">
        <f t="shared" si="127"/>
        <v>22104.555380772792</v>
      </c>
      <c r="Q619" s="35">
        <f>(SUM(P$8:P619))/3600000</f>
        <v>0.38957081683560923</v>
      </c>
      <c r="R619" s="35">
        <f t="shared" si="128"/>
        <v>0</v>
      </c>
      <c r="S619" s="35"/>
      <c r="T619" s="35">
        <f>(SUMIF(R$8:R619,"&lt;0"))/3600000*-1</f>
        <v>0.19392442313979771</v>
      </c>
      <c r="U619" s="37">
        <f t="shared" si="130"/>
        <v>15.97310648148148</v>
      </c>
      <c r="V619" s="37">
        <f t="shared" si="129"/>
        <v>0</v>
      </c>
      <c r="W619" s="39">
        <f>SUM(V$8:V619)/3600000*-1</f>
        <v>0.13342000312018093</v>
      </c>
      <c r="X619" s="38">
        <f t="shared" si="121"/>
        <v>22.104555380773071</v>
      </c>
      <c r="Y619" s="38">
        <f t="shared" si="122"/>
        <v>43.008843633798335</v>
      </c>
      <c r="Z619" s="38">
        <f>SUM(Y$8:Y619)/1000</f>
        <v>13.54286645604159</v>
      </c>
    </row>
    <row r="620" spans="2:26" x14ac:dyDescent="0.3">
      <c r="B620" s="4" t="s">
        <v>26</v>
      </c>
      <c r="C620" s="4">
        <v>612</v>
      </c>
      <c r="D620" s="4">
        <v>23</v>
      </c>
      <c r="E620" s="2">
        <f t="shared" si="123"/>
        <v>12.888888888888888</v>
      </c>
      <c r="F620" s="10">
        <v>46.4</v>
      </c>
      <c r="G620" s="30">
        <f t="shared" si="124"/>
        <v>0.74999999999999978</v>
      </c>
      <c r="H620" s="30">
        <f t="shared" si="125"/>
        <v>2.6999999999999993</v>
      </c>
      <c r="I620" s="31">
        <f>SUM(E$8:E620)</f>
        <v>3169.5000000000018</v>
      </c>
      <c r="J620" s="31">
        <f t="shared" si="126"/>
        <v>12.888888888888687</v>
      </c>
      <c r="K620" s="32">
        <f t="shared" si="118"/>
        <v>1158.7499999999995</v>
      </c>
      <c r="L620" s="33">
        <v>156.46950000000001</v>
      </c>
      <c r="M620" s="34">
        <f>0.5*2.10945*1.29*0.35*WLTC_class_3!E620^2</f>
        <v>79.10937517777775</v>
      </c>
      <c r="N620" s="34">
        <f t="shared" si="119"/>
        <v>1394.3288751777773</v>
      </c>
      <c r="O620" s="35">
        <f t="shared" si="120"/>
        <v>231.63073264681327</v>
      </c>
      <c r="P620" s="35">
        <f t="shared" si="127"/>
        <v>17971.349946735514</v>
      </c>
      <c r="Q620" s="35">
        <f>(SUM(P$8:P620))/3600000</f>
        <v>0.39456285848748018</v>
      </c>
      <c r="R620" s="35">
        <f t="shared" si="128"/>
        <v>0</v>
      </c>
      <c r="S620" s="35"/>
      <c r="T620" s="35">
        <f>(SUMIF(R$8:R620,"&lt;0"))/3600000*-1</f>
        <v>0.19392442313979771</v>
      </c>
      <c r="U620" s="37">
        <f t="shared" si="130"/>
        <v>14.904004629629611</v>
      </c>
      <c r="V620" s="37">
        <f t="shared" si="129"/>
        <v>0</v>
      </c>
      <c r="W620" s="39">
        <f>SUM(V$8:V620)/3600000*-1</f>
        <v>0.13342000312018093</v>
      </c>
      <c r="X620" s="38">
        <f t="shared" si="121"/>
        <v>17.971349946735796</v>
      </c>
      <c r="Y620" s="38">
        <f t="shared" si="122"/>
        <v>38.875638199761056</v>
      </c>
      <c r="Z620" s="38">
        <f>SUM(Y$8:Y620)/1000</f>
        <v>13.581742094241353</v>
      </c>
    </row>
    <row r="621" spans="2:26" x14ac:dyDescent="0.3">
      <c r="B621" s="4" t="s">
        <v>26</v>
      </c>
      <c r="C621" s="4">
        <v>613</v>
      </c>
      <c r="D621" s="4">
        <v>24</v>
      </c>
      <c r="E621" s="2">
        <f t="shared" si="123"/>
        <v>13.416666666666666</v>
      </c>
      <c r="F621" s="10">
        <v>48.3</v>
      </c>
      <c r="G621" s="30">
        <f t="shared" si="124"/>
        <v>0.31944444444444503</v>
      </c>
      <c r="H621" s="30">
        <f t="shared" si="125"/>
        <v>1.1500000000000021</v>
      </c>
      <c r="I621" s="31">
        <f>SUM(E$8:E621)</f>
        <v>3182.9166666666683</v>
      </c>
      <c r="J621" s="31">
        <f t="shared" si="126"/>
        <v>13.416666666666515</v>
      </c>
      <c r="K621" s="32">
        <f t="shared" si="118"/>
        <v>493.5416666666676</v>
      </c>
      <c r="L621" s="33">
        <v>156.46950000000001</v>
      </c>
      <c r="M621" s="34">
        <f>0.5*2.10945*1.29*0.35*WLTC_class_3!E621^2</f>
        <v>85.720807752343731</v>
      </c>
      <c r="N621" s="34">
        <f t="shared" si="119"/>
        <v>735.73197441901129</v>
      </c>
      <c r="O621" s="35">
        <f t="shared" si="120"/>
        <v>132.43686464524291</v>
      </c>
      <c r="P621" s="35">
        <f t="shared" si="127"/>
        <v>9871.0706567882899</v>
      </c>
      <c r="Q621" s="35">
        <f>(SUM(P$8:P621))/3600000</f>
        <v>0.39730482255881022</v>
      </c>
      <c r="R621" s="35">
        <f t="shared" si="128"/>
        <v>0</v>
      </c>
      <c r="S621" s="35"/>
      <c r="T621" s="35">
        <f>(SUMIF(R$8:R621,"&lt;0"))/3600000*-1</f>
        <v>0.19392442313979771</v>
      </c>
      <c r="U621" s="37">
        <f t="shared" si="130"/>
        <v>8.5799953703703888</v>
      </c>
      <c r="V621" s="37">
        <f t="shared" si="129"/>
        <v>0</v>
      </c>
      <c r="W621" s="39">
        <f>SUM(V$8:V621)/3600000*-1</f>
        <v>0.13342000312018093</v>
      </c>
      <c r="X621" s="38">
        <f t="shared" si="121"/>
        <v>9.871070656788401</v>
      </c>
      <c r="Y621" s="38">
        <f t="shared" si="122"/>
        <v>30.775358909813662</v>
      </c>
      <c r="Z621" s="38">
        <f>SUM(Y$8:Y621)/1000</f>
        <v>13.612517453151165</v>
      </c>
    </row>
    <row r="622" spans="2:26" x14ac:dyDescent="0.3">
      <c r="B622" s="4" t="s">
        <v>26</v>
      </c>
      <c r="C622" s="4">
        <v>614</v>
      </c>
      <c r="D622" s="4">
        <v>25</v>
      </c>
      <c r="E622" s="2">
        <f t="shared" si="123"/>
        <v>13.527777777777779</v>
      </c>
      <c r="F622" s="10">
        <v>48.7</v>
      </c>
      <c r="G622" s="30">
        <f t="shared" si="124"/>
        <v>2.7777777777778172E-2</v>
      </c>
      <c r="H622" s="30">
        <f t="shared" si="125"/>
        <v>0.10000000000000142</v>
      </c>
      <c r="I622" s="31">
        <f>SUM(E$8:E622)</f>
        <v>3196.4444444444462</v>
      </c>
      <c r="J622" s="31">
        <f t="shared" si="126"/>
        <v>13.527777777777828</v>
      </c>
      <c r="K622" s="32">
        <f t="shared" si="118"/>
        <v>42.916666666667275</v>
      </c>
      <c r="L622" s="33">
        <v>156.46950000000001</v>
      </c>
      <c r="M622" s="34">
        <f>0.5*2.10945*1.29*0.35*WLTC_class_3!E622^2</f>
        <v>87.146493207204855</v>
      </c>
      <c r="N622" s="34">
        <f t="shared" si="119"/>
        <v>286.53265987387215</v>
      </c>
      <c r="O622" s="35">
        <f t="shared" si="120"/>
        <v>52.435697846934133</v>
      </c>
      <c r="P622" s="35">
        <f t="shared" si="127"/>
        <v>3876.1501488493404</v>
      </c>
      <c r="Q622" s="35">
        <f>(SUM(P$8:P622))/3600000</f>
        <v>0.3983815309334906</v>
      </c>
      <c r="R622" s="35">
        <f t="shared" si="128"/>
        <v>0</v>
      </c>
      <c r="S622" s="35"/>
      <c r="T622" s="35">
        <f>(SUMIF(R$8:R622,"&lt;0"))/3600000*-1</f>
        <v>0.19392442313979771</v>
      </c>
      <c r="U622" s="37">
        <f t="shared" si="130"/>
        <v>1.8501851851851996</v>
      </c>
      <c r="V622" s="37">
        <f t="shared" si="129"/>
        <v>0</v>
      </c>
      <c r="W622" s="39">
        <f>SUM(V$8:V622)/3600000*-1</f>
        <v>0.13342000312018093</v>
      </c>
      <c r="X622" s="38">
        <f t="shared" si="121"/>
        <v>3.8761501488493262</v>
      </c>
      <c r="Y622" s="38">
        <f t="shared" si="122"/>
        <v>24.780438401874587</v>
      </c>
      <c r="Z622" s="38">
        <f>SUM(Y$8:Y622)/1000</f>
        <v>13.63729789155304</v>
      </c>
    </row>
    <row r="623" spans="2:26" x14ac:dyDescent="0.3">
      <c r="B623" s="4" t="s">
        <v>26</v>
      </c>
      <c r="C623" s="4">
        <v>615</v>
      </c>
      <c r="D623" s="4">
        <v>26</v>
      </c>
      <c r="E623" s="2">
        <f t="shared" si="123"/>
        <v>13.472222222222221</v>
      </c>
      <c r="F623" s="10">
        <v>48.5</v>
      </c>
      <c r="G623" s="30">
        <f t="shared" si="124"/>
        <v>-4.1666666666667261E-2</v>
      </c>
      <c r="H623" s="30">
        <f t="shared" si="125"/>
        <v>-0.15000000000000213</v>
      </c>
      <c r="I623" s="31">
        <f>SUM(E$8:E623)</f>
        <v>3209.9166666666683</v>
      </c>
      <c r="J623" s="31">
        <f t="shared" si="126"/>
        <v>13.472222222222172</v>
      </c>
      <c r="K623" s="32">
        <f t="shared" si="118"/>
        <v>-64.375000000000924</v>
      </c>
      <c r="L623" s="33">
        <v>156.46950000000001</v>
      </c>
      <c r="M623" s="34">
        <f>0.5*2.10945*1.29*0.35*WLTC_class_3!E623^2</f>
        <v>86.432180700954845</v>
      </c>
      <c r="N623" s="34">
        <f t="shared" si="119"/>
        <v>178.52668070095393</v>
      </c>
      <c r="O623" s="35">
        <f t="shared" si="120"/>
        <v>0</v>
      </c>
      <c r="P623" s="35">
        <f t="shared" si="127"/>
        <v>0</v>
      </c>
      <c r="Q623" s="35">
        <f>(SUM(P$8:P623))/3600000</f>
        <v>0.3983815309334906</v>
      </c>
      <c r="R623" s="35">
        <f t="shared" si="128"/>
        <v>0</v>
      </c>
      <c r="S623" s="35"/>
      <c r="T623" s="35">
        <f>(SUMIF(R$8:R623,"&lt;0"))/3600000*-1</f>
        <v>0.19392442313979771</v>
      </c>
      <c r="U623" s="37">
        <f t="shared" si="130"/>
        <v>-0.92700000000001781</v>
      </c>
      <c r="V623" s="37">
        <f t="shared" si="129"/>
        <v>0</v>
      </c>
      <c r="W623" s="39">
        <f>SUM(V$8:V623)/3600000*-1</f>
        <v>0.13342000312018093</v>
      </c>
      <c r="X623" s="38">
        <f t="shared" si="121"/>
        <v>2.4051511149989624</v>
      </c>
      <c r="Y623" s="38">
        <f t="shared" si="122"/>
        <v>23.309439368024222</v>
      </c>
      <c r="Z623" s="38">
        <f>SUM(Y$8:Y623)/1000</f>
        <v>13.660607330921064</v>
      </c>
    </row>
    <row r="624" spans="2:26" x14ac:dyDescent="0.3">
      <c r="B624" s="4" t="s">
        <v>26</v>
      </c>
      <c r="C624" s="4">
        <v>616</v>
      </c>
      <c r="D624" s="4">
        <v>27</v>
      </c>
      <c r="E624" s="2">
        <f t="shared" si="123"/>
        <v>13.444444444444443</v>
      </c>
      <c r="F624" s="10">
        <v>48.4</v>
      </c>
      <c r="G624" s="30">
        <f t="shared" si="124"/>
        <v>-4.1666666666666269E-2</v>
      </c>
      <c r="H624" s="30">
        <f t="shared" si="125"/>
        <v>-0.14999999999999858</v>
      </c>
      <c r="I624" s="31">
        <f>SUM(E$8:E624)</f>
        <v>3223.3611111111127</v>
      </c>
      <c r="J624" s="31">
        <f t="shared" si="126"/>
        <v>13.444444444444343</v>
      </c>
      <c r="K624" s="32">
        <f t="shared" si="118"/>
        <v>-64.374999999999389</v>
      </c>
      <c r="L624" s="33">
        <v>156.46950000000001</v>
      </c>
      <c r="M624" s="34">
        <f>0.5*2.10945*1.29*0.35*WLTC_class_3!E624^2</f>
        <v>86.07612678194441</v>
      </c>
      <c r="N624" s="34">
        <f t="shared" si="119"/>
        <v>178.17062678194503</v>
      </c>
      <c r="O624" s="35">
        <f t="shared" si="120"/>
        <v>0</v>
      </c>
      <c r="P624" s="35">
        <f t="shared" si="127"/>
        <v>0</v>
      </c>
      <c r="Q624" s="35">
        <f>(SUM(P$8:P624))/3600000</f>
        <v>0.3983815309334906</v>
      </c>
      <c r="R624" s="35">
        <f t="shared" si="128"/>
        <v>0</v>
      </c>
      <c r="S624" s="35"/>
      <c r="T624" s="35">
        <f>(SUMIF(R$8:R624,"&lt;0"))/3600000*-1</f>
        <v>0.19392442313979771</v>
      </c>
      <c r="U624" s="37">
        <f t="shared" si="130"/>
        <v>-0.46206944444446529</v>
      </c>
      <c r="V624" s="37">
        <f t="shared" si="129"/>
        <v>0</v>
      </c>
      <c r="W624" s="39">
        <f>SUM(V$8:V624)/3600000*-1</f>
        <v>0.13342000312018093</v>
      </c>
      <c r="X624" s="38">
        <f t="shared" si="121"/>
        <v>2.3954050934017048</v>
      </c>
      <c r="Y624" s="38">
        <f t="shared" si="122"/>
        <v>23.299693346426967</v>
      </c>
      <c r="Z624" s="38">
        <f>SUM(Y$8:Y624)/1000</f>
        <v>13.683907024267491</v>
      </c>
    </row>
    <row r="625" spans="2:26" x14ac:dyDescent="0.3">
      <c r="B625" s="4" t="s">
        <v>26</v>
      </c>
      <c r="C625" s="4">
        <v>617</v>
      </c>
      <c r="D625" s="4">
        <v>28</v>
      </c>
      <c r="E625" s="2">
        <f t="shared" si="123"/>
        <v>13.388888888888889</v>
      </c>
      <c r="F625" s="10">
        <v>48.2</v>
      </c>
      <c r="G625" s="30">
        <f t="shared" si="124"/>
        <v>-8.3333333333333523E-2</v>
      </c>
      <c r="H625" s="30">
        <f t="shared" si="125"/>
        <v>-0.30000000000000071</v>
      </c>
      <c r="I625" s="31">
        <f>SUM(E$8:E625)</f>
        <v>3236.7500000000014</v>
      </c>
      <c r="J625" s="31">
        <f t="shared" si="126"/>
        <v>13.388888888888687</v>
      </c>
      <c r="K625" s="32">
        <f t="shared" si="118"/>
        <v>-128.75000000000028</v>
      </c>
      <c r="L625" s="33">
        <v>156.46950000000001</v>
      </c>
      <c r="M625" s="34">
        <f>0.5*2.10945*1.29*0.35*WLTC_class_3!E625^2</f>
        <v>85.36622361215278</v>
      </c>
      <c r="N625" s="34">
        <f t="shared" si="119"/>
        <v>113.08572361215249</v>
      </c>
      <c r="O625" s="35">
        <f t="shared" si="120"/>
        <v>0</v>
      </c>
      <c r="P625" s="35">
        <f t="shared" si="127"/>
        <v>0</v>
      </c>
      <c r="Q625" s="35">
        <f>(SUM(P$8:P625))/3600000</f>
        <v>0.3983815309334906</v>
      </c>
      <c r="R625" s="35">
        <f t="shared" si="128"/>
        <v>0</v>
      </c>
      <c r="S625" s="35"/>
      <c r="T625" s="35">
        <f>(SUMIF(R$8:R625,"&lt;0"))/3600000*-1</f>
        <v>0.19392442313979771</v>
      </c>
      <c r="U625" s="37">
        <f t="shared" si="130"/>
        <v>-0.92127777777773812</v>
      </c>
      <c r="V625" s="37">
        <f t="shared" si="129"/>
        <v>0</v>
      </c>
      <c r="W625" s="39">
        <f>SUM(V$8:V625)/3600000*-1</f>
        <v>0.13342000312018093</v>
      </c>
      <c r="X625" s="38">
        <f t="shared" si="121"/>
        <v>1.5140921883627083</v>
      </c>
      <c r="Y625" s="38">
        <f t="shared" si="122"/>
        <v>22.418380441387967</v>
      </c>
      <c r="Z625" s="38">
        <f>SUM(Y$8:Y625)/1000</f>
        <v>13.706325404708879</v>
      </c>
    </row>
    <row r="626" spans="2:26" x14ac:dyDescent="0.3">
      <c r="B626" s="4" t="s">
        <v>26</v>
      </c>
      <c r="C626" s="4">
        <v>618</v>
      </c>
      <c r="D626" s="4">
        <v>29</v>
      </c>
      <c r="E626" s="2">
        <f t="shared" si="123"/>
        <v>13.277777777777777</v>
      </c>
      <c r="F626" s="10">
        <v>47.8</v>
      </c>
      <c r="G626" s="30">
        <f t="shared" si="124"/>
        <v>-0.16666666666666705</v>
      </c>
      <c r="H626" s="30">
        <f t="shared" si="125"/>
        <v>-0.60000000000000142</v>
      </c>
      <c r="I626" s="31">
        <f>SUM(E$8:E626)</f>
        <v>3250.0277777777792</v>
      </c>
      <c r="J626" s="31">
        <f t="shared" si="126"/>
        <v>13.277777777777828</v>
      </c>
      <c r="K626" s="32">
        <f t="shared" si="118"/>
        <v>-257.50000000000057</v>
      </c>
      <c r="L626" s="33">
        <v>156.46950000000001</v>
      </c>
      <c r="M626" s="34">
        <f>0.5*2.10945*1.29*0.35*WLTC_class_3!E626^2</f>
        <v>83.955235945486095</v>
      </c>
      <c r="N626" s="34">
        <f t="shared" si="119"/>
        <v>-17.075264054514463</v>
      </c>
      <c r="O626" s="35">
        <f t="shared" si="120"/>
        <v>-3.0103585125244576</v>
      </c>
      <c r="P626" s="35">
        <f t="shared" si="127"/>
        <v>0</v>
      </c>
      <c r="Q626" s="35">
        <f>(SUM(P$8:P626))/3600000</f>
        <v>0.3983815309334906</v>
      </c>
      <c r="R626" s="34">
        <f t="shared" si="128"/>
        <v>-226.72156161272068</v>
      </c>
      <c r="S626" s="35">
        <f>SUM(R626:R629)</f>
        <v>-6349.6093871331695</v>
      </c>
      <c r="T626" s="35">
        <f>(SUMIF(R$8:R626,"&lt;0"))/3600000*-1</f>
        <v>0.19398740135135678</v>
      </c>
      <c r="U626" s="37">
        <f t="shared" si="130"/>
        <v>-1.8311111111111282</v>
      </c>
      <c r="V626" s="37">
        <f t="shared" si="129"/>
        <v>-155.98443438955181</v>
      </c>
      <c r="W626" s="39">
        <f>SUM(V$8:V626)/3600000*-1</f>
        <v>0.13346333212973358</v>
      </c>
      <c r="X626" s="38">
        <f t="shared" si="121"/>
        <v>-0.22672156161271981</v>
      </c>
      <c r="Y626" s="38">
        <f t="shared" si="122"/>
        <v>20.67756669141254</v>
      </c>
      <c r="Z626" s="38">
        <f>SUM(Y$8:Y626)/1000</f>
        <v>13.727002971400292</v>
      </c>
    </row>
    <row r="627" spans="2:26" x14ac:dyDescent="0.3">
      <c r="B627" s="4" t="s">
        <v>26</v>
      </c>
      <c r="C627" s="4">
        <v>619</v>
      </c>
      <c r="D627" s="4">
        <v>30</v>
      </c>
      <c r="E627" s="2">
        <f t="shared" si="123"/>
        <v>13.055555555555555</v>
      </c>
      <c r="F627" s="10">
        <v>47</v>
      </c>
      <c r="G627" s="30">
        <f t="shared" si="124"/>
        <v>-0.26388888888888867</v>
      </c>
      <c r="H627" s="30">
        <f t="shared" si="125"/>
        <v>-0.94999999999999929</v>
      </c>
      <c r="I627" s="31">
        <f>SUM(E$8:E627)</f>
        <v>3263.0833333333348</v>
      </c>
      <c r="J627" s="31">
        <f t="shared" si="126"/>
        <v>13.055555555555657</v>
      </c>
      <c r="K627" s="32">
        <f t="shared" si="118"/>
        <v>-407.70833333333297</v>
      </c>
      <c r="L627" s="33">
        <v>156.46950000000001</v>
      </c>
      <c r="M627" s="34">
        <f>0.5*2.10945*1.29*0.35*WLTC_class_3!E627^2</f>
        <v>81.168535303819439</v>
      </c>
      <c r="N627" s="34">
        <f t="shared" si="119"/>
        <v>-170.07029802951354</v>
      </c>
      <c r="O627" s="35">
        <f t="shared" si="120"/>
        <v>-28.988062372469006</v>
      </c>
      <c r="P627" s="35">
        <f t="shared" si="127"/>
        <v>0</v>
      </c>
      <c r="Q627" s="35">
        <f>(SUM(P$8:P627))/3600000</f>
        <v>0.3983815309334906</v>
      </c>
      <c r="R627" s="34">
        <f t="shared" si="128"/>
        <v>-2220.3622242742217</v>
      </c>
      <c r="S627" s="35"/>
      <c r="T627" s="35">
        <f>(SUMIF(R$8:R627,"&lt;0"))/3600000*-1</f>
        <v>0.1946041686358774</v>
      </c>
      <c r="U627" s="37">
        <f t="shared" si="130"/>
        <v>-3.6164444444444417</v>
      </c>
      <c r="V627" s="37">
        <f t="shared" si="129"/>
        <v>-1527.6092103006645</v>
      </c>
      <c r="W627" s="39">
        <f>SUM(V$8:V627)/3600000*-1</f>
        <v>0.13388766802148377</v>
      </c>
      <c r="X627" s="38">
        <f t="shared" si="121"/>
        <v>-2.2203622242742043</v>
      </c>
      <c r="Y627" s="38">
        <f t="shared" si="122"/>
        <v>18.683926028751056</v>
      </c>
      <c r="Z627" s="38">
        <f>SUM(Y$8:Y627)/1000</f>
        <v>13.745686897429042</v>
      </c>
    </row>
    <row r="628" spans="2:26" x14ac:dyDescent="0.3">
      <c r="B628" s="4" t="s">
        <v>26</v>
      </c>
      <c r="C628" s="4">
        <v>620</v>
      </c>
      <c r="D628" s="4">
        <v>31</v>
      </c>
      <c r="E628" s="2">
        <f t="shared" si="123"/>
        <v>12.75</v>
      </c>
      <c r="F628" s="10">
        <v>45.9</v>
      </c>
      <c r="G628" s="30">
        <f t="shared" si="124"/>
        <v>-0.29166666666666685</v>
      </c>
      <c r="H628" s="30">
        <f t="shared" si="125"/>
        <v>-1.0500000000000007</v>
      </c>
      <c r="I628" s="31">
        <f>SUM(E$8:E628)</f>
        <v>3275.8333333333348</v>
      </c>
      <c r="J628" s="31">
        <f t="shared" si="126"/>
        <v>12.75</v>
      </c>
      <c r="K628" s="32">
        <f t="shared" si="118"/>
        <v>-450.62500000000028</v>
      </c>
      <c r="L628" s="33">
        <v>156.46950000000001</v>
      </c>
      <c r="M628" s="34">
        <f>0.5*2.10945*1.29*0.35*WLTC_class_3!E628^2</f>
        <v>77.413617864843744</v>
      </c>
      <c r="N628" s="34">
        <f t="shared" si="119"/>
        <v>-216.74188213515652</v>
      </c>
      <c r="O628" s="35">
        <f t="shared" si="120"/>
        <v>-35.234102214596376</v>
      </c>
      <c r="P628" s="35">
        <f t="shared" si="127"/>
        <v>0</v>
      </c>
      <c r="Q628" s="35">
        <f>(SUM(P$8:P628))/3600000</f>
        <v>0.3983815309334906</v>
      </c>
      <c r="R628" s="34">
        <f t="shared" si="128"/>
        <v>-2763.4589972232457</v>
      </c>
      <c r="S628" s="35"/>
      <c r="T628" s="35">
        <f>(SUMIF(R$8:R628,"&lt;0"))/3600000*-1</f>
        <v>0.19537179613510608</v>
      </c>
      <c r="U628" s="37">
        <f t="shared" si="130"/>
        <v>-4.8729490740740662</v>
      </c>
      <c r="V628" s="37">
        <f t="shared" si="129"/>
        <v>-1901.2597900895928</v>
      </c>
      <c r="W628" s="39">
        <f>SUM(V$8:V628)/3600000*-1</f>
        <v>0.13441579574095311</v>
      </c>
      <c r="X628" s="38">
        <f t="shared" si="121"/>
        <v>-2.7634589972232457</v>
      </c>
      <c r="Y628" s="38">
        <f t="shared" si="122"/>
        <v>18.140829255802014</v>
      </c>
      <c r="Z628" s="38">
        <f>SUM(Y$8:Y628)/1000</f>
        <v>13.763827726684845</v>
      </c>
    </row>
    <row r="629" spans="2:26" x14ac:dyDescent="0.3">
      <c r="B629" s="4" t="s">
        <v>26</v>
      </c>
      <c r="C629" s="4">
        <v>621</v>
      </c>
      <c r="D629" s="4">
        <v>32</v>
      </c>
      <c r="E629" s="2">
        <f t="shared" si="123"/>
        <v>12.472222222222221</v>
      </c>
      <c r="F629" s="10">
        <v>44.9</v>
      </c>
      <c r="G629" s="30">
        <f t="shared" si="124"/>
        <v>-0.20833333333333331</v>
      </c>
      <c r="H629" s="30">
        <f t="shared" si="125"/>
        <v>-0.75</v>
      </c>
      <c r="I629" s="31">
        <f>SUM(E$8:E629)</f>
        <v>3288.305555555557</v>
      </c>
      <c r="J629" s="31">
        <f t="shared" si="126"/>
        <v>12.472222222222172</v>
      </c>
      <c r="K629" s="32">
        <f t="shared" si="118"/>
        <v>-321.87499999999994</v>
      </c>
      <c r="L629" s="33">
        <v>156.46950000000001</v>
      </c>
      <c r="M629" s="34">
        <f>0.5*2.10945*1.29*0.35*WLTC_class_3!E629^2</f>
        <v>74.077219944704837</v>
      </c>
      <c r="N629" s="34">
        <f t="shared" si="119"/>
        <v>-91.328280055295096</v>
      </c>
      <c r="O629" s="35">
        <f t="shared" si="120"/>
        <v>-14.206691811286628</v>
      </c>
      <c r="P629" s="35">
        <f t="shared" si="127"/>
        <v>0</v>
      </c>
      <c r="Q629" s="35">
        <f>(SUM(P$8:P629))/3600000</f>
        <v>0.3983815309334906</v>
      </c>
      <c r="R629" s="34">
        <f t="shared" si="128"/>
        <v>-1139.0666040229814</v>
      </c>
      <c r="S629" s="35"/>
      <c r="T629" s="35">
        <f>(SUMIF(R$8:R629,"&lt;0"))/3600000*-1</f>
        <v>0.19568820352511249</v>
      </c>
      <c r="U629" s="37">
        <f t="shared" si="130"/>
        <v>-4.3298148148148359</v>
      </c>
      <c r="V629" s="37">
        <f t="shared" si="129"/>
        <v>-783.67782356781117</v>
      </c>
      <c r="W629" s="39">
        <f>SUM(V$8:V629)/3600000*-1</f>
        <v>0.1346334840252775</v>
      </c>
      <c r="X629" s="38">
        <f t="shared" si="121"/>
        <v>-1.139066604022986</v>
      </c>
      <c r="Y629" s="38">
        <f t="shared" si="122"/>
        <v>19.765221649002275</v>
      </c>
      <c r="Z629" s="38">
        <f>SUM(Y$8:Y629)/1000</f>
        <v>13.783592948333848</v>
      </c>
    </row>
    <row r="630" spans="2:26" x14ac:dyDescent="0.3">
      <c r="B630" s="4" t="s">
        <v>26</v>
      </c>
      <c r="C630" s="4">
        <v>622</v>
      </c>
      <c r="D630" s="4">
        <v>33</v>
      </c>
      <c r="E630" s="2">
        <f t="shared" si="123"/>
        <v>12.333333333333332</v>
      </c>
      <c r="F630" s="10">
        <v>44.4</v>
      </c>
      <c r="G630" s="30">
        <f t="shared" si="124"/>
        <v>-8.3333333333333523E-2</v>
      </c>
      <c r="H630" s="30">
        <f t="shared" si="125"/>
        <v>-0.30000000000000071</v>
      </c>
      <c r="I630" s="31">
        <f>SUM(E$8:E630)</f>
        <v>3300.6388888888905</v>
      </c>
      <c r="J630" s="31">
        <f t="shared" si="126"/>
        <v>12.333333333333485</v>
      </c>
      <c r="K630" s="32">
        <f t="shared" si="118"/>
        <v>-128.75000000000028</v>
      </c>
      <c r="L630" s="33">
        <v>156.46950000000001</v>
      </c>
      <c r="M630" s="34">
        <f>0.5*2.10945*1.29*0.35*WLTC_class_3!E630^2</f>
        <v>72.436579337499978</v>
      </c>
      <c r="N630" s="34">
        <f t="shared" si="119"/>
        <v>100.1560793374997</v>
      </c>
      <c r="O630" s="35">
        <f t="shared" si="120"/>
        <v>0</v>
      </c>
      <c r="P630" s="35">
        <f t="shared" si="127"/>
        <v>0</v>
      </c>
      <c r="Q630" s="35">
        <f>(SUM(P$8:P630))/3600000</f>
        <v>0.3983815309334906</v>
      </c>
      <c r="R630" s="35">
        <f t="shared" si="128"/>
        <v>0</v>
      </c>
      <c r="S630" s="35"/>
      <c r="T630" s="35">
        <f>(SUMIF(R$8:R630,"&lt;0"))/3600000*-1</f>
        <v>0.19568820352511249</v>
      </c>
      <c r="U630" s="37">
        <f t="shared" si="130"/>
        <v>-2.1291435185185139</v>
      </c>
      <c r="V630" s="37">
        <f t="shared" si="129"/>
        <v>0</v>
      </c>
      <c r="W630" s="39">
        <f>SUM(V$8:V630)/3600000*-1</f>
        <v>0.1346334840252775</v>
      </c>
      <c r="X630" s="38">
        <f t="shared" si="121"/>
        <v>1.2352583118291629</v>
      </c>
      <c r="Y630" s="38">
        <f t="shared" si="122"/>
        <v>22.139546564854424</v>
      </c>
      <c r="Z630" s="38">
        <f>SUM(Y$8:Y630)/1000</f>
        <v>13.805732494898702</v>
      </c>
    </row>
    <row r="631" spans="2:26" x14ac:dyDescent="0.3">
      <c r="B631" s="4" t="s">
        <v>26</v>
      </c>
      <c r="C631" s="4">
        <v>623</v>
      </c>
      <c r="D631" s="4">
        <v>34</v>
      </c>
      <c r="E631" s="2">
        <f t="shared" si="123"/>
        <v>12.305555555555554</v>
      </c>
      <c r="F631" s="10">
        <v>44.3</v>
      </c>
      <c r="G631" s="30">
        <f t="shared" si="124"/>
        <v>1.3888888888889086E-2</v>
      </c>
      <c r="H631" s="30">
        <f t="shared" si="125"/>
        <v>5.0000000000000711E-2</v>
      </c>
      <c r="I631" s="31">
        <f>SUM(E$8:E631)</f>
        <v>3312.9444444444462</v>
      </c>
      <c r="J631" s="31">
        <f t="shared" si="126"/>
        <v>12.305555555555657</v>
      </c>
      <c r="K631" s="32">
        <f t="shared" si="118"/>
        <v>21.458333333333638</v>
      </c>
      <c r="L631" s="33">
        <v>156.46950000000001</v>
      </c>
      <c r="M631" s="34">
        <f>0.5*2.10945*1.29*0.35*WLTC_class_3!E631^2</f>
        <v>72.110655884288164</v>
      </c>
      <c r="N631" s="34">
        <f t="shared" si="119"/>
        <v>250.03848921762179</v>
      </c>
      <c r="O631" s="35">
        <f t="shared" si="120"/>
        <v>37.862502677831372</v>
      </c>
      <c r="P631" s="35">
        <f t="shared" si="127"/>
        <v>3076.862520094649</v>
      </c>
      <c r="Q631" s="35">
        <f>(SUM(P$8:P631))/3600000</f>
        <v>0.39923621496685024</v>
      </c>
      <c r="R631" s="35">
        <f t="shared" si="128"/>
        <v>0</v>
      </c>
      <c r="S631" s="35"/>
      <c r="T631" s="35">
        <f>(SUMIF(R$8:R631,"&lt;0"))/3600000*-1</f>
        <v>0.19568820352511249</v>
      </c>
      <c r="U631" s="37">
        <f t="shared" si="130"/>
        <v>-0.42296759259260863</v>
      </c>
      <c r="V631" s="37">
        <f t="shared" si="129"/>
        <v>0</v>
      </c>
      <c r="W631" s="39">
        <f>SUM(V$8:V631)/3600000*-1</f>
        <v>0.1346334840252775</v>
      </c>
      <c r="X631" s="38">
        <f t="shared" si="121"/>
        <v>3.0768625200946231</v>
      </c>
      <c r="Y631" s="38">
        <f t="shared" si="122"/>
        <v>23.981150773119882</v>
      </c>
      <c r="Z631" s="38">
        <f>SUM(Y$8:Y631)/1000</f>
        <v>13.829713645671822</v>
      </c>
    </row>
    <row r="632" spans="2:26" x14ac:dyDescent="0.3">
      <c r="B632" s="4" t="s">
        <v>26</v>
      </c>
      <c r="C632" s="4">
        <v>624</v>
      </c>
      <c r="D632" s="4">
        <v>35</v>
      </c>
      <c r="E632" s="2">
        <f t="shared" si="123"/>
        <v>12.361111111111111</v>
      </c>
      <c r="F632" s="10">
        <v>44.5</v>
      </c>
      <c r="G632" s="30">
        <f t="shared" si="124"/>
        <v>0.1111111111111117</v>
      </c>
      <c r="H632" s="30">
        <f t="shared" si="125"/>
        <v>0.40000000000000213</v>
      </c>
      <c r="I632" s="31">
        <f>SUM(E$8:E632)</f>
        <v>3325.3055555555575</v>
      </c>
      <c r="J632" s="31">
        <f t="shared" si="126"/>
        <v>12.361111111111313</v>
      </c>
      <c r="K632" s="32">
        <f t="shared" si="118"/>
        <v>171.66666666666757</v>
      </c>
      <c r="L632" s="33">
        <v>156.46950000000001</v>
      </c>
      <c r="M632" s="34">
        <f>0.5*2.10945*1.29*0.35*WLTC_class_3!E632^2</f>
        <v>72.76323768012152</v>
      </c>
      <c r="N632" s="34">
        <f t="shared" si="119"/>
        <v>400.89940434678908</v>
      </c>
      <c r="O632" s="35">
        <f t="shared" si="120"/>
        <v>61.256253507541821</v>
      </c>
      <c r="P632" s="35">
        <f t="shared" si="127"/>
        <v>4955.5620815090015</v>
      </c>
      <c r="Q632" s="35">
        <f>(SUM(P$8:P632))/3600000</f>
        <v>0.40061275998949164</v>
      </c>
      <c r="R632" s="35">
        <f t="shared" si="128"/>
        <v>0</v>
      </c>
      <c r="S632" s="35"/>
      <c r="T632" s="35">
        <f>(SUMIF(R$8:R632,"&lt;0"))/3600000*-1</f>
        <v>0.19568820352511249</v>
      </c>
      <c r="U632" s="37">
        <f t="shared" si="130"/>
        <v>0.84688888888891301</v>
      </c>
      <c r="V632" s="37">
        <f t="shared" si="129"/>
        <v>0</v>
      </c>
      <c r="W632" s="39">
        <f>SUM(V$8:V632)/3600000*-1</f>
        <v>0.1346334840252775</v>
      </c>
      <c r="X632" s="38">
        <f t="shared" si="121"/>
        <v>4.955562081508921</v>
      </c>
      <c r="Y632" s="38">
        <f t="shared" si="122"/>
        <v>25.85985033453418</v>
      </c>
      <c r="Z632" s="38">
        <f>SUM(Y$8:Y632)/1000</f>
        <v>13.855573496006356</v>
      </c>
    </row>
    <row r="633" spans="2:26" x14ac:dyDescent="0.3">
      <c r="B633" s="4" t="s">
        <v>26</v>
      </c>
      <c r="C633" s="4">
        <v>625</v>
      </c>
      <c r="D633" s="4">
        <v>36</v>
      </c>
      <c r="E633" s="2">
        <f t="shared" si="123"/>
        <v>12.527777777777779</v>
      </c>
      <c r="F633" s="10">
        <v>45.1</v>
      </c>
      <c r="G633" s="30">
        <f t="shared" si="124"/>
        <v>0.16666666666666705</v>
      </c>
      <c r="H633" s="30">
        <f t="shared" si="125"/>
        <v>0.60000000000000142</v>
      </c>
      <c r="I633" s="31">
        <f>SUM(E$8:E633)</f>
        <v>3337.8333333333353</v>
      </c>
      <c r="J633" s="31">
        <f t="shared" si="126"/>
        <v>12.527777777777828</v>
      </c>
      <c r="K633" s="32">
        <f t="shared" si="118"/>
        <v>257.50000000000057</v>
      </c>
      <c r="L633" s="33">
        <v>156.46950000000001</v>
      </c>
      <c r="M633" s="34">
        <f>0.5*2.10945*1.29*0.35*WLTC_class_3!E633^2</f>
        <v>74.738620413454868</v>
      </c>
      <c r="N633" s="34">
        <f t="shared" si="119"/>
        <v>488.70812041345545</v>
      </c>
      <c r="O633" s="35">
        <f t="shared" si="120"/>
        <v>76.700401543377822</v>
      </c>
      <c r="P633" s="35">
        <f t="shared" si="127"/>
        <v>6122.4267307352584</v>
      </c>
      <c r="Q633" s="35">
        <f>(SUM(P$8:P633))/3600000</f>
        <v>0.40231343408136255</v>
      </c>
      <c r="R633" s="35">
        <f t="shared" si="128"/>
        <v>0</v>
      </c>
      <c r="S633" s="35"/>
      <c r="T633" s="35">
        <f>(SUMIF(R$8:R633,"&lt;0"))/3600000*-1</f>
        <v>0.19568820352511249</v>
      </c>
      <c r="U633" s="37">
        <f t="shared" si="130"/>
        <v>2.5635555555555758</v>
      </c>
      <c r="V633" s="37">
        <f t="shared" si="129"/>
        <v>0</v>
      </c>
      <c r="W633" s="39">
        <f>SUM(V$8:V633)/3600000*-1</f>
        <v>0.1346334840252775</v>
      </c>
      <c r="X633" s="38">
        <f t="shared" si="121"/>
        <v>6.122426730735234</v>
      </c>
      <c r="Y633" s="38">
        <f t="shared" si="122"/>
        <v>27.026714983760495</v>
      </c>
      <c r="Z633" s="38">
        <f>SUM(Y$8:Y633)/1000</f>
        <v>13.882600210990116</v>
      </c>
    </row>
    <row r="634" spans="2:26" x14ac:dyDescent="0.3">
      <c r="B634" s="4" t="s">
        <v>26</v>
      </c>
      <c r="C634" s="4">
        <v>626</v>
      </c>
      <c r="D634" s="4">
        <v>37</v>
      </c>
      <c r="E634" s="2">
        <f t="shared" si="123"/>
        <v>12.694444444444445</v>
      </c>
      <c r="F634" s="10">
        <v>45.7</v>
      </c>
      <c r="G634" s="30">
        <f t="shared" si="124"/>
        <v>0.12499999999999981</v>
      </c>
      <c r="H634" s="30">
        <f t="shared" si="125"/>
        <v>0.44999999999999929</v>
      </c>
      <c r="I634" s="31">
        <f>SUM(E$8:E634)</f>
        <v>3350.5277777777796</v>
      </c>
      <c r="J634" s="31">
        <f t="shared" si="126"/>
        <v>12.694444444444343</v>
      </c>
      <c r="K634" s="32">
        <f t="shared" si="118"/>
        <v>193.12499999999969</v>
      </c>
      <c r="L634" s="33">
        <v>156.46950000000001</v>
      </c>
      <c r="M634" s="34">
        <f>0.5*2.10945*1.29*0.35*WLTC_class_3!E634^2</f>
        <v>76.740459165538198</v>
      </c>
      <c r="N634" s="34">
        <f t="shared" si="119"/>
        <v>426.3349591655379</v>
      </c>
      <c r="O634" s="35">
        <f t="shared" si="120"/>
        <v>68.7034181225021</v>
      </c>
      <c r="P634" s="35">
        <f t="shared" si="127"/>
        <v>5412.0854538513686</v>
      </c>
      <c r="Q634" s="35">
        <f>(SUM(P$8:P634))/3600000</f>
        <v>0.4038167911518768</v>
      </c>
      <c r="R634" s="35">
        <f t="shared" si="128"/>
        <v>0</v>
      </c>
      <c r="S634" s="35"/>
      <c r="T634" s="35">
        <f>(SUMIF(R$8:R634,"&lt;0"))/3600000*-1</f>
        <v>0.19568820352511249</v>
      </c>
      <c r="U634" s="37">
        <f t="shared" si="130"/>
        <v>2.5978888888888836</v>
      </c>
      <c r="V634" s="37">
        <f t="shared" si="129"/>
        <v>0</v>
      </c>
      <c r="W634" s="39">
        <f>SUM(V$8:V634)/3600000*-1</f>
        <v>0.1346334840252775</v>
      </c>
      <c r="X634" s="38">
        <f t="shared" si="121"/>
        <v>5.4120854538514109</v>
      </c>
      <c r="Y634" s="38">
        <f t="shared" si="122"/>
        <v>26.316373706876671</v>
      </c>
      <c r="Z634" s="38">
        <f>SUM(Y$8:Y634)/1000</f>
        <v>13.908916584696994</v>
      </c>
    </row>
    <row r="635" spans="2:26" x14ac:dyDescent="0.3">
      <c r="B635" s="4" t="s">
        <v>26</v>
      </c>
      <c r="C635" s="4">
        <v>627</v>
      </c>
      <c r="D635" s="4">
        <v>38</v>
      </c>
      <c r="E635" s="2">
        <f t="shared" si="123"/>
        <v>12.777777777777777</v>
      </c>
      <c r="F635" s="10">
        <v>46</v>
      </c>
      <c r="G635" s="30">
        <f t="shared" si="124"/>
        <v>4.1666666666666269E-2</v>
      </c>
      <c r="H635" s="30">
        <f t="shared" si="125"/>
        <v>0.14999999999999858</v>
      </c>
      <c r="I635" s="31">
        <f>SUM(E$8:E635)</f>
        <v>3363.3055555555575</v>
      </c>
      <c r="J635" s="31">
        <f t="shared" si="126"/>
        <v>12.777777777777828</v>
      </c>
      <c r="K635" s="32">
        <f t="shared" si="118"/>
        <v>64.374999999999389</v>
      </c>
      <c r="L635" s="33">
        <v>156.46950000000001</v>
      </c>
      <c r="M635" s="34">
        <f>0.5*2.10945*1.29*0.35*WLTC_class_3!E635^2</f>
        <v>77.751299548611101</v>
      </c>
      <c r="N635" s="34">
        <f t="shared" si="119"/>
        <v>298.5957995486105</v>
      </c>
      <c r="O635" s="35">
        <f t="shared" si="120"/>
        <v>48.752215420128259</v>
      </c>
      <c r="P635" s="35">
        <f t="shared" si="127"/>
        <v>3815.3907720100383</v>
      </c>
      <c r="Q635" s="35">
        <f>(SUM(P$8:P635))/3600000</f>
        <v>0.40487662192187956</v>
      </c>
      <c r="R635" s="35">
        <f t="shared" si="128"/>
        <v>0</v>
      </c>
      <c r="S635" s="35"/>
      <c r="T635" s="35">
        <f>(SUMIF(R$8:R635,"&lt;0"))/3600000*-1</f>
        <v>0.19568820352511249</v>
      </c>
      <c r="U635" s="37">
        <f t="shared" si="130"/>
        <v>1.3118194444444302</v>
      </c>
      <c r="V635" s="37">
        <f t="shared" si="129"/>
        <v>0</v>
      </c>
      <c r="W635" s="39">
        <f>SUM(V$8:V635)/3600000*-1</f>
        <v>0.1346334840252775</v>
      </c>
      <c r="X635" s="38">
        <f t="shared" si="121"/>
        <v>3.8153907720100229</v>
      </c>
      <c r="Y635" s="38">
        <f t="shared" si="122"/>
        <v>24.719679025035283</v>
      </c>
      <c r="Z635" s="38">
        <f>SUM(Y$8:Y635)/1000</f>
        <v>13.933636263722029</v>
      </c>
    </row>
    <row r="636" spans="2:26" x14ac:dyDescent="0.3">
      <c r="B636" s="4" t="s">
        <v>26</v>
      </c>
      <c r="C636" s="4">
        <v>628</v>
      </c>
      <c r="D636" s="4">
        <v>39</v>
      </c>
      <c r="E636" s="2">
        <f t="shared" si="123"/>
        <v>12.777777777777777</v>
      </c>
      <c r="F636" s="10">
        <v>46</v>
      </c>
      <c r="G636" s="30">
        <f t="shared" si="124"/>
        <v>0</v>
      </c>
      <c r="H636" s="30">
        <f t="shared" si="125"/>
        <v>0</v>
      </c>
      <c r="I636" s="31">
        <f>SUM(E$8:E636)</f>
        <v>3376.0833333333353</v>
      </c>
      <c r="J636" s="31">
        <f t="shared" si="126"/>
        <v>12.777777777777828</v>
      </c>
      <c r="K636" s="32">
        <f t="shared" si="118"/>
        <v>0</v>
      </c>
      <c r="L636" s="33">
        <v>156.46950000000001</v>
      </c>
      <c r="M636" s="34">
        <f>0.5*2.10945*1.29*0.35*WLTC_class_3!E636^2</f>
        <v>77.751299548611101</v>
      </c>
      <c r="N636" s="34">
        <f t="shared" si="119"/>
        <v>234.22079954861113</v>
      </c>
      <c r="O636" s="35">
        <f t="shared" si="120"/>
        <v>0</v>
      </c>
      <c r="P636" s="35">
        <f t="shared" si="127"/>
        <v>0</v>
      </c>
      <c r="Q636" s="35">
        <f>(SUM(P$8:P636))/3600000</f>
        <v>0.40487662192187956</v>
      </c>
      <c r="R636" s="35">
        <f t="shared" si="128"/>
        <v>0</v>
      </c>
      <c r="S636" s="35"/>
      <c r="T636" s="35">
        <f>(SUMIF(R$8:R636,"&lt;0"))/3600000*-1</f>
        <v>0.19568820352511249</v>
      </c>
      <c r="U636" s="37">
        <f t="shared" si="130"/>
        <v>0</v>
      </c>
      <c r="V636" s="37">
        <f t="shared" si="129"/>
        <v>0</v>
      </c>
      <c r="W636" s="39">
        <f>SUM(V$8:V636)/3600000*-1</f>
        <v>0.1346334840252775</v>
      </c>
      <c r="X636" s="38">
        <f t="shared" si="121"/>
        <v>2.9928213275655864</v>
      </c>
      <c r="Y636" s="38">
        <f t="shared" si="122"/>
        <v>23.897109580590847</v>
      </c>
      <c r="Z636" s="38">
        <f>SUM(Y$8:Y636)/1000</f>
        <v>13.957533373302619</v>
      </c>
    </row>
    <row r="637" spans="2:26" x14ac:dyDescent="0.3">
      <c r="B637" s="4" t="s">
        <v>26</v>
      </c>
      <c r="C637" s="4">
        <v>629</v>
      </c>
      <c r="D637" s="4">
        <v>40</v>
      </c>
      <c r="E637" s="2">
        <f t="shared" si="123"/>
        <v>12.777777777777777</v>
      </c>
      <c r="F637" s="10">
        <v>46</v>
      </c>
      <c r="G637" s="30">
        <f t="shared" si="124"/>
        <v>1.3888888888889086E-2</v>
      </c>
      <c r="H637" s="30">
        <f t="shared" si="125"/>
        <v>5.0000000000000711E-2</v>
      </c>
      <c r="I637" s="31">
        <f>SUM(E$8:E637)</f>
        <v>3388.8611111111131</v>
      </c>
      <c r="J637" s="31">
        <f t="shared" si="126"/>
        <v>12.777777777777828</v>
      </c>
      <c r="K637" s="32">
        <f t="shared" si="118"/>
        <v>21.458333333333638</v>
      </c>
      <c r="L637" s="33">
        <v>156.46950000000001</v>
      </c>
      <c r="M637" s="34">
        <f>0.5*2.10945*1.29*0.35*WLTC_class_3!E637^2</f>
        <v>77.751299548611101</v>
      </c>
      <c r="N637" s="34">
        <f t="shared" si="119"/>
        <v>255.67913288194475</v>
      </c>
      <c r="O637" s="35">
        <f t="shared" si="120"/>
        <v>41.745142374860897</v>
      </c>
      <c r="P637" s="35">
        <f t="shared" si="127"/>
        <v>3267.0111423804183</v>
      </c>
      <c r="Q637" s="35">
        <f>(SUM(P$8:P637))/3600000</f>
        <v>0.40578412501698524</v>
      </c>
      <c r="R637" s="35">
        <f t="shared" si="128"/>
        <v>0</v>
      </c>
      <c r="S637" s="35"/>
      <c r="T637" s="35">
        <f>(SUMIF(R$8:R637,"&lt;0"))/3600000*-1</f>
        <v>0.19568820352511249</v>
      </c>
      <c r="U637" s="37">
        <f t="shared" si="130"/>
        <v>0</v>
      </c>
      <c r="V637" s="37">
        <f t="shared" si="129"/>
        <v>0</v>
      </c>
      <c r="W637" s="39">
        <f>SUM(V$8:V637)/3600000*-1</f>
        <v>0.1346334840252775</v>
      </c>
      <c r="X637" s="38">
        <f t="shared" si="121"/>
        <v>3.2670111423804049</v>
      </c>
      <c r="Y637" s="38">
        <f t="shared" si="122"/>
        <v>24.171299395405665</v>
      </c>
      <c r="Z637" s="38">
        <f>SUM(Y$8:Y637)/1000</f>
        <v>13.981704672698024</v>
      </c>
    </row>
    <row r="638" spans="2:26" x14ac:dyDescent="0.3">
      <c r="B638" s="4" t="s">
        <v>26</v>
      </c>
      <c r="C638" s="4">
        <v>630</v>
      </c>
      <c r="D638" s="4">
        <v>41</v>
      </c>
      <c r="E638" s="2">
        <f t="shared" si="123"/>
        <v>12.805555555555555</v>
      </c>
      <c r="F638" s="10">
        <v>46.1</v>
      </c>
      <c r="G638" s="30">
        <f t="shared" si="124"/>
        <v>9.7222222222222612E-2</v>
      </c>
      <c r="H638" s="30">
        <f t="shared" si="125"/>
        <v>0.35000000000000142</v>
      </c>
      <c r="I638" s="31">
        <f>SUM(E$8:E638)</f>
        <v>3401.6666666666688</v>
      </c>
      <c r="J638" s="31">
        <f t="shared" si="126"/>
        <v>12.805555555555657</v>
      </c>
      <c r="K638" s="32">
        <f t="shared" si="118"/>
        <v>150.20833333333394</v>
      </c>
      <c r="L638" s="33">
        <v>156.46950000000001</v>
      </c>
      <c r="M638" s="34">
        <f>0.5*2.10945*1.29*0.35*WLTC_class_3!E638^2</f>
        <v>78.089716121788186</v>
      </c>
      <c r="N638" s="34">
        <f t="shared" si="119"/>
        <v>384.76754945512215</v>
      </c>
      <c r="O638" s="35">
        <f t="shared" si="120"/>
        <v>63.09504967419187</v>
      </c>
      <c r="P638" s="35">
        <f t="shared" si="127"/>
        <v>4927.1622305225756</v>
      </c>
      <c r="Q638" s="35">
        <f>(SUM(P$8:P638))/3600000</f>
        <v>0.40715278119213039</v>
      </c>
      <c r="R638" s="35">
        <f t="shared" si="128"/>
        <v>0</v>
      </c>
      <c r="S638" s="35"/>
      <c r="T638" s="35">
        <f>(SUMIF(R$8:R638,"&lt;0"))/3600000*-1</f>
        <v>0.19568820352511249</v>
      </c>
      <c r="U638" s="37">
        <f t="shared" si="130"/>
        <v>0.43918055555555818</v>
      </c>
      <c r="V638" s="37">
        <f t="shared" si="129"/>
        <v>0</v>
      </c>
      <c r="W638" s="39">
        <f>SUM(V$8:V638)/3600000*-1</f>
        <v>0.1346334840252775</v>
      </c>
      <c r="X638" s="38">
        <f t="shared" si="121"/>
        <v>4.9271622305225362</v>
      </c>
      <c r="Y638" s="38">
        <f t="shared" si="122"/>
        <v>25.831450483547798</v>
      </c>
      <c r="Z638" s="38">
        <f>SUM(Y$8:Y638)/1000</f>
        <v>14.007536123181572</v>
      </c>
    </row>
    <row r="639" spans="2:26" x14ac:dyDescent="0.3">
      <c r="B639" s="4" t="s">
        <v>26</v>
      </c>
      <c r="C639" s="4">
        <v>631</v>
      </c>
      <c r="D639" s="4">
        <v>42</v>
      </c>
      <c r="E639" s="2">
        <f t="shared" si="123"/>
        <v>12.972222222222223</v>
      </c>
      <c r="F639" s="10">
        <v>46.7</v>
      </c>
      <c r="G639" s="30">
        <f t="shared" si="124"/>
        <v>0.2222222222222224</v>
      </c>
      <c r="H639" s="30">
        <f t="shared" si="125"/>
        <v>0.80000000000000071</v>
      </c>
      <c r="I639" s="31">
        <f>SUM(E$8:E639)</f>
        <v>3414.638888888891</v>
      </c>
      <c r="J639" s="31">
        <f t="shared" si="126"/>
        <v>12.972222222222172</v>
      </c>
      <c r="K639" s="32">
        <f t="shared" si="118"/>
        <v>343.3333333333336</v>
      </c>
      <c r="L639" s="33">
        <v>156.46950000000001</v>
      </c>
      <c r="M639" s="34">
        <f>0.5*2.10945*1.29*0.35*WLTC_class_3!E639^2</f>
        <v>80.135648238454863</v>
      </c>
      <c r="N639" s="34">
        <f t="shared" si="119"/>
        <v>579.93848157178854</v>
      </c>
      <c r="O639" s="35">
        <f t="shared" si="120"/>
        <v>97.591206410115205</v>
      </c>
      <c r="P639" s="35">
        <f t="shared" si="127"/>
        <v>7523.0908581673384</v>
      </c>
      <c r="Q639" s="35">
        <f>(SUM(P$8:P639))/3600000</f>
        <v>0.40924252865273242</v>
      </c>
      <c r="R639" s="35">
        <f t="shared" si="128"/>
        <v>0</v>
      </c>
      <c r="S639" s="35"/>
      <c r="T639" s="35">
        <f>(SUMIF(R$8:R639,"&lt;0"))/3600000*-1</f>
        <v>0.19568820352511249</v>
      </c>
      <c r="U639" s="37">
        <f t="shared" si="130"/>
        <v>2.6551111111111343</v>
      </c>
      <c r="V639" s="37">
        <f t="shared" si="129"/>
        <v>0</v>
      </c>
      <c r="W639" s="39">
        <f>SUM(V$8:V639)/3600000*-1</f>
        <v>0.1346334840252775</v>
      </c>
      <c r="X639" s="38">
        <f t="shared" si="121"/>
        <v>7.5230908581673681</v>
      </c>
      <c r="Y639" s="38">
        <f t="shared" si="122"/>
        <v>28.427379111192629</v>
      </c>
      <c r="Z639" s="38">
        <f>SUM(Y$8:Y639)/1000</f>
        <v>14.035963502292763</v>
      </c>
    </row>
    <row r="640" spans="2:26" x14ac:dyDescent="0.3">
      <c r="B640" s="4" t="s">
        <v>26</v>
      </c>
      <c r="C640" s="4">
        <v>632</v>
      </c>
      <c r="D640" s="4">
        <v>43</v>
      </c>
      <c r="E640" s="2">
        <f t="shared" si="123"/>
        <v>13.25</v>
      </c>
      <c r="F640" s="10">
        <v>47.7</v>
      </c>
      <c r="G640" s="30">
        <f t="shared" si="124"/>
        <v>0.30555555555555497</v>
      </c>
      <c r="H640" s="30">
        <f t="shared" si="125"/>
        <v>1.0999999999999979</v>
      </c>
      <c r="I640" s="31">
        <f>SUM(E$8:E640)</f>
        <v>3427.888888888891</v>
      </c>
      <c r="J640" s="31">
        <f t="shared" si="126"/>
        <v>13.25</v>
      </c>
      <c r="K640" s="32">
        <f t="shared" si="118"/>
        <v>472.0833333333324</v>
      </c>
      <c r="L640" s="33">
        <v>156.46950000000001</v>
      </c>
      <c r="M640" s="34">
        <f>0.5*2.10945*1.29*0.35*WLTC_class_3!E640^2</f>
        <v>83.604326252343739</v>
      </c>
      <c r="N640" s="34">
        <f t="shared" si="119"/>
        <v>712.15715958567614</v>
      </c>
      <c r="O640" s="35">
        <f t="shared" si="120"/>
        <v>125.02809132976026</v>
      </c>
      <c r="P640" s="35">
        <f t="shared" si="127"/>
        <v>9436.0823645102082</v>
      </c>
      <c r="Q640" s="35">
        <f>(SUM(P$8:P640))/3600000</f>
        <v>0.41186366264287416</v>
      </c>
      <c r="R640" s="35">
        <f t="shared" si="128"/>
        <v>0</v>
      </c>
      <c r="S640" s="35"/>
      <c r="T640" s="35">
        <f>(SUMIF(R$8:R640,"&lt;0"))/3600000*-1</f>
        <v>0.19568820352511249</v>
      </c>
      <c r="U640" s="37">
        <f t="shared" si="130"/>
        <v>4.5014814814814628</v>
      </c>
      <c r="V640" s="37">
        <f t="shared" si="129"/>
        <v>0</v>
      </c>
      <c r="W640" s="39">
        <f>SUM(V$8:V640)/3600000*-1</f>
        <v>0.1346334840252775</v>
      </c>
      <c r="X640" s="38">
        <f t="shared" si="121"/>
        <v>9.4360823645102077</v>
      </c>
      <c r="Y640" s="38">
        <f t="shared" si="122"/>
        <v>30.34037061753547</v>
      </c>
      <c r="Z640" s="38">
        <f>SUM(Y$8:Y640)/1000</f>
        <v>14.066303872910298</v>
      </c>
    </row>
    <row r="641" spans="2:26" x14ac:dyDescent="0.3">
      <c r="B641" s="4" t="s">
        <v>26</v>
      </c>
      <c r="C641" s="4">
        <v>633</v>
      </c>
      <c r="D641" s="4">
        <v>44</v>
      </c>
      <c r="E641" s="2">
        <f t="shared" si="123"/>
        <v>13.583333333333332</v>
      </c>
      <c r="F641" s="10">
        <v>48.9</v>
      </c>
      <c r="G641" s="30">
        <f t="shared" si="124"/>
        <v>0.36111111111111033</v>
      </c>
      <c r="H641" s="30">
        <f t="shared" si="125"/>
        <v>1.2999999999999972</v>
      </c>
      <c r="I641" s="31">
        <f>SUM(E$8:E641)</f>
        <v>3441.4722222222244</v>
      </c>
      <c r="J641" s="31">
        <f t="shared" si="126"/>
        <v>13.583333333333485</v>
      </c>
      <c r="K641" s="32">
        <f t="shared" si="118"/>
        <v>557.91666666666549</v>
      </c>
      <c r="L641" s="33">
        <v>156.46950000000001</v>
      </c>
      <c r="M641" s="34">
        <f>0.5*2.10945*1.29*0.35*WLTC_class_3!E641^2</f>
        <v>87.86374527109372</v>
      </c>
      <c r="N641" s="34">
        <f t="shared" si="119"/>
        <v>802.24991193775918</v>
      </c>
      <c r="O641" s="35">
        <f t="shared" si="120"/>
        <v>148.02067993246223</v>
      </c>
      <c r="P641" s="35">
        <f t="shared" si="127"/>
        <v>10897.227970488017</v>
      </c>
      <c r="Q641" s="35">
        <f>(SUM(P$8:P641))/3600000</f>
        <v>0.41489067041245414</v>
      </c>
      <c r="R641" s="35">
        <f t="shared" si="128"/>
        <v>0</v>
      </c>
      <c r="S641" s="35"/>
      <c r="T641" s="35">
        <f>(SUMIF(R$8:R641,"&lt;0"))/3600000*-1</f>
        <v>0.19568820352511249</v>
      </c>
      <c r="U641" s="37">
        <f t="shared" si="130"/>
        <v>5.5276666666666401</v>
      </c>
      <c r="V641" s="37">
        <f t="shared" si="129"/>
        <v>0</v>
      </c>
      <c r="W641" s="39">
        <f>SUM(V$8:V641)/3600000*-1</f>
        <v>0.1346334840252775</v>
      </c>
      <c r="X641" s="38">
        <f t="shared" si="121"/>
        <v>10.897227970487895</v>
      </c>
      <c r="Y641" s="38">
        <f t="shared" si="122"/>
        <v>31.801516223513154</v>
      </c>
      <c r="Z641" s="38">
        <f>SUM(Y$8:Y641)/1000</f>
        <v>14.098105389133812</v>
      </c>
    </row>
    <row r="642" spans="2:26" x14ac:dyDescent="0.3">
      <c r="B642" s="4" t="s">
        <v>26</v>
      </c>
      <c r="C642" s="4">
        <v>634</v>
      </c>
      <c r="D642" s="4">
        <v>45</v>
      </c>
      <c r="E642" s="2">
        <f t="shared" si="123"/>
        <v>13.972222222222221</v>
      </c>
      <c r="F642" s="10">
        <v>50.3</v>
      </c>
      <c r="G642" s="30">
        <f t="shared" si="124"/>
        <v>0.37500000000000039</v>
      </c>
      <c r="H642" s="30">
        <f t="shared" si="125"/>
        <v>1.3500000000000014</v>
      </c>
      <c r="I642" s="31">
        <f>SUM(E$8:E642)</f>
        <v>3455.4444444444466</v>
      </c>
      <c r="J642" s="31">
        <f t="shared" si="126"/>
        <v>13.972222222222172</v>
      </c>
      <c r="K642" s="32">
        <f t="shared" si="118"/>
        <v>579.37500000000057</v>
      </c>
      <c r="L642" s="33">
        <v>156.46950000000001</v>
      </c>
      <c r="M642" s="34">
        <f>0.5*2.10945*1.29*0.35*WLTC_class_3!E642^2</f>
        <v>92.966817332204855</v>
      </c>
      <c r="N642" s="34">
        <f t="shared" si="119"/>
        <v>828.81131733220536</v>
      </c>
      <c r="O642" s="35">
        <f t="shared" si="120"/>
        <v>161.8030266874253</v>
      </c>
      <c r="P642" s="35">
        <f t="shared" si="127"/>
        <v>11580.335906058272</v>
      </c>
      <c r="Q642" s="35">
        <f>(SUM(P$8:P642))/3600000</f>
        <v>0.41810743038635922</v>
      </c>
      <c r="R642" s="35">
        <f t="shared" si="128"/>
        <v>0</v>
      </c>
      <c r="S642" s="35"/>
      <c r="T642" s="35">
        <f>(SUMIF(R$8:R642,"&lt;0"))/3600000*-1</f>
        <v>0.19568820352511249</v>
      </c>
      <c r="U642" s="37">
        <f t="shared" si="130"/>
        <v>6.6225185185185369</v>
      </c>
      <c r="V642" s="37">
        <f t="shared" si="129"/>
        <v>0</v>
      </c>
      <c r="W642" s="39">
        <f>SUM(V$8:V642)/3600000*-1</f>
        <v>0.1346334840252775</v>
      </c>
      <c r="X642" s="38">
        <f t="shared" si="121"/>
        <v>11.580335906058313</v>
      </c>
      <c r="Y642" s="38">
        <f t="shared" si="122"/>
        <v>32.484624159083573</v>
      </c>
      <c r="Z642" s="38">
        <f>SUM(Y$8:Y642)/1000</f>
        <v>14.130590013292897</v>
      </c>
    </row>
    <row r="643" spans="2:26" x14ac:dyDescent="0.3">
      <c r="B643" s="4" t="s">
        <v>26</v>
      </c>
      <c r="C643" s="4">
        <v>635</v>
      </c>
      <c r="D643" s="4">
        <v>46</v>
      </c>
      <c r="E643" s="2">
        <f t="shared" si="123"/>
        <v>14.333333333333334</v>
      </c>
      <c r="F643" s="10">
        <v>51.6</v>
      </c>
      <c r="G643" s="30">
        <f t="shared" si="124"/>
        <v>0.31944444444444503</v>
      </c>
      <c r="H643" s="30">
        <f t="shared" si="125"/>
        <v>1.1500000000000021</v>
      </c>
      <c r="I643" s="31">
        <f>SUM(E$8:E643)</f>
        <v>3469.7777777777801</v>
      </c>
      <c r="J643" s="31">
        <f t="shared" si="126"/>
        <v>14.333333333333485</v>
      </c>
      <c r="K643" s="32">
        <f t="shared" si="118"/>
        <v>493.5416666666676</v>
      </c>
      <c r="L643" s="33">
        <v>156.46950000000001</v>
      </c>
      <c r="M643" s="34">
        <f>0.5*2.10945*1.29*0.35*WLTC_class_3!E643^2</f>
        <v>97.834357337499995</v>
      </c>
      <c r="N643" s="34">
        <f t="shared" si="119"/>
        <v>747.8455240041676</v>
      </c>
      <c r="O643" s="35">
        <f t="shared" si="120"/>
        <v>153.64070820930229</v>
      </c>
      <c r="P643" s="35">
        <f t="shared" si="127"/>
        <v>10719.119177393182</v>
      </c>
      <c r="Q643" s="35">
        <f>(SUM(P$8:P643))/3600000</f>
        <v>0.42108496349119062</v>
      </c>
      <c r="R643" s="35">
        <f t="shared" si="128"/>
        <v>0</v>
      </c>
      <c r="S643" s="35"/>
      <c r="T643" s="35">
        <f>(SUMIF(R$8:R643,"&lt;0"))/3600000*-1</f>
        <v>0.19568820352511249</v>
      </c>
      <c r="U643" s="37">
        <f t="shared" si="130"/>
        <v>6.3168564814814987</v>
      </c>
      <c r="V643" s="37">
        <f t="shared" si="129"/>
        <v>0</v>
      </c>
      <c r="W643" s="39">
        <f>SUM(V$8:V643)/3600000*-1</f>
        <v>0.1346334840252775</v>
      </c>
      <c r="X643" s="38">
        <f t="shared" si="121"/>
        <v>10.71911917739307</v>
      </c>
      <c r="Y643" s="38">
        <f t="shared" si="122"/>
        <v>31.623407430418332</v>
      </c>
      <c r="Z643" s="38">
        <f>SUM(Y$8:Y643)/1000</f>
        <v>14.162213420723313</v>
      </c>
    </row>
    <row r="644" spans="2:26" x14ac:dyDescent="0.3">
      <c r="B644" s="4" t="s">
        <v>26</v>
      </c>
      <c r="C644" s="4">
        <v>636</v>
      </c>
      <c r="D644" s="4">
        <v>47</v>
      </c>
      <c r="E644" s="2">
        <f t="shared" si="123"/>
        <v>14.611111111111111</v>
      </c>
      <c r="F644" s="10">
        <v>52.6</v>
      </c>
      <c r="G644" s="30">
        <f t="shared" si="124"/>
        <v>0.19444444444444425</v>
      </c>
      <c r="H644" s="30">
        <f t="shared" si="125"/>
        <v>0.69999999999999929</v>
      </c>
      <c r="I644" s="31">
        <f>SUM(E$8:E644)</f>
        <v>3484.3888888888914</v>
      </c>
      <c r="J644" s="31">
        <f t="shared" si="126"/>
        <v>14.611111111111313</v>
      </c>
      <c r="K644" s="32">
        <f t="shared" si="118"/>
        <v>300.41666666666634</v>
      </c>
      <c r="L644" s="33">
        <v>156.46950000000001</v>
      </c>
      <c r="M644" s="34">
        <f>0.5*2.10945*1.29*0.35*WLTC_class_3!E644^2</f>
        <v>101.66313116215277</v>
      </c>
      <c r="N644" s="34">
        <f t="shared" si="119"/>
        <v>558.54929782881914</v>
      </c>
      <c r="O644" s="35">
        <f t="shared" si="120"/>
        <v>119.24165549852506</v>
      </c>
      <c r="P644" s="35">
        <f t="shared" si="127"/>
        <v>8161.0258516100812</v>
      </c>
      <c r="Q644" s="35">
        <f>(SUM(P$8:P644))/3600000</f>
        <v>0.42335191511663789</v>
      </c>
      <c r="R644" s="35">
        <f t="shared" si="128"/>
        <v>0</v>
      </c>
      <c r="S644" s="35"/>
      <c r="T644" s="35">
        <f>(SUMIF(R$8:R644,"&lt;0"))/3600000*-1</f>
        <v>0.19568820352511249</v>
      </c>
      <c r="U644" s="37">
        <f t="shared" si="130"/>
        <v>4.9687962962962819</v>
      </c>
      <c r="V644" s="37">
        <f t="shared" si="129"/>
        <v>0</v>
      </c>
      <c r="W644" s="39">
        <f>SUM(V$8:V644)/3600000*-1</f>
        <v>0.1346334840252775</v>
      </c>
      <c r="X644" s="38">
        <f t="shared" si="121"/>
        <v>8.1610258516099687</v>
      </c>
      <c r="Y644" s="38">
        <f t="shared" si="122"/>
        <v>29.065314104635227</v>
      </c>
      <c r="Z644" s="38">
        <f>SUM(Y$8:Y644)/1000</f>
        <v>14.191278734827948</v>
      </c>
    </row>
    <row r="645" spans="2:26" x14ac:dyDescent="0.3">
      <c r="B645" s="4" t="s">
        <v>26</v>
      </c>
      <c r="C645" s="4">
        <v>637</v>
      </c>
      <c r="D645" s="4">
        <v>48</v>
      </c>
      <c r="E645" s="2">
        <f t="shared" si="123"/>
        <v>14.722222222222221</v>
      </c>
      <c r="F645" s="10">
        <v>53</v>
      </c>
      <c r="G645" s="30">
        <f t="shared" si="124"/>
        <v>5.5555555555555358E-2</v>
      </c>
      <c r="H645" s="30">
        <f t="shared" si="125"/>
        <v>0.19999999999999929</v>
      </c>
      <c r="I645" s="31">
        <f>SUM(E$8:E645)</f>
        <v>3499.1111111111136</v>
      </c>
      <c r="J645" s="31">
        <f t="shared" si="126"/>
        <v>14.722222222222172</v>
      </c>
      <c r="K645" s="32">
        <f t="shared" si="118"/>
        <v>85.83333333333303</v>
      </c>
      <c r="L645" s="33">
        <v>156.46950000000001</v>
      </c>
      <c r="M645" s="34">
        <f>0.5*2.10945*1.29*0.35*WLTC_class_3!E645^2</f>
        <v>103.2152175954861</v>
      </c>
      <c r="N645" s="34">
        <f t="shared" si="119"/>
        <v>345.51805092881915</v>
      </c>
      <c r="O645" s="35">
        <f t="shared" si="120"/>
        <v>74.888904711346413</v>
      </c>
      <c r="P645" s="35">
        <f t="shared" si="127"/>
        <v>5086.7935275631535</v>
      </c>
      <c r="Q645" s="35">
        <f>(SUM(P$8:P645))/3600000</f>
        <v>0.42476491331873878</v>
      </c>
      <c r="R645" s="35">
        <f t="shared" si="128"/>
        <v>0</v>
      </c>
      <c r="S645" s="35"/>
      <c r="T645" s="35">
        <f>(SUMIF(R$8:R645,"&lt;0"))/3600000*-1</f>
        <v>0.19568820352511249</v>
      </c>
      <c r="U645" s="37">
        <f t="shared" si="130"/>
        <v>2.0142222222222093</v>
      </c>
      <c r="V645" s="37">
        <f t="shared" si="129"/>
        <v>0</v>
      </c>
      <c r="W645" s="39">
        <f>SUM(V$8:V645)/3600000*-1</f>
        <v>0.1346334840252775</v>
      </c>
      <c r="X645" s="38">
        <f t="shared" si="121"/>
        <v>5.086793527563171</v>
      </c>
      <c r="Y645" s="38">
        <f t="shared" si="122"/>
        <v>25.991081780588431</v>
      </c>
      <c r="Z645" s="38">
        <f>SUM(Y$8:Y645)/1000</f>
        <v>14.217269816608537</v>
      </c>
    </row>
    <row r="646" spans="2:26" x14ac:dyDescent="0.3">
      <c r="B646" s="4" t="s">
        <v>26</v>
      </c>
      <c r="C646" s="4">
        <v>638</v>
      </c>
      <c r="D646" s="4">
        <v>49</v>
      </c>
      <c r="E646" s="2">
        <f t="shared" si="123"/>
        <v>14.722222222222221</v>
      </c>
      <c r="F646" s="10">
        <v>53</v>
      </c>
      <c r="G646" s="30">
        <f t="shared" si="124"/>
        <v>-1.3888888888889086E-2</v>
      </c>
      <c r="H646" s="30">
        <f t="shared" si="125"/>
        <v>-5.0000000000000711E-2</v>
      </c>
      <c r="I646" s="31">
        <f>SUM(E$8:E646)</f>
        <v>3513.8333333333358</v>
      </c>
      <c r="J646" s="31">
        <f t="shared" si="126"/>
        <v>14.722222222222172</v>
      </c>
      <c r="K646" s="32">
        <f t="shared" si="118"/>
        <v>-21.458333333333638</v>
      </c>
      <c r="L646" s="33">
        <v>156.46950000000001</v>
      </c>
      <c r="M646" s="34">
        <f>0.5*2.10945*1.29*0.35*WLTC_class_3!E646^2</f>
        <v>103.2152175954861</v>
      </c>
      <c r="N646" s="34">
        <f t="shared" si="119"/>
        <v>238.22638426215249</v>
      </c>
      <c r="O646" s="35">
        <f t="shared" si="120"/>
        <v>0</v>
      </c>
      <c r="P646" s="35">
        <f t="shared" si="127"/>
        <v>0</v>
      </c>
      <c r="Q646" s="35">
        <f>(SUM(P$8:P646))/3600000</f>
        <v>0.42476491331873878</v>
      </c>
      <c r="R646" s="35">
        <f t="shared" si="128"/>
        <v>0</v>
      </c>
      <c r="S646" s="35"/>
      <c r="T646" s="35">
        <f>(SUMIF(R$8:R646,"&lt;0"))/3600000*-1</f>
        <v>0.19568820352511249</v>
      </c>
      <c r="U646" s="37">
        <f t="shared" si="130"/>
        <v>0</v>
      </c>
      <c r="V646" s="37">
        <f t="shared" si="129"/>
        <v>0</v>
      </c>
      <c r="W646" s="39">
        <f>SUM(V$8:V646)/3600000*-1</f>
        <v>0.1346334840252775</v>
      </c>
      <c r="X646" s="38">
        <f t="shared" si="121"/>
        <v>3.5072217683039115</v>
      </c>
      <c r="Y646" s="38">
        <f t="shared" si="122"/>
        <v>24.411510021329171</v>
      </c>
      <c r="Z646" s="38">
        <f>SUM(Y$8:Y646)/1000</f>
        <v>14.241681326629866</v>
      </c>
    </row>
    <row r="647" spans="2:26" x14ac:dyDescent="0.3">
      <c r="B647" s="4" t="s">
        <v>26</v>
      </c>
      <c r="C647" s="4">
        <v>639</v>
      </c>
      <c r="D647" s="4">
        <v>50</v>
      </c>
      <c r="E647" s="2">
        <f t="shared" si="123"/>
        <v>14.694444444444443</v>
      </c>
      <c r="F647" s="10">
        <v>52.9</v>
      </c>
      <c r="G647" s="30">
        <f t="shared" si="124"/>
        <v>-4.1666666666666269E-2</v>
      </c>
      <c r="H647" s="30">
        <f t="shared" si="125"/>
        <v>-0.14999999999999858</v>
      </c>
      <c r="I647" s="31">
        <f>SUM(E$8:E647)</f>
        <v>3528.5277777777801</v>
      </c>
      <c r="J647" s="31">
        <f t="shared" si="126"/>
        <v>14.694444444444343</v>
      </c>
      <c r="K647" s="32">
        <f t="shared" si="118"/>
        <v>-64.374999999999389</v>
      </c>
      <c r="L647" s="33">
        <v>156.46950000000001</v>
      </c>
      <c r="M647" s="34">
        <f>0.5*2.10945*1.29*0.35*WLTC_class_3!E647^2</f>
        <v>102.82609365303816</v>
      </c>
      <c r="N647" s="34">
        <f t="shared" si="119"/>
        <v>194.92059365303879</v>
      </c>
      <c r="O647" s="35">
        <f t="shared" si="120"/>
        <v>0</v>
      </c>
      <c r="P647" s="35">
        <f t="shared" si="127"/>
        <v>0</v>
      </c>
      <c r="Q647" s="35">
        <f>(SUM(P$8:P647))/3600000</f>
        <v>0.42476491331873878</v>
      </c>
      <c r="R647" s="35">
        <f t="shared" si="128"/>
        <v>0</v>
      </c>
      <c r="S647" s="35"/>
      <c r="T647" s="35">
        <f>(SUMIF(R$8:R647,"&lt;0"))/3600000*-1</f>
        <v>0.19568820352511249</v>
      </c>
      <c r="U647" s="37">
        <f t="shared" si="130"/>
        <v>-0.50498611111112213</v>
      </c>
      <c r="V647" s="37">
        <f t="shared" si="129"/>
        <v>0</v>
      </c>
      <c r="W647" s="39">
        <f>SUM(V$8:V647)/3600000*-1</f>
        <v>0.1346334840252775</v>
      </c>
      <c r="X647" s="38">
        <f t="shared" si="121"/>
        <v>2.8642498345127088</v>
      </c>
      <c r="Y647" s="38">
        <f t="shared" si="122"/>
        <v>23.768538087537969</v>
      </c>
      <c r="Z647" s="38">
        <f>SUM(Y$8:Y647)/1000</f>
        <v>14.265449864717404</v>
      </c>
    </row>
    <row r="648" spans="2:26" x14ac:dyDescent="0.3">
      <c r="B648" s="4" t="s">
        <v>26</v>
      </c>
      <c r="C648" s="4">
        <v>640</v>
      </c>
      <c r="D648" s="4">
        <v>51</v>
      </c>
      <c r="E648" s="2">
        <f t="shared" si="123"/>
        <v>14.638888888888889</v>
      </c>
      <c r="F648" s="10">
        <v>52.7</v>
      </c>
      <c r="G648" s="30">
        <f t="shared" si="124"/>
        <v>-4.1666666666666269E-2</v>
      </c>
      <c r="H648" s="30">
        <f t="shared" si="125"/>
        <v>-0.14999999999999858</v>
      </c>
      <c r="I648" s="31">
        <f>SUM(E$8:E648)</f>
        <v>3543.1666666666688</v>
      </c>
      <c r="J648" s="31">
        <f t="shared" si="126"/>
        <v>14.638888888888687</v>
      </c>
      <c r="K648" s="32">
        <f t="shared" ref="K648:K711" si="131">G648*1545</f>
        <v>-64.374999999999389</v>
      </c>
      <c r="L648" s="33">
        <v>156.46950000000001</v>
      </c>
      <c r="M648" s="34">
        <f>0.5*2.10945*1.29*0.35*WLTC_class_3!E648^2</f>
        <v>102.05005043637154</v>
      </c>
      <c r="N648" s="34">
        <f t="shared" si="119"/>
        <v>194.14455043637219</v>
      </c>
      <c r="O648" s="35">
        <f t="shared" si="120"/>
        <v>0</v>
      </c>
      <c r="P648" s="35">
        <f t="shared" si="127"/>
        <v>0</v>
      </c>
      <c r="Q648" s="35">
        <f>(SUM(P$8:P648))/3600000</f>
        <v>0.42476491331873878</v>
      </c>
      <c r="R648" s="35">
        <f t="shared" si="128"/>
        <v>0</v>
      </c>
      <c r="S648" s="35"/>
      <c r="T648" s="35">
        <f>(SUMIF(R$8:R648,"&lt;0"))/3600000*-1</f>
        <v>0.19568820352511249</v>
      </c>
      <c r="U648" s="37">
        <f t="shared" si="130"/>
        <v>-1.0071111111110695</v>
      </c>
      <c r="V648" s="37">
        <f t="shared" si="129"/>
        <v>0</v>
      </c>
      <c r="W648" s="39">
        <f>SUM(V$8:V648)/3600000*-1</f>
        <v>0.1346334840252775</v>
      </c>
      <c r="X648" s="38">
        <f t="shared" si="121"/>
        <v>2.842060502221337</v>
      </c>
      <c r="Y648" s="38">
        <f t="shared" si="122"/>
        <v>23.746348755246597</v>
      </c>
      <c r="Z648" s="38">
        <f>SUM(Y$8:Y648)/1000</f>
        <v>14.289196213472652</v>
      </c>
    </row>
    <row r="649" spans="2:26" x14ac:dyDescent="0.3">
      <c r="B649" s="4" t="s">
        <v>26</v>
      </c>
      <c r="C649" s="4">
        <v>641</v>
      </c>
      <c r="D649" s="4">
        <v>52</v>
      </c>
      <c r="E649" s="2">
        <f t="shared" si="123"/>
        <v>14.611111111111111</v>
      </c>
      <c r="F649" s="10">
        <v>52.6</v>
      </c>
      <c r="G649" s="30">
        <f t="shared" si="124"/>
        <v>5.5555555555555358E-2</v>
      </c>
      <c r="H649" s="30">
        <f t="shared" si="125"/>
        <v>0.19999999999999929</v>
      </c>
      <c r="I649" s="31">
        <f>SUM(E$8:E649)</f>
        <v>3557.7777777777801</v>
      </c>
      <c r="J649" s="31">
        <f t="shared" si="126"/>
        <v>14.611111111111313</v>
      </c>
      <c r="K649" s="32">
        <f t="shared" si="131"/>
        <v>85.83333333333303</v>
      </c>
      <c r="L649" s="33">
        <v>156.46950000000001</v>
      </c>
      <c r="M649" s="34">
        <f>0.5*2.10945*1.29*0.35*WLTC_class_3!E649^2</f>
        <v>101.66313116215277</v>
      </c>
      <c r="N649" s="34">
        <f t="shared" ref="N649:N712" si="132">M649+L649+K649</f>
        <v>343.96596449548582</v>
      </c>
      <c r="O649" s="35">
        <f t="shared" ref="O649:O712" si="133">((IF(P649&gt;0,P649,R649))*E649)/1000</f>
        <v>73.431425303051185</v>
      </c>
      <c r="P649" s="35">
        <f t="shared" si="127"/>
        <v>5025.7249256841123</v>
      </c>
      <c r="Q649" s="35">
        <f>(SUM(P$8:P649))/3600000</f>
        <v>0.42616094802031768</v>
      </c>
      <c r="R649" s="35">
        <f t="shared" si="128"/>
        <v>0</v>
      </c>
      <c r="S649" s="35"/>
      <c r="T649" s="35">
        <f>(SUMIF(R$8:R649,"&lt;0"))/3600000*-1</f>
        <v>0.19568820352511249</v>
      </c>
      <c r="U649" s="37">
        <f t="shared" si="130"/>
        <v>-0.50212500000001759</v>
      </c>
      <c r="V649" s="37">
        <f t="shared" si="129"/>
        <v>0</v>
      </c>
      <c r="W649" s="39">
        <f>SUM(V$8:V649)/3600000*-1</f>
        <v>0.1346334840252775</v>
      </c>
      <c r="X649" s="38">
        <f t="shared" ref="X649:X712" si="134">(N649*E649)/1000</f>
        <v>5.0257249256840426</v>
      </c>
      <c r="Y649" s="38">
        <f t="shared" ref="Y649:Y712" si="135">X649+$M$1810</f>
        <v>25.930013178709302</v>
      </c>
      <c r="Z649" s="38">
        <f>SUM(Y$8:Y649)/1000</f>
        <v>14.31512622665136</v>
      </c>
    </row>
    <row r="650" spans="2:26" x14ac:dyDescent="0.3">
      <c r="B650" s="4" t="s">
        <v>26</v>
      </c>
      <c r="C650" s="4">
        <v>642</v>
      </c>
      <c r="D650" s="4">
        <v>53</v>
      </c>
      <c r="E650" s="2">
        <f t="shared" ref="E650:E713" si="136">F650/3.6</f>
        <v>14.75</v>
      </c>
      <c r="F650" s="10">
        <v>53.1</v>
      </c>
      <c r="G650" s="30">
        <f t="shared" ref="G650:G713" si="137">($F651-$F649)/2/3.6</f>
        <v>0.23611111111111052</v>
      </c>
      <c r="H650" s="30">
        <f t="shared" ref="H650:H713" si="138">($F651-$F649)/2</f>
        <v>0.84999999999999787</v>
      </c>
      <c r="I650" s="31">
        <f>SUM(E$8:E650)</f>
        <v>3572.5277777777801</v>
      </c>
      <c r="J650" s="31">
        <f t="shared" ref="J650:J713" si="139">I650-I649</f>
        <v>14.75</v>
      </c>
      <c r="K650" s="32">
        <f t="shared" si="131"/>
        <v>364.79166666666578</v>
      </c>
      <c r="L650" s="33">
        <v>156.46950000000001</v>
      </c>
      <c r="M650" s="34">
        <f>0.5*2.10945*1.29*0.35*WLTC_class_3!E650^2</f>
        <v>103.60507642734375</v>
      </c>
      <c r="N650" s="34">
        <f t="shared" si="132"/>
        <v>624.86624309400952</v>
      </c>
      <c r="O650" s="35">
        <f t="shared" si="133"/>
        <v>135.94746201314044</v>
      </c>
      <c r="P650" s="35">
        <f t="shared" ref="P650:P713" si="140">IF(G650&gt;0,N650*J650,0)</f>
        <v>9216.7770856366405</v>
      </c>
      <c r="Q650" s="35">
        <f>(SUM(P$8:P650))/3600000</f>
        <v>0.42872116387743897</v>
      </c>
      <c r="R650" s="35">
        <f t="shared" ref="R650:R713" si="141">IF(N650&lt;0,J650*N650,0)</f>
        <v>0</v>
      </c>
      <c r="S650" s="35"/>
      <c r="T650" s="35">
        <f>(SUMIF(R$8:R650,"&lt;0"))/3600000*-1</f>
        <v>0.19568820352511249</v>
      </c>
      <c r="U650" s="37">
        <f t="shared" si="130"/>
        <v>2.5201620370370446</v>
      </c>
      <c r="V650" s="37">
        <f t="shared" ref="V650:V713" si="142">R650*0.688</f>
        <v>0</v>
      </c>
      <c r="W650" s="39">
        <f>SUM(V$8:V650)/3600000*-1</f>
        <v>0.1346334840252775</v>
      </c>
      <c r="X650" s="38">
        <f t="shared" si="134"/>
        <v>9.2167770856366413</v>
      </c>
      <c r="Y650" s="38">
        <f t="shared" si="135"/>
        <v>30.1210653386619</v>
      </c>
      <c r="Z650" s="38">
        <f>SUM(Y$8:Y650)/1000</f>
        <v>14.345247291990022</v>
      </c>
    </row>
    <row r="651" spans="2:26" x14ac:dyDescent="0.3">
      <c r="B651" s="4" t="s">
        <v>26</v>
      </c>
      <c r="C651" s="4">
        <v>643</v>
      </c>
      <c r="D651" s="4">
        <v>54</v>
      </c>
      <c r="E651" s="2">
        <f t="shared" si="136"/>
        <v>15.083333333333332</v>
      </c>
      <c r="F651" s="10">
        <v>54.3</v>
      </c>
      <c r="G651" s="30">
        <f t="shared" si="137"/>
        <v>0.29166666666666685</v>
      </c>
      <c r="H651" s="30">
        <f t="shared" si="138"/>
        <v>1.0500000000000007</v>
      </c>
      <c r="I651" s="31">
        <f>SUM(E$8:E651)</f>
        <v>3587.6111111111136</v>
      </c>
      <c r="J651" s="31">
        <f t="shared" si="139"/>
        <v>15.083333333333485</v>
      </c>
      <c r="K651" s="32">
        <f t="shared" si="131"/>
        <v>450.62500000000028</v>
      </c>
      <c r="L651" s="33">
        <v>156.46950000000001</v>
      </c>
      <c r="M651" s="34">
        <f>0.5*2.10945*1.29*0.35*WLTC_class_3!E651^2</f>
        <v>108.34070378359372</v>
      </c>
      <c r="N651" s="34">
        <f t="shared" si="132"/>
        <v>715.43520378359403</v>
      </c>
      <c r="O651" s="35">
        <f t="shared" si="133"/>
        <v>162.76647716079555</v>
      </c>
      <c r="P651" s="35">
        <f t="shared" si="140"/>
        <v>10791.147657069318</v>
      </c>
      <c r="Q651" s="35">
        <f>(SUM(P$8:P651))/3600000</f>
        <v>0.43171870489329156</v>
      </c>
      <c r="R651" s="35">
        <f t="shared" si="141"/>
        <v>0</v>
      </c>
      <c r="S651" s="35"/>
      <c r="T651" s="35">
        <f>(SUMIF(R$8:R651,"&lt;0"))/3600000*-1</f>
        <v>0.19568820352511249</v>
      </c>
      <c r="U651" s="37">
        <f t="shared" ref="U651:U714" si="143">((0.5*1545*(E651^2-E650^2))/1000)*0.8</f>
        <v>6.1456666666666395</v>
      </c>
      <c r="V651" s="37">
        <f t="shared" si="142"/>
        <v>0</v>
      </c>
      <c r="W651" s="39">
        <f>SUM(V$8:V651)/3600000*-1</f>
        <v>0.1346334840252775</v>
      </c>
      <c r="X651" s="38">
        <f t="shared" si="134"/>
        <v>10.791147657069208</v>
      </c>
      <c r="Y651" s="38">
        <f t="shared" si="135"/>
        <v>31.695435910094467</v>
      </c>
      <c r="Z651" s="38">
        <f>SUM(Y$8:Y651)/1000</f>
        <v>14.376942727900117</v>
      </c>
    </row>
    <row r="652" spans="2:26" x14ac:dyDescent="0.3">
      <c r="B652" s="4" t="s">
        <v>26</v>
      </c>
      <c r="C652" s="4">
        <v>644</v>
      </c>
      <c r="D652" s="4">
        <v>55</v>
      </c>
      <c r="E652" s="2">
        <f t="shared" si="136"/>
        <v>15.333333333333334</v>
      </c>
      <c r="F652" s="10">
        <v>55.2</v>
      </c>
      <c r="G652" s="30">
        <f t="shared" si="137"/>
        <v>0.16666666666666705</v>
      </c>
      <c r="H652" s="30">
        <f t="shared" si="138"/>
        <v>0.60000000000000142</v>
      </c>
      <c r="I652" s="31">
        <f>SUM(E$8:E652)</f>
        <v>3602.9444444444471</v>
      </c>
      <c r="J652" s="31">
        <f t="shared" si="139"/>
        <v>15.333333333333485</v>
      </c>
      <c r="K652" s="32">
        <f t="shared" si="131"/>
        <v>257.50000000000057</v>
      </c>
      <c r="L652" s="33">
        <v>156.46950000000001</v>
      </c>
      <c r="M652" s="34">
        <f>0.5*2.10945*1.29*0.35*WLTC_class_3!E652^2</f>
        <v>111.96187135000001</v>
      </c>
      <c r="N652" s="34">
        <f t="shared" si="132"/>
        <v>525.93137135000052</v>
      </c>
      <c r="O652" s="35">
        <f t="shared" si="133"/>
        <v>123.65230908629024</v>
      </c>
      <c r="P652" s="35">
        <f t="shared" si="140"/>
        <v>8064.2810273667546</v>
      </c>
      <c r="Q652" s="35">
        <f>(SUM(P$8:P652))/3600000</f>
        <v>0.43395878295644896</v>
      </c>
      <c r="R652" s="35">
        <f t="shared" si="141"/>
        <v>0</v>
      </c>
      <c r="S652" s="35"/>
      <c r="T652" s="35">
        <f>(SUMIF(R$8:R652,"&lt;0"))/3600000*-1</f>
        <v>0.19568820352511249</v>
      </c>
      <c r="U652" s="37">
        <f t="shared" si="143"/>
        <v>4.6993750000000469</v>
      </c>
      <c r="V652" s="37">
        <f t="shared" si="142"/>
        <v>0</v>
      </c>
      <c r="W652" s="39">
        <f>SUM(V$8:V652)/3600000*-1</f>
        <v>0.1346334840252775</v>
      </c>
      <c r="X652" s="38">
        <f t="shared" si="134"/>
        <v>8.0642810273666754</v>
      </c>
      <c r="Y652" s="38">
        <f t="shared" si="135"/>
        <v>28.968569280391936</v>
      </c>
      <c r="Z652" s="38">
        <f>SUM(Y$8:Y652)/1000</f>
        <v>14.405911297180509</v>
      </c>
    </row>
    <row r="653" spans="2:26" x14ac:dyDescent="0.3">
      <c r="B653" s="4" t="s">
        <v>26</v>
      </c>
      <c r="C653" s="4">
        <v>645</v>
      </c>
      <c r="D653" s="4">
        <v>56</v>
      </c>
      <c r="E653" s="2">
        <f t="shared" si="136"/>
        <v>15.416666666666666</v>
      </c>
      <c r="F653" s="10">
        <v>55.5</v>
      </c>
      <c r="G653" s="30">
        <f t="shared" si="137"/>
        <v>9.7222222222221627E-2</v>
      </c>
      <c r="H653" s="30">
        <f t="shared" si="138"/>
        <v>0.34999999999999787</v>
      </c>
      <c r="I653" s="31">
        <f>SUM(E$8:E653)</f>
        <v>3618.3611111111136</v>
      </c>
      <c r="J653" s="31">
        <f t="shared" si="139"/>
        <v>15.416666666666515</v>
      </c>
      <c r="K653" s="32">
        <f t="shared" si="131"/>
        <v>150.2083333333324</v>
      </c>
      <c r="L653" s="33">
        <v>156.46950000000001</v>
      </c>
      <c r="M653" s="34">
        <f>0.5*2.10945*1.29*0.35*WLTC_class_3!E653^2</f>
        <v>113.18215521484373</v>
      </c>
      <c r="N653" s="34">
        <f t="shared" si="132"/>
        <v>419.85998854817615</v>
      </c>
      <c r="O653" s="35">
        <f t="shared" si="133"/>
        <v>99.789639639313805</v>
      </c>
      <c r="P653" s="35">
        <f t="shared" si="140"/>
        <v>6472.841490117652</v>
      </c>
      <c r="Q653" s="35">
        <f>(SUM(P$8:P653))/3600000</f>
        <v>0.43575679448148164</v>
      </c>
      <c r="R653" s="35">
        <f t="shared" si="141"/>
        <v>0</v>
      </c>
      <c r="S653" s="35"/>
      <c r="T653" s="35">
        <f>(SUMIF(R$8:R653,"&lt;0"))/3600000*-1</f>
        <v>0.19568820352511249</v>
      </c>
      <c r="U653" s="37">
        <f t="shared" si="143"/>
        <v>1.583624999999965</v>
      </c>
      <c r="V653" s="37">
        <f t="shared" si="142"/>
        <v>0</v>
      </c>
      <c r="W653" s="39">
        <f>SUM(V$8:V653)/3600000*-1</f>
        <v>0.1346334840252775</v>
      </c>
      <c r="X653" s="38">
        <f t="shared" si="134"/>
        <v>6.472841490117716</v>
      </c>
      <c r="Y653" s="38">
        <f t="shared" si="135"/>
        <v>27.377129743142977</v>
      </c>
      <c r="Z653" s="38">
        <f>SUM(Y$8:Y653)/1000</f>
        <v>14.433288426923653</v>
      </c>
    </row>
    <row r="654" spans="2:26" x14ac:dyDescent="0.3">
      <c r="B654" s="4" t="s">
        <v>26</v>
      </c>
      <c r="C654" s="4">
        <v>646</v>
      </c>
      <c r="D654" s="4">
        <v>57</v>
      </c>
      <c r="E654" s="2">
        <f t="shared" si="136"/>
        <v>15.527777777777777</v>
      </c>
      <c r="F654" s="10">
        <v>55.9</v>
      </c>
      <c r="G654" s="30">
        <f t="shared" si="137"/>
        <v>0.11111111111111072</v>
      </c>
      <c r="H654" s="30">
        <f t="shared" si="138"/>
        <v>0.39999999999999858</v>
      </c>
      <c r="I654" s="31">
        <f>SUM(E$8:E654)</f>
        <v>3633.8888888888914</v>
      </c>
      <c r="J654" s="31">
        <f t="shared" si="139"/>
        <v>15.527777777777828</v>
      </c>
      <c r="K654" s="32">
        <f t="shared" si="131"/>
        <v>171.66666666666606</v>
      </c>
      <c r="L654" s="33">
        <v>156.46950000000001</v>
      </c>
      <c r="M654" s="34">
        <f>0.5*2.10945*1.29*0.35*WLTC_class_3!E654^2</f>
        <v>114.81948881970484</v>
      </c>
      <c r="N654" s="34">
        <f t="shared" si="132"/>
        <v>442.95565548637092</v>
      </c>
      <c r="O654" s="35">
        <f t="shared" si="133"/>
        <v>106.80187205404097</v>
      </c>
      <c r="P654" s="35">
        <f t="shared" si="140"/>
        <v>6878.1169838022815</v>
      </c>
      <c r="Q654" s="35">
        <f>(SUM(P$8:P654))/3600000</f>
        <v>0.43766738253253784</v>
      </c>
      <c r="R654" s="35">
        <f t="shared" si="141"/>
        <v>0</v>
      </c>
      <c r="S654" s="35"/>
      <c r="T654" s="35">
        <f>(SUMIF(R$8:R654,"&lt;0"))/3600000*-1</f>
        <v>0.19568820352511249</v>
      </c>
      <c r="U654" s="37">
        <f t="shared" si="143"/>
        <v>2.1248518518518567</v>
      </c>
      <c r="V654" s="37">
        <f t="shared" si="142"/>
        <v>0</v>
      </c>
      <c r="W654" s="39">
        <f>SUM(V$8:V654)/3600000*-1</f>
        <v>0.1346334840252775</v>
      </c>
      <c r="X654" s="38">
        <f t="shared" si="134"/>
        <v>6.8781169838022587</v>
      </c>
      <c r="Y654" s="38">
        <f t="shared" si="135"/>
        <v>27.782405236827518</v>
      </c>
      <c r="Z654" s="38">
        <f>SUM(Y$8:Y654)/1000</f>
        <v>14.46107083216048</v>
      </c>
    </row>
    <row r="655" spans="2:26" x14ac:dyDescent="0.3">
      <c r="B655" s="4" t="s">
        <v>26</v>
      </c>
      <c r="C655" s="4">
        <v>647</v>
      </c>
      <c r="D655" s="4">
        <v>58</v>
      </c>
      <c r="E655" s="2">
        <f t="shared" si="136"/>
        <v>15.638888888888888</v>
      </c>
      <c r="F655" s="10">
        <v>56.3</v>
      </c>
      <c r="G655" s="30">
        <f t="shared" si="137"/>
        <v>0.1111111111111117</v>
      </c>
      <c r="H655" s="30">
        <f t="shared" si="138"/>
        <v>0.40000000000000213</v>
      </c>
      <c r="I655" s="31">
        <f>SUM(E$8:E655)</f>
        <v>3649.5277777777801</v>
      </c>
      <c r="J655" s="31">
        <f t="shared" si="139"/>
        <v>15.638888888888687</v>
      </c>
      <c r="K655" s="32">
        <f t="shared" si="131"/>
        <v>171.66666666666757</v>
      </c>
      <c r="L655" s="33">
        <v>156.46950000000001</v>
      </c>
      <c r="M655" s="34">
        <f>0.5*2.10945*1.29*0.35*WLTC_class_3!E655^2</f>
        <v>116.4685806551215</v>
      </c>
      <c r="N655" s="34">
        <f t="shared" si="132"/>
        <v>444.60474732178909</v>
      </c>
      <c r="O655" s="35">
        <f t="shared" si="133"/>
        <v>108.73913746438141</v>
      </c>
      <c r="P655" s="35">
        <f t="shared" si="140"/>
        <v>6953.1242428378891</v>
      </c>
      <c r="Q655" s="35">
        <f>(SUM(P$8:P655))/3600000</f>
        <v>0.43959880593332612</v>
      </c>
      <c r="R655" s="35">
        <f t="shared" si="141"/>
        <v>0</v>
      </c>
      <c r="S655" s="35"/>
      <c r="T655" s="35">
        <f>(SUMIF(R$8:R655,"&lt;0"))/3600000*-1</f>
        <v>0.19568820352511249</v>
      </c>
      <c r="U655" s="37">
        <f t="shared" si="143"/>
        <v>2.1401111111110929</v>
      </c>
      <c r="V655" s="37">
        <f t="shared" si="142"/>
        <v>0</v>
      </c>
      <c r="W655" s="39">
        <f>SUM(V$8:V655)/3600000*-1</f>
        <v>0.1346334840252775</v>
      </c>
      <c r="X655" s="38">
        <f t="shared" si="134"/>
        <v>6.9531242428379789</v>
      </c>
      <c r="Y655" s="38">
        <f t="shared" si="135"/>
        <v>27.85741249586324</v>
      </c>
      <c r="Z655" s="38">
        <f>SUM(Y$8:Y655)/1000</f>
        <v>14.488928244656343</v>
      </c>
    </row>
    <row r="656" spans="2:26" x14ac:dyDescent="0.3">
      <c r="B656" s="4" t="s">
        <v>26</v>
      </c>
      <c r="C656" s="4">
        <v>648</v>
      </c>
      <c r="D656" s="4">
        <v>59</v>
      </c>
      <c r="E656" s="2">
        <f t="shared" si="136"/>
        <v>15.75</v>
      </c>
      <c r="F656" s="10">
        <v>56.7</v>
      </c>
      <c r="G656" s="30">
        <f t="shared" si="137"/>
        <v>8.3333333333333523E-2</v>
      </c>
      <c r="H656" s="30">
        <f t="shared" si="138"/>
        <v>0.30000000000000071</v>
      </c>
      <c r="I656" s="31">
        <f>SUM(E$8:E656)</f>
        <v>3665.2777777777801</v>
      </c>
      <c r="J656" s="31">
        <f t="shared" si="139"/>
        <v>15.75</v>
      </c>
      <c r="K656" s="32">
        <f t="shared" si="131"/>
        <v>128.75000000000028</v>
      </c>
      <c r="L656" s="33">
        <v>156.46950000000001</v>
      </c>
      <c r="M656" s="34">
        <f>0.5*2.10945*1.29*0.35*WLTC_class_3!E656^2</f>
        <v>118.12943072109374</v>
      </c>
      <c r="N656" s="34">
        <f t="shared" si="132"/>
        <v>403.34893072109406</v>
      </c>
      <c r="O656" s="35">
        <f t="shared" si="133"/>
        <v>100.05574412700139</v>
      </c>
      <c r="P656" s="35">
        <f t="shared" si="140"/>
        <v>6352.7456588572313</v>
      </c>
      <c r="Q656" s="35">
        <f>(SUM(P$8:P656))/3600000</f>
        <v>0.44136345750523093</v>
      </c>
      <c r="R656" s="35">
        <f t="shared" si="141"/>
        <v>0</v>
      </c>
      <c r="S656" s="35"/>
      <c r="T656" s="35">
        <f>(SUMIF(R$8:R656,"&lt;0"))/3600000*-1</f>
        <v>0.19568820352511249</v>
      </c>
      <c r="U656" s="37">
        <f t="shared" si="143"/>
        <v>2.1553703703703997</v>
      </c>
      <c r="V656" s="37">
        <f t="shared" si="142"/>
        <v>0</v>
      </c>
      <c r="W656" s="39">
        <f>SUM(V$8:V656)/3600000*-1</f>
        <v>0.1346334840252775</v>
      </c>
      <c r="X656" s="38">
        <f t="shared" si="134"/>
        <v>6.3527456588572315</v>
      </c>
      <c r="Y656" s="38">
        <f t="shared" si="135"/>
        <v>27.257033911882491</v>
      </c>
      <c r="Z656" s="38">
        <f>SUM(Y$8:Y656)/1000</f>
        <v>14.516185278568226</v>
      </c>
    </row>
    <row r="657" spans="2:26" x14ac:dyDescent="0.3">
      <c r="B657" s="4" t="s">
        <v>26</v>
      </c>
      <c r="C657" s="4">
        <v>649</v>
      </c>
      <c r="D657" s="4">
        <v>60</v>
      </c>
      <c r="E657" s="2">
        <f t="shared" si="136"/>
        <v>15.805555555555555</v>
      </c>
      <c r="F657" s="10">
        <v>56.9</v>
      </c>
      <c r="G657" s="30">
        <f t="shared" si="137"/>
        <v>1.3888888888888099E-2</v>
      </c>
      <c r="H657" s="30">
        <f t="shared" si="138"/>
        <v>4.9999999999997158E-2</v>
      </c>
      <c r="I657" s="31">
        <f>SUM(E$8:E657)</f>
        <v>3681.0833333333358</v>
      </c>
      <c r="J657" s="31">
        <f t="shared" si="139"/>
        <v>15.805555555555657</v>
      </c>
      <c r="K657" s="32">
        <f t="shared" si="131"/>
        <v>21.458333333332114</v>
      </c>
      <c r="L657" s="33">
        <v>156.46950000000001</v>
      </c>
      <c r="M657" s="34">
        <f>0.5*2.10945*1.29*0.35*WLTC_class_3!E657^2</f>
        <v>118.96426509053819</v>
      </c>
      <c r="N657" s="34">
        <f t="shared" si="132"/>
        <v>296.89209842387032</v>
      </c>
      <c r="O657" s="35">
        <f t="shared" si="133"/>
        <v>74.168273671150686</v>
      </c>
      <c r="P657" s="35">
        <f t="shared" si="140"/>
        <v>4692.5445556439799</v>
      </c>
      <c r="Q657" s="35">
        <f>(SUM(P$8:P657))/3600000</f>
        <v>0.44266694210402091</v>
      </c>
      <c r="R657" s="35">
        <f t="shared" si="141"/>
        <v>0</v>
      </c>
      <c r="S657" s="35"/>
      <c r="T657" s="35">
        <f>(SUMIF(R$8:R657,"&lt;0"))/3600000*-1</f>
        <v>0.19568820352511249</v>
      </c>
      <c r="U657" s="37">
        <f t="shared" si="143"/>
        <v>1.0834074074074092</v>
      </c>
      <c r="V657" s="37">
        <f t="shared" si="142"/>
        <v>0</v>
      </c>
      <c r="W657" s="39">
        <f>SUM(V$8:V657)/3600000*-1</f>
        <v>0.1346334840252775</v>
      </c>
      <c r="X657" s="38">
        <f t="shared" si="134"/>
        <v>4.6925445556439502</v>
      </c>
      <c r="Y657" s="38">
        <f t="shared" si="135"/>
        <v>25.596832808669213</v>
      </c>
      <c r="Z657" s="38">
        <f>SUM(Y$8:Y657)/1000</f>
        <v>14.541782111376895</v>
      </c>
    </row>
    <row r="658" spans="2:26" x14ac:dyDescent="0.3">
      <c r="B658" s="4" t="s">
        <v>26</v>
      </c>
      <c r="C658" s="4">
        <v>650</v>
      </c>
      <c r="D658" s="4">
        <v>61</v>
      </c>
      <c r="E658" s="2">
        <f t="shared" si="136"/>
        <v>15.777777777777777</v>
      </c>
      <c r="F658" s="10">
        <v>56.8</v>
      </c>
      <c r="G658" s="30">
        <f t="shared" si="137"/>
        <v>-0.12499999999999981</v>
      </c>
      <c r="H658" s="30">
        <f t="shared" si="138"/>
        <v>-0.44999999999999929</v>
      </c>
      <c r="I658" s="31">
        <f>SUM(E$8:E658)</f>
        <v>3696.8611111111136</v>
      </c>
      <c r="J658" s="31">
        <f t="shared" si="139"/>
        <v>15.777777777777828</v>
      </c>
      <c r="K658" s="32">
        <f t="shared" si="131"/>
        <v>-193.12499999999969</v>
      </c>
      <c r="L658" s="33">
        <v>156.46950000000001</v>
      </c>
      <c r="M658" s="34">
        <f>0.5*2.10945*1.29*0.35*WLTC_class_3!E658^2</f>
        <v>118.54648046111109</v>
      </c>
      <c r="N658" s="34">
        <f t="shared" si="132"/>
        <v>81.890980461111411</v>
      </c>
      <c r="O658" s="35">
        <f t="shared" si="133"/>
        <v>0</v>
      </c>
      <c r="P658" s="35">
        <f t="shared" si="140"/>
        <v>0</v>
      </c>
      <c r="Q658" s="35">
        <f>(SUM(P$8:P658))/3600000</f>
        <v>0.44266694210402091</v>
      </c>
      <c r="R658" s="35">
        <f t="shared" si="141"/>
        <v>0</v>
      </c>
      <c r="S658" s="35"/>
      <c r="T658" s="35">
        <f>(SUMIF(R$8:R658,"&lt;0"))/3600000*-1</f>
        <v>0.19568820352511249</v>
      </c>
      <c r="U658" s="37">
        <f t="shared" si="143"/>
        <v>-0.54218055555556988</v>
      </c>
      <c r="V658" s="37">
        <f t="shared" si="142"/>
        <v>0</v>
      </c>
      <c r="W658" s="39">
        <f>SUM(V$8:V658)/3600000*-1</f>
        <v>0.1346334840252775</v>
      </c>
      <c r="X658" s="38">
        <f t="shared" si="134"/>
        <v>1.2920576917197577</v>
      </c>
      <c r="Y658" s="38">
        <f t="shared" si="135"/>
        <v>22.196345944745019</v>
      </c>
      <c r="Z658" s="38">
        <f>SUM(Y$8:Y658)/1000</f>
        <v>14.563978457321641</v>
      </c>
    </row>
    <row r="659" spans="2:26" x14ac:dyDescent="0.3">
      <c r="B659" s="4" t="s">
        <v>26</v>
      </c>
      <c r="C659" s="4">
        <v>651</v>
      </c>
      <c r="D659" s="4">
        <v>62</v>
      </c>
      <c r="E659" s="2">
        <f t="shared" si="136"/>
        <v>15.555555555555555</v>
      </c>
      <c r="F659" s="10">
        <v>56</v>
      </c>
      <c r="G659" s="30">
        <f t="shared" si="137"/>
        <v>-0.36111111111111033</v>
      </c>
      <c r="H659" s="30">
        <f t="shared" si="138"/>
        <v>-1.2999999999999972</v>
      </c>
      <c r="I659" s="31">
        <f>SUM(E$8:E659)</f>
        <v>3712.4166666666692</v>
      </c>
      <c r="J659" s="31">
        <f t="shared" si="139"/>
        <v>15.555555555555657</v>
      </c>
      <c r="K659" s="32">
        <f t="shared" si="131"/>
        <v>-557.91666666666549</v>
      </c>
      <c r="L659" s="33">
        <v>156.46950000000001</v>
      </c>
      <c r="M659" s="34">
        <f>0.5*2.10945*1.29*0.35*WLTC_class_3!E659^2</f>
        <v>115.23065944444443</v>
      </c>
      <c r="N659" s="34">
        <f t="shared" si="132"/>
        <v>-286.21650722222103</v>
      </c>
      <c r="O659" s="35">
        <f t="shared" si="133"/>
        <v>-69.257327673525538</v>
      </c>
      <c r="P659" s="35">
        <f t="shared" si="140"/>
        <v>0</v>
      </c>
      <c r="Q659" s="35">
        <f>(SUM(P$8:P659))/3600000</f>
        <v>0.44266694210402091</v>
      </c>
      <c r="R659" s="34">
        <f t="shared" si="141"/>
        <v>-4452.2567790123558</v>
      </c>
      <c r="S659" s="35">
        <f>SUM(R659:R672)</f>
        <v>-147470.47120210525</v>
      </c>
      <c r="T659" s="35">
        <f>(SUMIF(R$8:R659,"&lt;0"))/3600000*-1</f>
        <v>0.19692494151928258</v>
      </c>
      <c r="U659" s="37">
        <f t="shared" si="143"/>
        <v>-4.30311111111111</v>
      </c>
      <c r="V659" s="37">
        <f t="shared" si="142"/>
        <v>-3063.1526639605004</v>
      </c>
      <c r="W659" s="39">
        <f>SUM(V$8:V659)/3600000*-1</f>
        <v>0.13548435976526654</v>
      </c>
      <c r="X659" s="38">
        <f t="shared" si="134"/>
        <v>-4.4522567790123269</v>
      </c>
      <c r="Y659" s="38">
        <f t="shared" si="135"/>
        <v>16.452031474012934</v>
      </c>
      <c r="Z659" s="38">
        <f>SUM(Y$8:Y659)/1000</f>
        <v>14.580430488795653</v>
      </c>
    </row>
    <row r="660" spans="2:26" x14ac:dyDescent="0.3">
      <c r="B660" s="4" t="s">
        <v>26</v>
      </c>
      <c r="C660" s="4">
        <v>652</v>
      </c>
      <c r="D660" s="4">
        <v>63</v>
      </c>
      <c r="E660" s="2">
        <f t="shared" si="136"/>
        <v>15.055555555555555</v>
      </c>
      <c r="F660" s="10">
        <v>54.2</v>
      </c>
      <c r="G660" s="30">
        <f t="shared" si="137"/>
        <v>-0.54166666666666641</v>
      </c>
      <c r="H660" s="30">
        <f t="shared" si="138"/>
        <v>-1.9499999999999993</v>
      </c>
      <c r="I660" s="31">
        <f>SUM(E$8:E660)</f>
        <v>3727.4722222222249</v>
      </c>
      <c r="J660" s="31">
        <f t="shared" si="139"/>
        <v>15.055555555555657</v>
      </c>
      <c r="K660" s="32">
        <f t="shared" si="131"/>
        <v>-836.87499999999955</v>
      </c>
      <c r="L660" s="33">
        <v>156.46950000000001</v>
      </c>
      <c r="M660" s="34">
        <f>0.5*2.10945*1.29*0.35*WLTC_class_3!E660^2</f>
        <v>107.94202627881944</v>
      </c>
      <c r="N660" s="34">
        <f t="shared" si="132"/>
        <v>-572.46347372118009</v>
      </c>
      <c r="O660" s="35">
        <f t="shared" si="133"/>
        <v>-129.76015423937488</v>
      </c>
      <c r="P660" s="35">
        <f t="shared" si="140"/>
        <v>0</v>
      </c>
      <c r="Q660" s="35">
        <f>(SUM(P$8:P660))/3600000</f>
        <v>0.44266694210402091</v>
      </c>
      <c r="R660" s="34">
        <f t="shared" si="141"/>
        <v>-8618.7556321356024</v>
      </c>
      <c r="S660" s="35"/>
      <c r="T660" s="35">
        <f>(SUMIF(R$8:R660,"&lt;0"))/3600000*-1</f>
        <v>0.19931904030598691</v>
      </c>
      <c r="U660" s="37">
        <f t="shared" si="143"/>
        <v>-9.4588333333333257</v>
      </c>
      <c r="V660" s="37">
        <f t="shared" si="142"/>
        <v>-5929.7038749092935</v>
      </c>
      <c r="W660" s="39">
        <f>SUM(V$8:V660)/3600000*-1</f>
        <v>0.13713149973051911</v>
      </c>
      <c r="X660" s="38">
        <f t="shared" si="134"/>
        <v>-8.6187556321355441</v>
      </c>
      <c r="Y660" s="38">
        <f t="shared" si="135"/>
        <v>12.285532620889716</v>
      </c>
      <c r="Z660" s="38">
        <f>SUM(Y$8:Y660)/1000</f>
        <v>14.592716021416543</v>
      </c>
    </row>
    <row r="661" spans="2:26" x14ac:dyDescent="0.3">
      <c r="B661" s="4" t="s">
        <v>26</v>
      </c>
      <c r="C661" s="4">
        <v>653</v>
      </c>
      <c r="D661" s="4">
        <v>64</v>
      </c>
      <c r="E661" s="2">
        <f t="shared" si="136"/>
        <v>14.472222222222221</v>
      </c>
      <c r="F661" s="10">
        <v>52.1</v>
      </c>
      <c r="G661" s="30">
        <f t="shared" si="137"/>
        <v>-0.56944444444444464</v>
      </c>
      <c r="H661" s="30">
        <f t="shared" si="138"/>
        <v>-2.0500000000000007</v>
      </c>
      <c r="I661" s="31">
        <f>SUM(E$8:E661)</f>
        <v>3741.9444444444471</v>
      </c>
      <c r="J661" s="31">
        <f t="shared" si="139"/>
        <v>14.472222222222172</v>
      </c>
      <c r="K661" s="32">
        <f t="shared" si="131"/>
        <v>-879.79166666666697</v>
      </c>
      <c r="L661" s="33">
        <v>156.46950000000001</v>
      </c>
      <c r="M661" s="34">
        <f>0.5*2.10945*1.29*0.35*WLTC_class_3!E661^2</f>
        <v>99.739558132204834</v>
      </c>
      <c r="N661" s="34">
        <f t="shared" si="132"/>
        <v>-623.58260853446211</v>
      </c>
      <c r="O661" s="35">
        <f t="shared" si="133"/>
        <v>-130.60639416913759</v>
      </c>
      <c r="P661" s="35">
        <f t="shared" si="140"/>
        <v>0</v>
      </c>
      <c r="Q661" s="35">
        <f>(SUM(P$8:P661))/3600000</f>
        <v>0.44266694210402091</v>
      </c>
      <c r="R661" s="34">
        <f t="shared" si="141"/>
        <v>-9024.626084623711</v>
      </c>
      <c r="S661" s="35"/>
      <c r="T661" s="35">
        <f>(SUMIF(R$8:R661,"&lt;0"))/3600000*-1</f>
        <v>0.20182588088504905</v>
      </c>
      <c r="U661" s="37">
        <f t="shared" si="143"/>
        <v>-10.644763888888907</v>
      </c>
      <c r="V661" s="37">
        <f t="shared" si="142"/>
        <v>-6208.9427462211124</v>
      </c>
      <c r="W661" s="39">
        <f>SUM(V$8:V661)/3600000*-1</f>
        <v>0.13885620604891385</v>
      </c>
      <c r="X661" s="38">
        <f t="shared" si="134"/>
        <v>-9.024626084623744</v>
      </c>
      <c r="Y661" s="38">
        <f t="shared" si="135"/>
        <v>11.879662168401516</v>
      </c>
      <c r="Z661" s="38">
        <f>SUM(Y$8:Y661)/1000</f>
        <v>14.604595683584945</v>
      </c>
    </row>
    <row r="662" spans="2:26" x14ac:dyDescent="0.3">
      <c r="B662" s="4" t="s">
        <v>26</v>
      </c>
      <c r="C662" s="4">
        <v>654</v>
      </c>
      <c r="D662" s="4">
        <v>65</v>
      </c>
      <c r="E662" s="2">
        <f t="shared" si="136"/>
        <v>13.916666666666666</v>
      </c>
      <c r="F662" s="10">
        <v>50.1</v>
      </c>
      <c r="G662" s="30">
        <f t="shared" si="137"/>
        <v>-0.68055555555555536</v>
      </c>
      <c r="H662" s="30">
        <f t="shared" si="138"/>
        <v>-2.4499999999999993</v>
      </c>
      <c r="I662" s="31">
        <f>SUM(E$8:E662)</f>
        <v>3755.8611111111136</v>
      </c>
      <c r="J662" s="31">
        <f t="shared" si="139"/>
        <v>13.916666666666515</v>
      </c>
      <c r="K662" s="32">
        <f t="shared" si="131"/>
        <v>-1051.458333333333</v>
      </c>
      <c r="L662" s="33">
        <v>156.46950000000001</v>
      </c>
      <c r="M662" s="34">
        <f>0.5*2.10945*1.29*0.35*WLTC_class_3!E662^2</f>
        <v>92.22898836484373</v>
      </c>
      <c r="N662" s="34">
        <f t="shared" si="132"/>
        <v>-802.75984496848923</v>
      </c>
      <c r="O662" s="35">
        <f t="shared" si="133"/>
        <v>-155.47339803004135</v>
      </c>
      <c r="P662" s="35">
        <f t="shared" si="140"/>
        <v>0</v>
      </c>
      <c r="Q662" s="35">
        <f>(SUM(P$8:P662))/3600000</f>
        <v>0.44266694210402091</v>
      </c>
      <c r="R662" s="34">
        <f t="shared" si="141"/>
        <v>-11171.741175811354</v>
      </c>
      <c r="S662" s="35"/>
      <c r="T662" s="35">
        <f>(SUMIF(R$8:R662,"&lt;0"))/3600000*-1</f>
        <v>0.20492914232277443</v>
      </c>
      <c r="U662" s="37">
        <f t="shared" si="143"/>
        <v>-9.7468518518518454</v>
      </c>
      <c r="V662" s="37">
        <f t="shared" si="142"/>
        <v>-7686.1579289582105</v>
      </c>
      <c r="W662" s="39">
        <f>SUM(V$8:V662)/3600000*-1</f>
        <v>0.14099124991806891</v>
      </c>
      <c r="X662" s="38">
        <f t="shared" si="134"/>
        <v>-11.171741175811475</v>
      </c>
      <c r="Y662" s="38">
        <f t="shared" si="135"/>
        <v>9.7325470772137859</v>
      </c>
      <c r="Z662" s="38">
        <f>SUM(Y$8:Y662)/1000</f>
        <v>14.614328230662158</v>
      </c>
    </row>
    <row r="663" spans="2:26" x14ac:dyDescent="0.3">
      <c r="B663" s="4" t="s">
        <v>26</v>
      </c>
      <c r="C663" s="4">
        <v>655</v>
      </c>
      <c r="D663" s="4">
        <v>66</v>
      </c>
      <c r="E663" s="2">
        <f t="shared" si="136"/>
        <v>13.111111111111111</v>
      </c>
      <c r="F663" s="10">
        <v>47.2</v>
      </c>
      <c r="G663" s="30">
        <f t="shared" si="137"/>
        <v>-0.95833333333333315</v>
      </c>
      <c r="H663" s="30">
        <f t="shared" si="138"/>
        <v>-3.4499999999999993</v>
      </c>
      <c r="I663" s="31">
        <f>SUM(E$8:E663)</f>
        <v>3768.9722222222249</v>
      </c>
      <c r="J663" s="31">
        <f t="shared" si="139"/>
        <v>13.111111111111313</v>
      </c>
      <c r="K663" s="32">
        <f t="shared" si="131"/>
        <v>-1480.6249999999998</v>
      </c>
      <c r="L663" s="33">
        <v>156.46950000000001</v>
      </c>
      <c r="M663" s="34">
        <f>0.5*2.10945*1.29*0.35*WLTC_class_3!E663^2</f>
        <v>81.860801127777762</v>
      </c>
      <c r="N663" s="34">
        <f t="shared" si="132"/>
        <v>-1242.2946988722219</v>
      </c>
      <c r="O663" s="35">
        <f t="shared" si="133"/>
        <v>-213.55199243329733</v>
      </c>
      <c r="P663" s="35">
        <f t="shared" si="140"/>
        <v>0</v>
      </c>
      <c r="Q663" s="35">
        <f>(SUM(P$8:P663))/3600000</f>
        <v>0.44266694210402091</v>
      </c>
      <c r="R663" s="34">
        <f t="shared" si="141"/>
        <v>-16287.863829658272</v>
      </c>
      <c r="S663" s="35"/>
      <c r="T663" s="35">
        <f>(SUMIF(R$8:R663,"&lt;0"))/3600000*-1</f>
        <v>0.20945354894212395</v>
      </c>
      <c r="U663" s="37">
        <f t="shared" si="143"/>
        <v>-13.455328703703703</v>
      </c>
      <c r="V663" s="37">
        <f t="shared" si="142"/>
        <v>-11206.05031480489</v>
      </c>
      <c r="W663" s="39">
        <f>SUM(V$8:V663)/3600000*-1</f>
        <v>0.14410404167218138</v>
      </c>
      <c r="X663" s="38">
        <f t="shared" si="134"/>
        <v>-16.287863829658022</v>
      </c>
      <c r="Y663" s="38">
        <f t="shared" si="135"/>
        <v>4.6164244233672385</v>
      </c>
      <c r="Z663" s="38">
        <f>SUM(Y$8:Y663)/1000</f>
        <v>14.618944655085526</v>
      </c>
    </row>
    <row r="664" spans="2:26" x14ac:dyDescent="0.3">
      <c r="B664" s="4" t="s">
        <v>26</v>
      </c>
      <c r="C664" s="4">
        <v>656</v>
      </c>
      <c r="D664" s="4">
        <v>67</v>
      </c>
      <c r="E664" s="2">
        <f t="shared" si="136"/>
        <v>12</v>
      </c>
      <c r="F664" s="10">
        <v>43.2</v>
      </c>
      <c r="G664" s="30">
        <f t="shared" si="137"/>
        <v>-1.1111111111111112</v>
      </c>
      <c r="H664" s="30">
        <f t="shared" si="138"/>
        <v>-4</v>
      </c>
      <c r="I664" s="31">
        <f>SUM(E$8:E664)</f>
        <v>3780.9722222222249</v>
      </c>
      <c r="J664" s="31">
        <f t="shared" si="139"/>
        <v>12</v>
      </c>
      <c r="K664" s="32">
        <f t="shared" si="131"/>
        <v>-1716.6666666666667</v>
      </c>
      <c r="L664" s="33">
        <v>156.46950000000001</v>
      </c>
      <c r="M664" s="34">
        <f>0.5*2.10945*1.29*0.35*WLTC_class_3!E664^2</f>
        <v>68.574000599999991</v>
      </c>
      <c r="N664" s="34">
        <f t="shared" si="132"/>
        <v>-1491.6231660666667</v>
      </c>
      <c r="O664" s="35">
        <f t="shared" si="133"/>
        <v>-214.79373591359999</v>
      </c>
      <c r="P664" s="35">
        <f t="shared" si="140"/>
        <v>0</v>
      </c>
      <c r="Q664" s="35">
        <f>(SUM(P$8:P664))/3600000</f>
        <v>0.44266694210402091</v>
      </c>
      <c r="R664" s="34">
        <f t="shared" si="141"/>
        <v>-17899.477992799999</v>
      </c>
      <c r="S664" s="35"/>
      <c r="T664" s="35">
        <f>(SUMIF(R$8:R664,"&lt;0"))/3600000*-1</f>
        <v>0.21442562616234617</v>
      </c>
      <c r="U664" s="37">
        <f t="shared" si="143"/>
        <v>-17.242962962962949</v>
      </c>
      <c r="V664" s="37">
        <f t="shared" si="142"/>
        <v>-12314.840859046399</v>
      </c>
      <c r="W664" s="39">
        <f>SUM(V$8:V664)/3600000*-1</f>
        <v>0.14752483079969428</v>
      </c>
      <c r="X664" s="38">
        <f t="shared" si="134"/>
        <v>-17.899477992799998</v>
      </c>
      <c r="Y664" s="38">
        <f t="shared" si="135"/>
        <v>3.0048102602252627</v>
      </c>
      <c r="Z664" s="38">
        <f>SUM(Y$8:Y664)/1000</f>
        <v>14.621949465345752</v>
      </c>
    </row>
    <row r="665" spans="2:26" x14ac:dyDescent="0.3">
      <c r="B665" s="4" t="s">
        <v>26</v>
      </c>
      <c r="C665" s="4">
        <v>657</v>
      </c>
      <c r="D665" s="4">
        <v>68</v>
      </c>
      <c r="E665" s="2">
        <f t="shared" si="136"/>
        <v>10.888888888888889</v>
      </c>
      <c r="F665" s="10">
        <v>39.200000000000003</v>
      </c>
      <c r="G665" s="30">
        <f t="shared" si="137"/>
        <v>-0.93055555555555591</v>
      </c>
      <c r="H665" s="30">
        <f t="shared" si="138"/>
        <v>-3.3500000000000014</v>
      </c>
      <c r="I665" s="31">
        <f>SUM(E$8:E665)</f>
        <v>3791.8611111111136</v>
      </c>
      <c r="J665" s="31">
        <f t="shared" si="139"/>
        <v>10.888888888888687</v>
      </c>
      <c r="K665" s="32">
        <f t="shared" si="131"/>
        <v>-1437.7083333333339</v>
      </c>
      <c r="L665" s="33">
        <v>156.46950000000001</v>
      </c>
      <c r="M665" s="34">
        <f>0.5*2.10945*1.29*0.35*WLTC_class_3!E665^2</f>
        <v>56.463023127777781</v>
      </c>
      <c r="N665" s="34">
        <f t="shared" si="132"/>
        <v>-1224.7758102055561</v>
      </c>
      <c r="O665" s="35">
        <f t="shared" si="133"/>
        <v>-145.21909729893756</v>
      </c>
      <c r="P665" s="35">
        <f t="shared" si="140"/>
        <v>0</v>
      </c>
      <c r="Q665" s="35">
        <f>(SUM(P$8:P665))/3600000</f>
        <v>0.44266694210402091</v>
      </c>
      <c r="R665" s="34">
        <f t="shared" si="141"/>
        <v>-13336.447711126919</v>
      </c>
      <c r="S665" s="35"/>
      <c r="T665" s="35">
        <f>(SUMIF(R$8:R665,"&lt;0"))/3600000*-1</f>
        <v>0.21813019497099251</v>
      </c>
      <c r="U665" s="37">
        <f t="shared" si="143"/>
        <v>-15.717037037037031</v>
      </c>
      <c r="V665" s="37">
        <f t="shared" si="142"/>
        <v>-9175.4760252553187</v>
      </c>
      <c r="W665" s="39">
        <f>SUM(V$8:V665)/3600000*-1</f>
        <v>0.15007357414004296</v>
      </c>
      <c r="X665" s="38">
        <f t="shared" si="134"/>
        <v>-13.336447711127168</v>
      </c>
      <c r="Y665" s="38">
        <f t="shared" si="135"/>
        <v>7.567840541898093</v>
      </c>
      <c r="Z665" s="38">
        <f>SUM(Y$8:Y665)/1000</f>
        <v>14.629517305887649</v>
      </c>
    </row>
    <row r="666" spans="2:26" x14ac:dyDescent="0.3">
      <c r="B666" s="4" t="s">
        <v>26</v>
      </c>
      <c r="C666" s="4">
        <v>658</v>
      </c>
      <c r="D666" s="4">
        <v>69</v>
      </c>
      <c r="E666" s="2">
        <f t="shared" si="136"/>
        <v>10.138888888888889</v>
      </c>
      <c r="F666" s="10">
        <v>36.5</v>
      </c>
      <c r="G666" s="30">
        <f t="shared" si="137"/>
        <v>-0.68055555555555636</v>
      </c>
      <c r="H666" s="30">
        <f t="shared" si="138"/>
        <v>-2.4500000000000028</v>
      </c>
      <c r="I666" s="31">
        <f>SUM(E$8:E666)</f>
        <v>3802.0000000000023</v>
      </c>
      <c r="J666" s="31">
        <f t="shared" si="139"/>
        <v>10.138888888888687</v>
      </c>
      <c r="K666" s="32">
        <f t="shared" si="131"/>
        <v>-1051.4583333333346</v>
      </c>
      <c r="L666" s="33">
        <v>156.46950000000001</v>
      </c>
      <c r="M666" s="34">
        <f>0.5*2.10945*1.29*0.35*WLTC_class_3!E666^2</f>
        <v>48.952820805121526</v>
      </c>
      <c r="N666" s="34">
        <f t="shared" si="132"/>
        <v>-846.03601252821306</v>
      </c>
      <c r="O666" s="35">
        <f t="shared" si="133"/>
        <v>-86.970021426750719</v>
      </c>
      <c r="P666" s="35">
        <f t="shared" si="140"/>
        <v>0</v>
      </c>
      <c r="Q666" s="35">
        <f>(SUM(P$8:P666))/3600000</f>
        <v>0.44266694210402091</v>
      </c>
      <c r="R666" s="34">
        <f t="shared" si="141"/>
        <v>-8577.8651270219889</v>
      </c>
      <c r="S666" s="35"/>
      <c r="T666" s="35">
        <f>(SUMIF(R$8:R666,"&lt;0"))/3600000*-1</f>
        <v>0.22051293528405419</v>
      </c>
      <c r="U666" s="37">
        <f t="shared" si="143"/>
        <v>-9.7463750000000076</v>
      </c>
      <c r="V666" s="37">
        <f t="shared" si="142"/>
        <v>-5901.5712073911282</v>
      </c>
      <c r="W666" s="39">
        <f>SUM(V$8:V666)/3600000*-1</f>
        <v>0.15171289947542937</v>
      </c>
      <c r="X666" s="38">
        <f t="shared" si="134"/>
        <v>-8.5778651270221591</v>
      </c>
      <c r="Y666" s="38">
        <f t="shared" si="135"/>
        <v>12.326423126003101</v>
      </c>
      <c r="Z666" s="38">
        <f>SUM(Y$8:Y666)/1000</f>
        <v>14.641843729013653</v>
      </c>
    </row>
    <row r="667" spans="2:26" x14ac:dyDescent="0.3">
      <c r="B667" s="4" t="s">
        <v>26</v>
      </c>
      <c r="C667" s="4">
        <v>659</v>
      </c>
      <c r="D667" s="4">
        <v>70</v>
      </c>
      <c r="E667" s="2">
        <f t="shared" si="136"/>
        <v>9.5277777777777768</v>
      </c>
      <c r="F667" s="10">
        <v>34.299999999999997</v>
      </c>
      <c r="G667" s="30">
        <f t="shared" si="137"/>
        <v>-0.76388888888888884</v>
      </c>
      <c r="H667" s="30">
        <f t="shared" si="138"/>
        <v>-2.75</v>
      </c>
      <c r="I667" s="31">
        <f>SUM(E$8:E667)</f>
        <v>3811.5277777777801</v>
      </c>
      <c r="J667" s="31">
        <f t="shared" si="139"/>
        <v>9.5277777777778283</v>
      </c>
      <c r="K667" s="32">
        <f t="shared" si="131"/>
        <v>-1180.2083333333333</v>
      </c>
      <c r="L667" s="33">
        <v>156.46950000000001</v>
      </c>
      <c r="M667" s="34">
        <f>0.5*2.10945*1.29*0.35*WLTC_class_3!E667^2</f>
        <v>43.229502082204853</v>
      </c>
      <c r="N667" s="34">
        <f t="shared" si="132"/>
        <v>-980.5093312511284</v>
      </c>
      <c r="O667" s="35">
        <f t="shared" si="133"/>
        <v>-89.009214747194903</v>
      </c>
      <c r="P667" s="35">
        <f t="shared" si="140"/>
        <v>0</v>
      </c>
      <c r="Q667" s="35">
        <f>(SUM(P$8:P667))/3600000</f>
        <v>0.44266694210402091</v>
      </c>
      <c r="R667" s="34">
        <f t="shared" si="141"/>
        <v>-9342.0750171983</v>
      </c>
      <c r="S667" s="35"/>
      <c r="T667" s="35">
        <f>(SUMIF(R$8:R667,"&lt;0"))/3600000*-1</f>
        <v>0.22310795612216483</v>
      </c>
      <c r="U667" s="37">
        <f t="shared" si="143"/>
        <v>-7.4274444444444541</v>
      </c>
      <c r="V667" s="37">
        <f t="shared" si="142"/>
        <v>-6427.3476118324297</v>
      </c>
      <c r="W667" s="39">
        <f>SUM(V$8:V667)/3600000*-1</f>
        <v>0.1534982738120495</v>
      </c>
      <c r="X667" s="38">
        <f t="shared" si="134"/>
        <v>-9.3420750171982512</v>
      </c>
      <c r="Y667" s="38">
        <f t="shared" si="135"/>
        <v>11.562213235827009</v>
      </c>
      <c r="Z667" s="38">
        <f>SUM(Y$8:Y667)/1000</f>
        <v>14.653405942249481</v>
      </c>
    </row>
    <row r="668" spans="2:26" x14ac:dyDescent="0.3">
      <c r="B668" s="4" t="s">
        <v>26</v>
      </c>
      <c r="C668" s="4">
        <v>660</v>
      </c>
      <c r="D668" s="4">
        <v>71</v>
      </c>
      <c r="E668" s="2">
        <f t="shared" si="136"/>
        <v>8.6111111111111107</v>
      </c>
      <c r="F668" s="10">
        <v>31</v>
      </c>
      <c r="G668" s="30">
        <f t="shared" si="137"/>
        <v>-1.1527777777777775</v>
      </c>
      <c r="H668" s="30">
        <f t="shared" si="138"/>
        <v>-4.1499999999999986</v>
      </c>
      <c r="I668" s="31">
        <f>SUM(E$8:E668)</f>
        <v>3820.1388888888914</v>
      </c>
      <c r="J668" s="31">
        <f t="shared" si="139"/>
        <v>8.6111111111113132</v>
      </c>
      <c r="K668" s="32">
        <f t="shared" si="131"/>
        <v>-1781.0416666666661</v>
      </c>
      <c r="L668" s="33">
        <v>156.46950000000001</v>
      </c>
      <c r="M668" s="34">
        <f>0.5*2.10945*1.29*0.35*WLTC_class_3!E668^2</f>
        <v>35.311436137152775</v>
      </c>
      <c r="N668" s="34">
        <f t="shared" si="132"/>
        <v>-1589.2607305295132</v>
      </c>
      <c r="O668" s="35">
        <f t="shared" si="133"/>
        <v>-117.84564521905077</v>
      </c>
      <c r="P668" s="35">
        <f t="shared" si="140"/>
        <v>0</v>
      </c>
      <c r="Q668" s="35">
        <f>(SUM(P$8:P668))/3600000</f>
        <v>0.44266694210402091</v>
      </c>
      <c r="R668" s="34">
        <f t="shared" si="141"/>
        <v>-13685.300735115574</v>
      </c>
      <c r="S668" s="35"/>
      <c r="T668" s="35">
        <f>(SUMIF(R$8:R668,"&lt;0"))/3600000*-1</f>
        <v>0.22690942854858581</v>
      </c>
      <c r="U668" s="37">
        <f t="shared" si="143"/>
        <v>-10.275680555555553</v>
      </c>
      <c r="V668" s="37">
        <f t="shared" si="142"/>
        <v>-9415.4869057595133</v>
      </c>
      <c r="W668" s="39">
        <f>SUM(V$8:V668)/3600000*-1</f>
        <v>0.15611368684142715</v>
      </c>
      <c r="X668" s="38">
        <f t="shared" si="134"/>
        <v>-13.685300735115252</v>
      </c>
      <c r="Y668" s="38">
        <f t="shared" si="135"/>
        <v>7.2189875179100085</v>
      </c>
      <c r="Z668" s="38">
        <f>SUM(Y$8:Y668)/1000</f>
        <v>14.660624929767391</v>
      </c>
    </row>
    <row r="669" spans="2:26" x14ac:dyDescent="0.3">
      <c r="B669" s="4" t="s">
        <v>26</v>
      </c>
      <c r="C669" s="4">
        <v>661</v>
      </c>
      <c r="D669" s="4">
        <v>72</v>
      </c>
      <c r="E669" s="2">
        <f t="shared" si="136"/>
        <v>7.2222222222222223</v>
      </c>
      <c r="F669" s="10">
        <v>26</v>
      </c>
      <c r="G669" s="30">
        <f t="shared" si="137"/>
        <v>-1.4305555555555556</v>
      </c>
      <c r="H669" s="30">
        <f t="shared" si="138"/>
        <v>-5.15</v>
      </c>
      <c r="I669" s="31">
        <f>SUM(E$8:E669)</f>
        <v>3827.3611111111136</v>
      </c>
      <c r="J669" s="31">
        <f t="shared" si="139"/>
        <v>7.2222222222221717</v>
      </c>
      <c r="K669" s="32">
        <f t="shared" si="131"/>
        <v>-2210.2083333333335</v>
      </c>
      <c r="L669" s="33">
        <v>156.46950000000001</v>
      </c>
      <c r="M669" s="34">
        <f>0.5*2.10945*1.29*0.35*WLTC_class_3!E669^2</f>
        <v>24.839262048611108</v>
      </c>
      <c r="N669" s="34">
        <f t="shared" si="132"/>
        <v>-2028.8995712847222</v>
      </c>
      <c r="O669" s="35">
        <f t="shared" si="133"/>
        <v>-105.8284035639246</v>
      </c>
      <c r="P669" s="35">
        <f t="shared" si="140"/>
        <v>0</v>
      </c>
      <c r="Q669" s="35">
        <f>(SUM(P$8:P669))/3600000</f>
        <v>0.44266694210402091</v>
      </c>
      <c r="R669" s="34">
        <f t="shared" si="141"/>
        <v>-14653.163570389559</v>
      </c>
      <c r="S669" s="35"/>
      <c r="T669" s="35">
        <f>(SUMIF(R$8:R669,"&lt;0"))/3600000*-1</f>
        <v>0.2309797517625829</v>
      </c>
      <c r="U669" s="37">
        <f t="shared" si="143"/>
        <v>-13.590277777777771</v>
      </c>
      <c r="V669" s="37">
        <f t="shared" si="142"/>
        <v>-10081.376536428015</v>
      </c>
      <c r="W669" s="39">
        <f>SUM(V$8:V669)/3600000*-1</f>
        <v>0.15891406921265716</v>
      </c>
      <c r="X669" s="38">
        <f t="shared" si="134"/>
        <v>-14.65316357038966</v>
      </c>
      <c r="Y669" s="38">
        <f t="shared" si="135"/>
        <v>6.2511246826356004</v>
      </c>
      <c r="Z669" s="38">
        <f>SUM(Y$8:Y669)/1000</f>
        <v>14.666876054450027</v>
      </c>
    </row>
    <row r="670" spans="2:26" x14ac:dyDescent="0.3">
      <c r="B670" s="4" t="s">
        <v>26</v>
      </c>
      <c r="C670" s="4">
        <v>662</v>
      </c>
      <c r="D670" s="4">
        <v>73</v>
      </c>
      <c r="E670" s="2">
        <f t="shared" si="136"/>
        <v>5.75</v>
      </c>
      <c r="F670" s="10">
        <v>20.7</v>
      </c>
      <c r="G670" s="30">
        <f t="shared" si="137"/>
        <v>-1.4722222222222221</v>
      </c>
      <c r="H670" s="30">
        <f t="shared" si="138"/>
        <v>-5.3</v>
      </c>
      <c r="I670" s="31">
        <f>SUM(E$8:E670)</f>
        <v>3833.1111111111136</v>
      </c>
      <c r="J670" s="31">
        <f t="shared" si="139"/>
        <v>5.75</v>
      </c>
      <c r="K670" s="32">
        <f t="shared" si="131"/>
        <v>-2274.583333333333</v>
      </c>
      <c r="L670" s="33">
        <v>156.46950000000001</v>
      </c>
      <c r="M670" s="34">
        <f>0.5*2.10945*1.29*0.35*WLTC_class_3!E670^2</f>
        <v>15.744638158593748</v>
      </c>
      <c r="N670" s="34">
        <f t="shared" si="132"/>
        <v>-2102.3691951747392</v>
      </c>
      <c r="O670" s="35">
        <f t="shared" si="133"/>
        <v>-69.509581515464816</v>
      </c>
      <c r="P670" s="35">
        <f t="shared" si="140"/>
        <v>0</v>
      </c>
      <c r="Q670" s="35">
        <f>(SUM(P$8:P670))/3600000</f>
        <v>0.44266694210402091</v>
      </c>
      <c r="R670" s="34">
        <f t="shared" si="141"/>
        <v>-12088.622872254749</v>
      </c>
      <c r="S670" s="35"/>
      <c r="T670" s="35">
        <f>(SUMIF(R$8:R670,"&lt;0"))/3600000*-1</f>
        <v>0.23433770256043143</v>
      </c>
      <c r="U670" s="37">
        <f t="shared" si="143"/>
        <v>-11.802560185185186</v>
      </c>
      <c r="V670" s="37">
        <f t="shared" si="142"/>
        <v>-8316.9725361112669</v>
      </c>
      <c r="W670" s="39">
        <f>SUM(V$8:V670)/3600000*-1</f>
        <v>0.16122433936157693</v>
      </c>
      <c r="X670" s="38">
        <f t="shared" si="134"/>
        <v>-12.088622872254749</v>
      </c>
      <c r="Y670" s="38">
        <f t="shared" si="135"/>
        <v>8.8156653807705112</v>
      </c>
      <c r="Z670" s="38">
        <f>SUM(Y$8:Y670)/1000</f>
        <v>14.675691719830798</v>
      </c>
    </row>
    <row r="671" spans="2:26" x14ac:dyDescent="0.3">
      <c r="B671" s="4" t="s">
        <v>26</v>
      </c>
      <c r="C671" s="4">
        <v>663</v>
      </c>
      <c r="D671" s="4">
        <v>74</v>
      </c>
      <c r="E671" s="2">
        <f t="shared" si="136"/>
        <v>4.2777777777777777</v>
      </c>
      <c r="F671" s="10">
        <v>15.4</v>
      </c>
      <c r="G671" s="30">
        <f t="shared" si="137"/>
        <v>-1.0555555555555556</v>
      </c>
      <c r="H671" s="30">
        <f t="shared" si="138"/>
        <v>-3.8</v>
      </c>
      <c r="I671" s="31">
        <f>SUM(E$8:E671)</f>
        <v>3837.3888888888914</v>
      </c>
      <c r="J671" s="31">
        <f t="shared" si="139"/>
        <v>4.2777777777778283</v>
      </c>
      <c r="K671" s="32">
        <f t="shared" si="131"/>
        <v>-1630.8333333333335</v>
      </c>
      <c r="L671" s="33">
        <v>156.46950000000001</v>
      </c>
      <c r="M671" s="34">
        <f>0.5*2.10945*1.29*0.35*WLTC_class_3!E671^2</f>
        <v>8.7143186204861109</v>
      </c>
      <c r="N671" s="34">
        <f t="shared" si="132"/>
        <v>-1465.6495147128473</v>
      </c>
      <c r="O671" s="35">
        <f t="shared" si="133"/>
        <v>-26.820481397322759</v>
      </c>
      <c r="P671" s="35">
        <f t="shared" si="140"/>
        <v>0</v>
      </c>
      <c r="Q671" s="35">
        <f>(SUM(P$8:P671))/3600000</f>
        <v>0.44266694210402091</v>
      </c>
      <c r="R671" s="34">
        <f t="shared" si="141"/>
        <v>-6269.7229240494762</v>
      </c>
      <c r="S671" s="35"/>
      <c r="T671" s="35">
        <f>(SUMIF(R$8:R671,"&lt;0"))/3600000*-1</f>
        <v>0.2360792922615563</v>
      </c>
      <c r="U671" s="37">
        <f t="shared" si="143"/>
        <v>-9.1236064814814828</v>
      </c>
      <c r="V671" s="37">
        <f t="shared" si="142"/>
        <v>-4313.569371746039</v>
      </c>
      <c r="W671" s="39">
        <f>SUM(V$8:V671)/3600000*-1</f>
        <v>0.16242255307595083</v>
      </c>
      <c r="X671" s="38">
        <f t="shared" si="134"/>
        <v>-6.2697229240494021</v>
      </c>
      <c r="Y671" s="38">
        <f t="shared" si="135"/>
        <v>14.634565328975858</v>
      </c>
      <c r="Z671" s="38">
        <f>SUM(Y$8:Y671)/1000</f>
        <v>14.690326285159774</v>
      </c>
    </row>
    <row r="672" spans="2:26" x14ac:dyDescent="0.3">
      <c r="B672" s="4" t="s">
        <v>26</v>
      </c>
      <c r="C672" s="4">
        <v>664</v>
      </c>
      <c r="D672" s="4">
        <v>75</v>
      </c>
      <c r="E672" s="2">
        <f t="shared" si="136"/>
        <v>3.6388888888888888</v>
      </c>
      <c r="F672" s="10">
        <v>13.1</v>
      </c>
      <c r="G672" s="30">
        <f t="shared" si="137"/>
        <v>-0.47222222222222227</v>
      </c>
      <c r="H672" s="30">
        <f t="shared" si="138"/>
        <v>-1.7000000000000002</v>
      </c>
      <c r="I672" s="31">
        <f>SUM(E$8:E672)</f>
        <v>3841.0277777777801</v>
      </c>
      <c r="J672" s="31">
        <f t="shared" si="139"/>
        <v>3.6388888888886868</v>
      </c>
      <c r="K672" s="32">
        <f t="shared" si="131"/>
        <v>-729.58333333333337</v>
      </c>
      <c r="L672" s="33">
        <v>156.46950000000001</v>
      </c>
      <c r="M672" s="34">
        <f>0.5*2.10945*1.29*0.35*WLTC_class_3!E672^2</f>
        <v>6.3057185801215274</v>
      </c>
      <c r="N672" s="34">
        <f t="shared" si="132"/>
        <v>-566.80811475321184</v>
      </c>
      <c r="O672" s="35">
        <f t="shared" si="133"/>
        <v>-7.5053966491352835</v>
      </c>
      <c r="P672" s="35">
        <f t="shared" si="140"/>
        <v>0</v>
      </c>
      <c r="Q672" s="35">
        <f>(SUM(P$8:P672))/3600000</f>
        <v>0.44266694210402091</v>
      </c>
      <c r="R672" s="34">
        <f t="shared" si="141"/>
        <v>-2062.5517509074061</v>
      </c>
      <c r="S672" s="35"/>
      <c r="T672" s="35">
        <f>(SUMIF(R$8:R672,"&lt;0"))/3600000*-1</f>
        <v>0.23665222330347502</v>
      </c>
      <c r="U672" s="37">
        <f t="shared" si="143"/>
        <v>-3.1257638888888888</v>
      </c>
      <c r="V672" s="37">
        <f t="shared" si="142"/>
        <v>-1419.0356046242953</v>
      </c>
      <c r="W672" s="39">
        <f>SUM(V$8:V672)/3600000*-1</f>
        <v>0.16281672963279092</v>
      </c>
      <c r="X672" s="38">
        <f t="shared" si="134"/>
        <v>-2.0625517509075206</v>
      </c>
      <c r="Y672" s="38">
        <f t="shared" si="135"/>
        <v>18.84173650211774</v>
      </c>
      <c r="Z672" s="38">
        <f>SUM(Y$8:Y672)/1000</f>
        <v>14.709168021661892</v>
      </c>
    </row>
    <row r="673" spans="2:26" x14ac:dyDescent="0.3">
      <c r="B673" s="4" t="s">
        <v>26</v>
      </c>
      <c r="C673" s="4">
        <v>665</v>
      </c>
      <c r="D673" s="4">
        <v>76</v>
      </c>
      <c r="E673" s="2">
        <f t="shared" si="136"/>
        <v>3.333333333333333</v>
      </c>
      <c r="F673" s="10">
        <v>12</v>
      </c>
      <c r="G673" s="30">
        <f t="shared" si="137"/>
        <v>-8.3333333333333287E-2</v>
      </c>
      <c r="H673" s="30">
        <f t="shared" si="138"/>
        <v>-0.29999999999999982</v>
      </c>
      <c r="I673" s="31">
        <f>SUM(E$8:E673)</f>
        <v>3844.3611111111136</v>
      </c>
      <c r="J673" s="31">
        <f t="shared" si="139"/>
        <v>3.3333333333334849</v>
      </c>
      <c r="K673" s="32">
        <f t="shared" si="131"/>
        <v>-128.74999999999991</v>
      </c>
      <c r="L673" s="33">
        <v>156.46950000000001</v>
      </c>
      <c r="M673" s="34">
        <f>0.5*2.10945*1.29*0.35*WLTC_class_3!E673^2</f>
        <v>5.2912037499999984</v>
      </c>
      <c r="N673" s="34">
        <f t="shared" si="132"/>
        <v>33.01070375000009</v>
      </c>
      <c r="O673" s="35">
        <f t="shared" si="133"/>
        <v>0</v>
      </c>
      <c r="P673" s="35">
        <f t="shared" si="140"/>
        <v>0</v>
      </c>
      <c r="Q673" s="35">
        <f>(SUM(P$8:P673))/3600000</f>
        <v>0.44266694210402091</v>
      </c>
      <c r="R673" s="35">
        <f t="shared" si="141"/>
        <v>0</v>
      </c>
      <c r="S673" s="35"/>
      <c r="T673" s="35">
        <f>(SUMIF(R$8:R673,"&lt;0"))/3600000*-1</f>
        <v>0.23665222330347502</v>
      </c>
      <c r="U673" s="37">
        <f t="shared" si="143"/>
        <v>-1.3165879629629647</v>
      </c>
      <c r="V673" s="37">
        <f t="shared" si="142"/>
        <v>0</v>
      </c>
      <c r="W673" s="39">
        <f>SUM(V$8:V673)/3600000*-1</f>
        <v>0.16281672963279092</v>
      </c>
      <c r="X673" s="38">
        <f t="shared" si="134"/>
        <v>0.11003567916666696</v>
      </c>
      <c r="Y673" s="38">
        <f t="shared" si="135"/>
        <v>21.014323932191928</v>
      </c>
      <c r="Z673" s="38">
        <f>SUM(Y$8:Y673)/1000</f>
        <v>14.730182345594082</v>
      </c>
    </row>
    <row r="674" spans="2:26" x14ac:dyDescent="0.3">
      <c r="B674" s="4" t="s">
        <v>26</v>
      </c>
      <c r="C674" s="4">
        <v>666</v>
      </c>
      <c r="D674" s="4">
        <v>77</v>
      </c>
      <c r="E674" s="2">
        <f t="shared" si="136"/>
        <v>3.4722222222222223</v>
      </c>
      <c r="F674" s="10">
        <v>12.5</v>
      </c>
      <c r="G674" s="30">
        <f t="shared" si="137"/>
        <v>0.27777777777777779</v>
      </c>
      <c r="H674" s="30">
        <f t="shared" si="138"/>
        <v>1</v>
      </c>
      <c r="I674" s="31">
        <f>SUM(E$8:E674)</f>
        <v>3847.8333333333358</v>
      </c>
      <c r="J674" s="31">
        <f t="shared" si="139"/>
        <v>3.4722222222221717</v>
      </c>
      <c r="K674" s="32">
        <f t="shared" si="131"/>
        <v>429.16666666666669</v>
      </c>
      <c r="L674" s="33">
        <v>156.46950000000001</v>
      </c>
      <c r="M674" s="34">
        <f>0.5*2.10945*1.29*0.35*WLTC_class_3!E674^2</f>
        <v>5.7413235134548612</v>
      </c>
      <c r="N674" s="34">
        <f t="shared" si="132"/>
        <v>591.37749018012153</v>
      </c>
      <c r="O674" s="35">
        <f t="shared" si="133"/>
        <v>7.1298404969631672</v>
      </c>
      <c r="P674" s="35">
        <f t="shared" si="140"/>
        <v>2053.3940631253922</v>
      </c>
      <c r="Q674" s="35">
        <f>(SUM(P$8:P674))/3600000</f>
        <v>0.44323732934377796</v>
      </c>
      <c r="R674" s="35">
        <f t="shared" si="141"/>
        <v>0</v>
      </c>
      <c r="S674" s="35"/>
      <c r="T674" s="35">
        <f>(SUMIF(R$8:R674,"&lt;0"))/3600000*-1</f>
        <v>0.23665222330347502</v>
      </c>
      <c r="U674" s="37">
        <f t="shared" si="143"/>
        <v>0.5841435185185202</v>
      </c>
      <c r="V674" s="37">
        <f t="shared" si="142"/>
        <v>0</v>
      </c>
      <c r="W674" s="39">
        <f>SUM(V$8:V674)/3600000*-1</f>
        <v>0.16281672963279092</v>
      </c>
      <c r="X674" s="38">
        <f t="shared" si="134"/>
        <v>2.0533940631254222</v>
      </c>
      <c r="Y674" s="38">
        <f t="shared" si="135"/>
        <v>22.957682316150681</v>
      </c>
      <c r="Z674" s="38">
        <f>SUM(Y$8:Y674)/1000</f>
        <v>14.753140027910234</v>
      </c>
    </row>
    <row r="675" spans="2:26" x14ac:dyDescent="0.3">
      <c r="B675" s="4" t="s">
        <v>26</v>
      </c>
      <c r="C675" s="4">
        <v>667</v>
      </c>
      <c r="D675" s="4">
        <v>78</v>
      </c>
      <c r="E675" s="2">
        <f t="shared" si="136"/>
        <v>3.8888888888888888</v>
      </c>
      <c r="F675" s="10">
        <v>14</v>
      </c>
      <c r="G675" s="30">
        <f t="shared" si="137"/>
        <v>0.90277777777777779</v>
      </c>
      <c r="H675" s="30">
        <f t="shared" si="138"/>
        <v>3.25</v>
      </c>
      <c r="I675" s="31">
        <f>SUM(E$8:E675)</f>
        <v>3851.7222222222244</v>
      </c>
      <c r="J675" s="31">
        <f t="shared" si="139"/>
        <v>3.8888888888886868</v>
      </c>
      <c r="K675" s="32">
        <f t="shared" si="131"/>
        <v>1394.7916666666667</v>
      </c>
      <c r="L675" s="33">
        <v>156.46950000000001</v>
      </c>
      <c r="M675" s="34">
        <f>0.5*2.10945*1.29*0.35*WLTC_class_3!E675^2</f>
        <v>7.2019162152777767</v>
      </c>
      <c r="N675" s="34">
        <f t="shared" si="132"/>
        <v>1558.4630828819445</v>
      </c>
      <c r="O675" s="35">
        <f t="shared" si="133"/>
        <v>23.569349092966455</v>
      </c>
      <c r="P675" s="35">
        <f t="shared" si="140"/>
        <v>6060.6897667628027</v>
      </c>
      <c r="Q675" s="35">
        <f>(SUM(P$8:P675))/3600000</f>
        <v>0.44492085427898986</v>
      </c>
      <c r="R675" s="35">
        <f t="shared" si="141"/>
        <v>0</v>
      </c>
      <c r="S675" s="35"/>
      <c r="T675" s="35">
        <f>(SUMIF(R$8:R675,"&lt;0"))/3600000*-1</f>
        <v>0.23665222330347502</v>
      </c>
      <c r="U675" s="37">
        <f t="shared" si="143"/>
        <v>1.8954861111111105</v>
      </c>
      <c r="V675" s="37">
        <f t="shared" si="142"/>
        <v>0</v>
      </c>
      <c r="W675" s="39">
        <f>SUM(V$8:V675)/3600000*-1</f>
        <v>0.16281672963279092</v>
      </c>
      <c r="X675" s="38">
        <f t="shared" si="134"/>
        <v>6.060689766763117</v>
      </c>
      <c r="Y675" s="38">
        <f t="shared" si="135"/>
        <v>26.964978019788376</v>
      </c>
      <c r="Z675" s="38">
        <f>SUM(Y$8:Y675)/1000</f>
        <v>14.780105005930023</v>
      </c>
    </row>
    <row r="676" spans="2:26" x14ac:dyDescent="0.3">
      <c r="B676" s="4" t="s">
        <v>26</v>
      </c>
      <c r="C676" s="4">
        <v>668</v>
      </c>
      <c r="D676" s="4">
        <v>79</v>
      </c>
      <c r="E676" s="2">
        <f t="shared" si="136"/>
        <v>5.2777777777777777</v>
      </c>
      <c r="F676" s="10">
        <v>19</v>
      </c>
      <c r="G676" s="30">
        <f t="shared" si="137"/>
        <v>1.2777777777777777</v>
      </c>
      <c r="H676" s="30">
        <f t="shared" si="138"/>
        <v>4.5999999999999996</v>
      </c>
      <c r="I676" s="31">
        <f>SUM(E$8:E676)</f>
        <v>3857.0000000000023</v>
      </c>
      <c r="J676" s="31">
        <f t="shared" si="139"/>
        <v>5.2777777777778283</v>
      </c>
      <c r="K676" s="32">
        <f t="shared" si="131"/>
        <v>1974.1666666666665</v>
      </c>
      <c r="L676" s="33">
        <v>156.46950000000001</v>
      </c>
      <c r="M676" s="34">
        <f>0.5*2.10945*1.29*0.35*WLTC_class_3!E676^2</f>
        <v>13.26475384548611</v>
      </c>
      <c r="N676" s="34">
        <f t="shared" si="132"/>
        <v>2143.9009205121524</v>
      </c>
      <c r="O676" s="35">
        <f t="shared" si="133"/>
        <v>59.718227801303584</v>
      </c>
      <c r="P676" s="35">
        <f t="shared" si="140"/>
        <v>11315.032636036469</v>
      </c>
      <c r="Q676" s="35">
        <f>(SUM(P$8:P676))/3600000</f>
        <v>0.44806391890011105</v>
      </c>
      <c r="R676" s="35">
        <f t="shared" si="141"/>
        <v>0</v>
      </c>
      <c r="S676" s="35"/>
      <c r="T676" s="35">
        <f>(SUMIF(R$8:R676,"&lt;0"))/3600000*-1</f>
        <v>0.23665222330347502</v>
      </c>
      <c r="U676" s="37">
        <f t="shared" si="143"/>
        <v>7.8680555555555545</v>
      </c>
      <c r="V676" s="37">
        <f t="shared" si="142"/>
        <v>0</v>
      </c>
      <c r="W676" s="39">
        <f>SUM(V$8:V676)/3600000*-1</f>
        <v>0.16281672963279092</v>
      </c>
      <c r="X676" s="38">
        <f t="shared" si="134"/>
        <v>11.31503263603636</v>
      </c>
      <c r="Y676" s="38">
        <f t="shared" si="135"/>
        <v>32.219320889061621</v>
      </c>
      <c r="Z676" s="38">
        <f>SUM(Y$8:Y676)/1000</f>
        <v>14.812324326819086</v>
      </c>
    </row>
    <row r="677" spans="2:26" x14ac:dyDescent="0.3">
      <c r="B677" s="4" t="s">
        <v>26</v>
      </c>
      <c r="C677" s="4">
        <v>669</v>
      </c>
      <c r="D677" s="4">
        <v>80</v>
      </c>
      <c r="E677" s="2">
        <f t="shared" si="136"/>
        <v>6.4444444444444438</v>
      </c>
      <c r="F677" s="10">
        <v>23.2</v>
      </c>
      <c r="G677" s="30">
        <f t="shared" si="137"/>
        <v>1.25</v>
      </c>
      <c r="H677" s="30">
        <f t="shared" si="138"/>
        <v>4.5</v>
      </c>
      <c r="I677" s="31">
        <f>SUM(E$8:E677)</f>
        <v>3863.4444444444466</v>
      </c>
      <c r="J677" s="31">
        <f t="shared" si="139"/>
        <v>6.4444444444443434</v>
      </c>
      <c r="K677" s="32">
        <f t="shared" si="131"/>
        <v>1931.25</v>
      </c>
      <c r="L677" s="33">
        <v>156.46950000000001</v>
      </c>
      <c r="M677" s="34">
        <f>0.5*2.10945*1.29*0.35*WLTC_class_3!E677^2</f>
        <v>19.777343794444437</v>
      </c>
      <c r="N677" s="34">
        <f t="shared" si="132"/>
        <v>2107.4968437944444</v>
      </c>
      <c r="O677" s="35">
        <f t="shared" si="133"/>
        <v>87.526165216350606</v>
      </c>
      <c r="P677" s="35">
        <f t="shared" si="140"/>
        <v>13581.646326675096</v>
      </c>
      <c r="Q677" s="35">
        <f>(SUM(P$8:P677))/3600000</f>
        <v>0.45183659843529861</v>
      </c>
      <c r="R677" s="35">
        <f t="shared" si="141"/>
        <v>0</v>
      </c>
      <c r="S677" s="35"/>
      <c r="T677" s="35">
        <f>(SUMIF(R$8:R677,"&lt;0"))/3600000*-1</f>
        <v>0.23665222330347502</v>
      </c>
      <c r="U677" s="37">
        <f t="shared" si="143"/>
        <v>8.4517222222222159</v>
      </c>
      <c r="V677" s="37">
        <f t="shared" si="142"/>
        <v>0</v>
      </c>
      <c r="W677" s="39">
        <f>SUM(V$8:V677)/3600000*-1</f>
        <v>0.16281672963279092</v>
      </c>
      <c r="X677" s="38">
        <f t="shared" si="134"/>
        <v>13.581646326675306</v>
      </c>
      <c r="Y677" s="38">
        <f t="shared" si="135"/>
        <v>34.485934579700569</v>
      </c>
      <c r="Z677" s="38">
        <f>SUM(Y$8:Y677)/1000</f>
        <v>14.846810261398787</v>
      </c>
    </row>
    <row r="678" spans="2:26" x14ac:dyDescent="0.3">
      <c r="B678" s="4" t="s">
        <v>26</v>
      </c>
      <c r="C678" s="4">
        <v>670</v>
      </c>
      <c r="D678" s="4">
        <v>81</v>
      </c>
      <c r="E678" s="2">
        <f t="shared" si="136"/>
        <v>7.7777777777777777</v>
      </c>
      <c r="F678" s="10">
        <v>28</v>
      </c>
      <c r="G678" s="30">
        <f t="shared" si="137"/>
        <v>1.2222222222222223</v>
      </c>
      <c r="H678" s="30">
        <f t="shared" si="138"/>
        <v>4.4000000000000004</v>
      </c>
      <c r="I678" s="31">
        <f>SUM(E$8:E678)</f>
        <v>3871.2222222222244</v>
      </c>
      <c r="J678" s="31">
        <f t="shared" si="139"/>
        <v>7.7777777777778283</v>
      </c>
      <c r="K678" s="32">
        <f t="shared" si="131"/>
        <v>1888.3333333333335</v>
      </c>
      <c r="L678" s="33">
        <v>156.46950000000001</v>
      </c>
      <c r="M678" s="34">
        <f>0.5*2.10945*1.29*0.35*WLTC_class_3!E678^2</f>
        <v>28.807664861111107</v>
      </c>
      <c r="N678" s="34">
        <f t="shared" si="132"/>
        <v>2073.6104981944445</v>
      </c>
      <c r="O678" s="35">
        <f t="shared" si="133"/>
        <v>125.44063507596104</v>
      </c>
      <c r="P678" s="35">
        <f t="shared" si="140"/>
        <v>16128.081652623561</v>
      </c>
      <c r="Q678" s="35">
        <f>(SUM(P$8:P678))/3600000</f>
        <v>0.45631662111658294</v>
      </c>
      <c r="R678" s="35">
        <f t="shared" si="141"/>
        <v>0</v>
      </c>
      <c r="S678" s="35"/>
      <c r="T678" s="35">
        <f>(SUMIF(R$8:R678,"&lt;0"))/3600000*-1</f>
        <v>0.23665222330347502</v>
      </c>
      <c r="U678" s="37">
        <f t="shared" si="143"/>
        <v>11.719111111111117</v>
      </c>
      <c r="V678" s="37">
        <f t="shared" si="142"/>
        <v>0</v>
      </c>
      <c r="W678" s="39">
        <f>SUM(V$8:V678)/3600000*-1</f>
        <v>0.16281672963279092</v>
      </c>
      <c r="X678" s="38">
        <f t="shared" si="134"/>
        <v>16.128081652623457</v>
      </c>
      <c r="Y678" s="38">
        <f t="shared" si="135"/>
        <v>37.032369905648721</v>
      </c>
      <c r="Z678" s="38">
        <f>SUM(Y$8:Y678)/1000</f>
        <v>14.883842631304434</v>
      </c>
    </row>
    <row r="679" spans="2:26" x14ac:dyDescent="0.3">
      <c r="B679" s="4" t="s">
        <v>26</v>
      </c>
      <c r="C679" s="4">
        <v>671</v>
      </c>
      <c r="D679" s="4">
        <v>82</v>
      </c>
      <c r="E679" s="2">
        <f t="shared" si="136"/>
        <v>8.8888888888888893</v>
      </c>
      <c r="F679" s="10">
        <v>32</v>
      </c>
      <c r="G679" s="30">
        <f t="shared" si="137"/>
        <v>0.83333333333333326</v>
      </c>
      <c r="H679" s="30">
        <f t="shared" si="138"/>
        <v>3</v>
      </c>
      <c r="I679" s="31">
        <f>SUM(E$8:E679)</f>
        <v>3880.1111111111131</v>
      </c>
      <c r="J679" s="31">
        <f t="shared" si="139"/>
        <v>8.8888888888886868</v>
      </c>
      <c r="K679" s="32">
        <f t="shared" si="131"/>
        <v>1287.4999999999998</v>
      </c>
      <c r="L679" s="33">
        <v>156.46950000000001</v>
      </c>
      <c r="M679" s="34">
        <f>0.5*2.10945*1.29*0.35*WLTC_class_3!E679^2</f>
        <v>37.626337777777778</v>
      </c>
      <c r="N679" s="34">
        <f t="shared" si="132"/>
        <v>1481.5958377777774</v>
      </c>
      <c r="O679" s="35">
        <f t="shared" si="133"/>
        <v>117.06436249108098</v>
      </c>
      <c r="P679" s="35">
        <f t="shared" si="140"/>
        <v>13169.740780246611</v>
      </c>
      <c r="Q679" s="35">
        <f>(SUM(P$8:P679))/3600000</f>
        <v>0.45997488244442924</v>
      </c>
      <c r="R679" s="35">
        <f t="shared" si="141"/>
        <v>0</v>
      </c>
      <c r="S679" s="35"/>
      <c r="T679" s="35">
        <f>(SUMIF(R$8:R679,"&lt;0"))/3600000*-1</f>
        <v>0.23665222330347502</v>
      </c>
      <c r="U679" s="37">
        <f t="shared" si="143"/>
        <v>11.444444444444455</v>
      </c>
      <c r="V679" s="37">
        <f t="shared" si="142"/>
        <v>0</v>
      </c>
      <c r="W679" s="39">
        <f>SUM(V$8:V679)/3600000*-1</f>
        <v>0.16281672963279092</v>
      </c>
      <c r="X679" s="38">
        <f t="shared" si="134"/>
        <v>13.169740780246912</v>
      </c>
      <c r="Y679" s="38">
        <f t="shared" si="135"/>
        <v>34.074029033272168</v>
      </c>
      <c r="Z679" s="38">
        <f>SUM(Y$8:Y679)/1000</f>
        <v>14.917916660337706</v>
      </c>
    </row>
    <row r="680" spans="2:26" x14ac:dyDescent="0.3">
      <c r="B680" s="4" t="s">
        <v>26</v>
      </c>
      <c r="C680" s="4">
        <v>672</v>
      </c>
      <c r="D680" s="4">
        <v>83</v>
      </c>
      <c r="E680" s="2">
        <f t="shared" si="136"/>
        <v>9.4444444444444446</v>
      </c>
      <c r="F680" s="10">
        <v>34</v>
      </c>
      <c r="G680" s="30">
        <f t="shared" si="137"/>
        <v>0.55555555555555558</v>
      </c>
      <c r="H680" s="30">
        <f t="shared" si="138"/>
        <v>2</v>
      </c>
      <c r="I680" s="31">
        <f>SUM(E$8:E680)</f>
        <v>3889.5555555555575</v>
      </c>
      <c r="J680" s="31">
        <f t="shared" si="139"/>
        <v>9.4444444444443434</v>
      </c>
      <c r="K680" s="32">
        <f t="shared" si="131"/>
        <v>858.33333333333337</v>
      </c>
      <c r="L680" s="33">
        <v>156.46950000000001</v>
      </c>
      <c r="M680" s="34">
        <f>0.5*2.10945*1.29*0.35*WLTC_class_3!E680^2</f>
        <v>42.476607881944439</v>
      </c>
      <c r="N680" s="34">
        <f t="shared" si="132"/>
        <v>1057.2794412152778</v>
      </c>
      <c r="O680" s="35">
        <f t="shared" si="133"/>
        <v>94.306715589880241</v>
      </c>
      <c r="P680" s="35">
        <f t="shared" si="140"/>
        <v>9985.4169448108496</v>
      </c>
      <c r="Q680" s="35">
        <f>(SUM(P$8:P680))/3600000</f>
        <v>0.46274860937354334</v>
      </c>
      <c r="R680" s="35">
        <f t="shared" si="141"/>
        <v>0</v>
      </c>
      <c r="S680" s="35"/>
      <c r="T680" s="35">
        <f>(SUMIF(R$8:R680,"&lt;0"))/3600000*-1</f>
        <v>0.23665222330347502</v>
      </c>
      <c r="U680" s="37">
        <f t="shared" si="143"/>
        <v>6.294444444444439</v>
      </c>
      <c r="V680" s="37">
        <f t="shared" si="142"/>
        <v>0</v>
      </c>
      <c r="W680" s="39">
        <f>SUM(V$8:V680)/3600000*-1</f>
        <v>0.16281672963279092</v>
      </c>
      <c r="X680" s="38">
        <f t="shared" si="134"/>
        <v>9.9854169448109573</v>
      </c>
      <c r="Y680" s="38">
        <f t="shared" si="135"/>
        <v>30.889705197836218</v>
      </c>
      <c r="Z680" s="38">
        <f>SUM(Y$8:Y680)/1000</f>
        <v>14.948806365535544</v>
      </c>
    </row>
    <row r="681" spans="2:26" x14ac:dyDescent="0.3">
      <c r="B681" s="4" t="s">
        <v>26</v>
      </c>
      <c r="C681" s="4">
        <v>673</v>
      </c>
      <c r="D681" s="4">
        <v>84</v>
      </c>
      <c r="E681" s="2">
        <f t="shared" si="136"/>
        <v>10</v>
      </c>
      <c r="F681" s="10">
        <v>36</v>
      </c>
      <c r="G681" s="30">
        <f t="shared" si="137"/>
        <v>0.55555555555555558</v>
      </c>
      <c r="H681" s="30">
        <f t="shared" si="138"/>
        <v>2</v>
      </c>
      <c r="I681" s="31">
        <f>SUM(E$8:E681)</f>
        <v>3899.5555555555575</v>
      </c>
      <c r="J681" s="31">
        <f t="shared" si="139"/>
        <v>10</v>
      </c>
      <c r="K681" s="32">
        <f t="shared" si="131"/>
        <v>858.33333333333337</v>
      </c>
      <c r="L681" s="33">
        <v>156.46950000000001</v>
      </c>
      <c r="M681" s="34">
        <f>0.5*2.10945*1.29*0.35*WLTC_class_3!E681^2</f>
        <v>47.620833749999996</v>
      </c>
      <c r="N681" s="34">
        <f t="shared" si="132"/>
        <v>1062.4236670833334</v>
      </c>
      <c r="O681" s="35">
        <f t="shared" si="133"/>
        <v>106.24236670833334</v>
      </c>
      <c r="P681" s="35">
        <f t="shared" si="140"/>
        <v>10624.236670833334</v>
      </c>
      <c r="Q681" s="35">
        <f>(SUM(P$8:P681))/3600000</f>
        <v>0.46569978622655261</v>
      </c>
      <c r="R681" s="35">
        <f t="shared" si="141"/>
        <v>0</v>
      </c>
      <c r="S681" s="35"/>
      <c r="T681" s="35">
        <f>(SUMIF(R$8:R681,"&lt;0"))/3600000*-1</f>
        <v>0.23665222330347502</v>
      </c>
      <c r="U681" s="37">
        <f t="shared" si="143"/>
        <v>6.6759259259259256</v>
      </c>
      <c r="V681" s="37">
        <f t="shared" si="142"/>
        <v>0</v>
      </c>
      <c r="W681" s="39">
        <f>SUM(V$8:V681)/3600000*-1</f>
        <v>0.16281672963279092</v>
      </c>
      <c r="X681" s="38">
        <f t="shared" si="134"/>
        <v>10.624236670833334</v>
      </c>
      <c r="Y681" s="38">
        <f t="shared" si="135"/>
        <v>31.528524923858594</v>
      </c>
      <c r="Z681" s="38">
        <f>SUM(Y$8:Y681)/1000</f>
        <v>14.980334890459401</v>
      </c>
    </row>
    <row r="682" spans="2:26" x14ac:dyDescent="0.3">
      <c r="B682" s="4" t="s">
        <v>26</v>
      </c>
      <c r="C682" s="4">
        <v>674</v>
      </c>
      <c r="D682" s="4">
        <v>85</v>
      </c>
      <c r="E682" s="2">
        <f t="shared" si="136"/>
        <v>10.555555555555555</v>
      </c>
      <c r="F682" s="10">
        <v>38</v>
      </c>
      <c r="G682" s="30">
        <f t="shared" si="137"/>
        <v>0.55555555555555558</v>
      </c>
      <c r="H682" s="30">
        <f t="shared" si="138"/>
        <v>2</v>
      </c>
      <c r="I682" s="31">
        <f>SUM(E$8:E682)</f>
        <v>3910.1111111111131</v>
      </c>
      <c r="J682" s="31">
        <f t="shared" si="139"/>
        <v>10.555555555555657</v>
      </c>
      <c r="K682" s="32">
        <f t="shared" si="131"/>
        <v>858.33333333333337</v>
      </c>
      <c r="L682" s="33">
        <v>156.46950000000001</v>
      </c>
      <c r="M682" s="34">
        <f>0.5*2.10945*1.29*0.35*WLTC_class_3!E682^2</f>
        <v>53.059015381944441</v>
      </c>
      <c r="N682" s="34">
        <f t="shared" si="132"/>
        <v>1067.8618487152778</v>
      </c>
      <c r="O682" s="35">
        <f t="shared" si="133"/>
        <v>118.98090351426511</v>
      </c>
      <c r="P682" s="35">
        <f t="shared" si="140"/>
        <v>11271.875069772484</v>
      </c>
      <c r="Q682" s="35">
        <f>(SUM(P$8:P682))/3600000</f>
        <v>0.46883086263482276</v>
      </c>
      <c r="R682" s="35">
        <f t="shared" si="141"/>
        <v>0</v>
      </c>
      <c r="S682" s="35"/>
      <c r="T682" s="35">
        <f>(SUMIF(R$8:R682,"&lt;0"))/3600000*-1</f>
        <v>0.23665222330347502</v>
      </c>
      <c r="U682" s="37">
        <f t="shared" si="143"/>
        <v>7.0574074074074034</v>
      </c>
      <c r="V682" s="37">
        <f t="shared" si="142"/>
        <v>0</v>
      </c>
      <c r="W682" s="39">
        <f>SUM(V$8:V682)/3600000*-1</f>
        <v>0.16281672963279092</v>
      </c>
      <c r="X682" s="38">
        <f t="shared" si="134"/>
        <v>11.271875069772378</v>
      </c>
      <c r="Y682" s="38">
        <f t="shared" si="135"/>
        <v>32.176163322797635</v>
      </c>
      <c r="Z682" s="38">
        <f>SUM(Y$8:Y682)/1000</f>
        <v>15.0125110537822</v>
      </c>
    </row>
    <row r="683" spans="2:26" x14ac:dyDescent="0.3">
      <c r="B683" s="4" t="s">
        <v>26</v>
      </c>
      <c r="C683" s="4">
        <v>675</v>
      </c>
      <c r="D683" s="4">
        <v>86</v>
      </c>
      <c r="E683" s="2">
        <f t="shared" si="136"/>
        <v>11.111111111111111</v>
      </c>
      <c r="F683" s="10">
        <v>40</v>
      </c>
      <c r="G683" s="30">
        <f t="shared" si="137"/>
        <v>0.31944444444444403</v>
      </c>
      <c r="H683" s="30">
        <f t="shared" si="138"/>
        <v>1.1499999999999986</v>
      </c>
      <c r="I683" s="31">
        <f>SUM(E$8:E683)</f>
        <v>3921.2222222222244</v>
      </c>
      <c r="J683" s="31">
        <f t="shared" si="139"/>
        <v>11.111111111111313</v>
      </c>
      <c r="K683" s="32">
        <f t="shared" si="131"/>
        <v>493.541666666666</v>
      </c>
      <c r="L683" s="33">
        <v>156.46950000000001</v>
      </c>
      <c r="M683" s="34">
        <f>0.5*2.10945*1.29*0.35*WLTC_class_3!E683^2</f>
        <v>58.791152777777768</v>
      </c>
      <c r="N683" s="34">
        <f t="shared" si="132"/>
        <v>708.80231944444381</v>
      </c>
      <c r="O683" s="35">
        <f t="shared" si="133"/>
        <v>87.506459190673667</v>
      </c>
      <c r="P683" s="35">
        <f t="shared" si="140"/>
        <v>7875.5813271606303</v>
      </c>
      <c r="Q683" s="35">
        <f>(SUM(P$8:P683))/3600000</f>
        <v>0.47101852411458961</v>
      </c>
      <c r="R683" s="35">
        <f t="shared" si="141"/>
        <v>0</v>
      </c>
      <c r="S683" s="35"/>
      <c r="T683" s="35">
        <f>(SUMIF(R$8:R683,"&lt;0"))/3600000*-1</f>
        <v>0.23665222330347502</v>
      </c>
      <c r="U683" s="37">
        <f t="shared" si="143"/>
        <v>7.4388888888888891</v>
      </c>
      <c r="V683" s="37">
        <f t="shared" si="142"/>
        <v>0</v>
      </c>
      <c r="W683" s="39">
        <f>SUM(V$8:V683)/3600000*-1</f>
        <v>0.16281672963279092</v>
      </c>
      <c r="X683" s="38">
        <f t="shared" si="134"/>
        <v>7.8755813271604866</v>
      </c>
      <c r="Y683" s="38">
        <f t="shared" si="135"/>
        <v>28.779869580185746</v>
      </c>
      <c r="Z683" s="38">
        <f>SUM(Y$8:Y683)/1000</f>
        <v>15.041290923362387</v>
      </c>
    </row>
    <row r="684" spans="2:26" x14ac:dyDescent="0.3">
      <c r="B684" s="4" t="s">
        <v>26</v>
      </c>
      <c r="C684" s="4">
        <v>676</v>
      </c>
      <c r="D684" s="4">
        <v>87</v>
      </c>
      <c r="E684" s="2">
        <f t="shared" si="136"/>
        <v>11.194444444444443</v>
      </c>
      <c r="F684" s="10">
        <v>40.299999999999997</v>
      </c>
      <c r="G684" s="30">
        <f t="shared" si="137"/>
        <v>6.9444444444444448E-2</v>
      </c>
      <c r="H684" s="30">
        <f t="shared" si="138"/>
        <v>0.25</v>
      </c>
      <c r="I684" s="31">
        <f>SUM(E$8:E684)</f>
        <v>3932.4166666666688</v>
      </c>
      <c r="J684" s="31">
        <f t="shared" si="139"/>
        <v>11.194444444444343</v>
      </c>
      <c r="K684" s="32">
        <f t="shared" si="131"/>
        <v>107.29166666666667</v>
      </c>
      <c r="L684" s="33">
        <v>156.46950000000001</v>
      </c>
      <c r="M684" s="34">
        <f>0.5*2.10945*1.29*0.35*WLTC_class_3!E684^2</f>
        <v>59.676327071788172</v>
      </c>
      <c r="N684" s="34">
        <f t="shared" si="132"/>
        <v>323.43749373845486</v>
      </c>
      <c r="O684" s="35">
        <f t="shared" si="133"/>
        <v>40.531759197969315</v>
      </c>
      <c r="P684" s="35">
        <f t="shared" si="140"/>
        <v>3620.703054905448</v>
      </c>
      <c r="Q684" s="35">
        <f>(SUM(P$8:P684))/3600000</f>
        <v>0.47202427496317445</v>
      </c>
      <c r="R684" s="35">
        <f t="shared" si="141"/>
        <v>0</v>
      </c>
      <c r="S684" s="35"/>
      <c r="T684" s="35">
        <f>(SUMIF(R$8:R684,"&lt;0"))/3600000*-1</f>
        <v>0.23665222330347502</v>
      </c>
      <c r="U684" s="37">
        <f t="shared" si="143"/>
        <v>1.1487361111110901</v>
      </c>
      <c r="V684" s="37">
        <f t="shared" si="142"/>
        <v>0</v>
      </c>
      <c r="W684" s="39">
        <f>SUM(V$8:V684)/3600000*-1</f>
        <v>0.16281672963279092</v>
      </c>
      <c r="X684" s="38">
        <f t="shared" si="134"/>
        <v>3.6207030549054804</v>
      </c>
      <c r="Y684" s="38">
        <f t="shared" si="135"/>
        <v>24.52499130793074</v>
      </c>
      <c r="Z684" s="38">
        <f>SUM(Y$8:Y684)/1000</f>
        <v>15.065815914670319</v>
      </c>
    </row>
    <row r="685" spans="2:26" x14ac:dyDescent="0.3">
      <c r="B685" s="4" t="s">
        <v>26</v>
      </c>
      <c r="C685" s="4">
        <v>677</v>
      </c>
      <c r="D685" s="4">
        <v>88</v>
      </c>
      <c r="E685" s="2">
        <f t="shared" si="136"/>
        <v>11.25</v>
      </c>
      <c r="F685" s="10">
        <v>40.5</v>
      </c>
      <c r="G685" s="30">
        <f t="shared" si="137"/>
        <v>-0.18055555555555516</v>
      </c>
      <c r="H685" s="30">
        <f t="shared" si="138"/>
        <v>-0.64999999999999858</v>
      </c>
      <c r="I685" s="31">
        <f>SUM(E$8:E685)</f>
        <v>3943.6666666666688</v>
      </c>
      <c r="J685" s="31">
        <f t="shared" si="139"/>
        <v>11.25</v>
      </c>
      <c r="K685" s="32">
        <f t="shared" si="131"/>
        <v>-278.95833333333275</v>
      </c>
      <c r="L685" s="33">
        <v>156.46950000000001</v>
      </c>
      <c r="M685" s="34">
        <f>0.5*2.10945*1.29*0.35*WLTC_class_3!E685^2</f>
        <v>60.270117714843742</v>
      </c>
      <c r="N685" s="34">
        <f t="shared" si="132"/>
        <v>-62.218715618489</v>
      </c>
      <c r="O685" s="35">
        <f t="shared" si="133"/>
        <v>-7.874556195465015</v>
      </c>
      <c r="P685" s="35">
        <f t="shared" si="140"/>
        <v>0</v>
      </c>
      <c r="Q685" s="35">
        <f>(SUM(P$8:P685))/3600000</f>
        <v>0.47202427496317445</v>
      </c>
      <c r="R685" s="34">
        <f t="shared" si="141"/>
        <v>-699.96055070800128</v>
      </c>
      <c r="S685" s="35">
        <f>SUM(R685:R692)</f>
        <v>-63133.096596330084</v>
      </c>
      <c r="T685" s="35">
        <f>(SUMIF(R$8:R685,"&lt;0"))/3600000*-1</f>
        <v>0.23684665678978281</v>
      </c>
      <c r="U685" s="37">
        <f t="shared" si="143"/>
        <v>0.77059259259261748</v>
      </c>
      <c r="V685" s="37">
        <f t="shared" si="142"/>
        <v>-481.57285888710481</v>
      </c>
      <c r="W685" s="39">
        <f>SUM(V$8:V685)/3600000*-1</f>
        <v>0.1629504998713707</v>
      </c>
      <c r="X685" s="38">
        <f t="shared" si="134"/>
        <v>-0.69996055070800123</v>
      </c>
      <c r="Y685" s="38">
        <f t="shared" si="135"/>
        <v>20.204327702317258</v>
      </c>
      <c r="Z685" s="38">
        <f>SUM(Y$8:Y685)/1000</f>
        <v>15.086020242372635</v>
      </c>
    </row>
    <row r="686" spans="2:26" x14ac:dyDescent="0.3">
      <c r="B686" s="4" t="s">
        <v>26</v>
      </c>
      <c r="C686" s="4">
        <v>678</v>
      </c>
      <c r="D686" s="4">
        <v>89</v>
      </c>
      <c r="E686" s="2">
        <f t="shared" si="136"/>
        <v>10.833333333333334</v>
      </c>
      <c r="F686" s="10">
        <v>39</v>
      </c>
      <c r="G686" s="30">
        <f t="shared" si="137"/>
        <v>-0.6666666666666663</v>
      </c>
      <c r="H686" s="30">
        <f t="shared" si="138"/>
        <v>-2.3999999999999986</v>
      </c>
      <c r="I686" s="31">
        <f>SUM(E$8:E686)</f>
        <v>3954.5000000000023</v>
      </c>
      <c r="J686" s="31">
        <f t="shared" si="139"/>
        <v>10.833333333333485</v>
      </c>
      <c r="K686" s="32">
        <f t="shared" si="131"/>
        <v>-1029.9999999999993</v>
      </c>
      <c r="L686" s="33">
        <v>156.46950000000001</v>
      </c>
      <c r="M686" s="34">
        <f>0.5*2.10945*1.29*0.35*WLTC_class_3!E686^2</f>
        <v>55.888339609375002</v>
      </c>
      <c r="N686" s="34">
        <f t="shared" si="132"/>
        <v>-817.64216039062433</v>
      </c>
      <c r="O686" s="35">
        <f t="shared" si="133"/>
        <v>-95.95939243473434</v>
      </c>
      <c r="P686" s="35">
        <f t="shared" si="140"/>
        <v>0</v>
      </c>
      <c r="Q686" s="35">
        <f>(SUM(P$8:P686))/3600000</f>
        <v>0.47202427496317445</v>
      </c>
      <c r="R686" s="34">
        <f t="shared" si="141"/>
        <v>-8857.7900708985544</v>
      </c>
      <c r="S686" s="35"/>
      <c r="T686" s="35">
        <f>(SUMIF(R$8:R686,"&lt;0"))/3600000*-1</f>
        <v>0.23930715403169908</v>
      </c>
      <c r="U686" s="37">
        <f t="shared" si="143"/>
        <v>-5.6864583333333236</v>
      </c>
      <c r="V686" s="37">
        <f t="shared" si="142"/>
        <v>-6094.1595687782046</v>
      </c>
      <c r="W686" s="39">
        <f>SUM(V$8:V686)/3600000*-1</f>
        <v>0.1646433219738091</v>
      </c>
      <c r="X686" s="38">
        <f t="shared" si="134"/>
        <v>-8.8577900708984298</v>
      </c>
      <c r="Y686" s="38">
        <f t="shared" si="135"/>
        <v>12.046498182126831</v>
      </c>
      <c r="Z686" s="38">
        <f>SUM(Y$8:Y686)/1000</f>
        <v>15.098066740554762</v>
      </c>
    </row>
    <row r="687" spans="2:26" x14ac:dyDescent="0.3">
      <c r="B687" s="4" t="s">
        <v>26</v>
      </c>
      <c r="C687" s="4">
        <v>679</v>
      </c>
      <c r="D687" s="4">
        <v>90</v>
      </c>
      <c r="E687" s="2">
        <f t="shared" si="136"/>
        <v>9.9166666666666679</v>
      </c>
      <c r="F687" s="10">
        <v>35.700000000000003</v>
      </c>
      <c r="G687" s="30">
        <f t="shared" si="137"/>
        <v>-0.99999999999999989</v>
      </c>
      <c r="H687" s="30">
        <f t="shared" si="138"/>
        <v>-3.5999999999999996</v>
      </c>
      <c r="I687" s="31">
        <f>SUM(E$8:E687)</f>
        <v>3964.4166666666688</v>
      </c>
      <c r="J687" s="31">
        <f t="shared" si="139"/>
        <v>9.9166666666665151</v>
      </c>
      <c r="K687" s="32">
        <f t="shared" si="131"/>
        <v>-1544.9999999999998</v>
      </c>
      <c r="L687" s="33">
        <v>156.46950000000001</v>
      </c>
      <c r="M687" s="34">
        <f>0.5*2.10945*1.29*0.35*WLTC_class_3!E687^2</f>
        <v>46.830460189843755</v>
      </c>
      <c r="N687" s="34">
        <f t="shared" si="132"/>
        <v>-1341.7000398101559</v>
      </c>
      <c r="O687" s="35">
        <f t="shared" si="133"/>
        <v>-131.94315460938421</v>
      </c>
      <c r="P687" s="35">
        <f t="shared" si="140"/>
        <v>0</v>
      </c>
      <c r="Q687" s="35">
        <f>(SUM(P$8:P687))/3600000</f>
        <v>0.47202427496317445</v>
      </c>
      <c r="R687" s="34">
        <f t="shared" si="141"/>
        <v>-13305.192061450509</v>
      </c>
      <c r="S687" s="35"/>
      <c r="T687" s="35">
        <f>(SUMIF(R$8:R687,"&lt;0"))/3600000*-1</f>
        <v>0.24300304071543535</v>
      </c>
      <c r="U687" s="37">
        <f t="shared" si="143"/>
        <v>-11.754874999999998</v>
      </c>
      <c r="V687" s="37">
        <f t="shared" si="142"/>
        <v>-9153.9721382779499</v>
      </c>
      <c r="W687" s="39">
        <f>SUM(V$8:V687)/3600000*-1</f>
        <v>0.16718609201221962</v>
      </c>
      <c r="X687" s="38">
        <f t="shared" si="134"/>
        <v>-13.305192061450715</v>
      </c>
      <c r="Y687" s="38">
        <f t="shared" si="135"/>
        <v>7.5990961915745459</v>
      </c>
      <c r="Z687" s="38">
        <f>SUM(Y$8:Y687)/1000</f>
        <v>15.105665836746335</v>
      </c>
    </row>
    <row r="688" spans="2:26" x14ac:dyDescent="0.3">
      <c r="B688" s="4" t="s">
        <v>26</v>
      </c>
      <c r="C688" s="4">
        <v>680</v>
      </c>
      <c r="D688" s="4">
        <v>91</v>
      </c>
      <c r="E688" s="2">
        <f t="shared" si="136"/>
        <v>8.8333333333333339</v>
      </c>
      <c r="F688" s="10">
        <v>31.8</v>
      </c>
      <c r="G688" s="30">
        <f t="shared" si="137"/>
        <v>-1.1944444444444446</v>
      </c>
      <c r="H688" s="30">
        <f t="shared" si="138"/>
        <v>-4.3000000000000007</v>
      </c>
      <c r="I688" s="31">
        <f>SUM(E$8:E688)</f>
        <v>3973.2500000000023</v>
      </c>
      <c r="J688" s="31">
        <f t="shared" si="139"/>
        <v>8.8333333333334849</v>
      </c>
      <c r="K688" s="32">
        <f t="shared" si="131"/>
        <v>-1845.416666666667</v>
      </c>
      <c r="L688" s="33">
        <v>156.46950000000001</v>
      </c>
      <c r="M688" s="34">
        <f>0.5*2.10945*1.29*0.35*WLTC_class_3!E688^2</f>
        <v>37.157478334375</v>
      </c>
      <c r="N688" s="34">
        <f t="shared" si="132"/>
        <v>-1651.7896883322919</v>
      </c>
      <c r="O688" s="35">
        <f t="shared" si="133"/>
        <v>-128.88547873681912</v>
      </c>
      <c r="P688" s="35">
        <f t="shared" si="140"/>
        <v>0</v>
      </c>
      <c r="Q688" s="35">
        <f>(SUM(P$8:P688))/3600000</f>
        <v>0.47202427496317445</v>
      </c>
      <c r="R688" s="34">
        <f t="shared" si="141"/>
        <v>-14590.808913602163</v>
      </c>
      <c r="S688" s="35"/>
      <c r="T688" s="35">
        <f>(SUMIF(R$8:R688,"&lt;0"))/3600000*-1</f>
        <v>0.24705604319143595</v>
      </c>
      <c r="U688" s="37">
        <f t="shared" si="143"/>
        <v>-12.553125000000009</v>
      </c>
      <c r="V688" s="37">
        <f t="shared" si="142"/>
        <v>-10038.476532558287</v>
      </c>
      <c r="W688" s="39">
        <f>SUM(V$8:V688)/3600000*-1</f>
        <v>0.16997455771570805</v>
      </c>
      <c r="X688" s="38">
        <f t="shared" si="134"/>
        <v>-14.590808913601913</v>
      </c>
      <c r="Y688" s="38">
        <f t="shared" si="135"/>
        <v>6.3134793394233473</v>
      </c>
      <c r="Z688" s="38">
        <f>SUM(Y$8:Y688)/1000</f>
        <v>15.111979316085758</v>
      </c>
    </row>
    <row r="689" spans="2:26" x14ac:dyDescent="0.3">
      <c r="B689" s="4" t="s">
        <v>26</v>
      </c>
      <c r="C689" s="4">
        <v>681</v>
      </c>
      <c r="D689" s="4">
        <v>92</v>
      </c>
      <c r="E689" s="2">
        <f t="shared" si="136"/>
        <v>7.5277777777777777</v>
      </c>
      <c r="F689" s="10">
        <v>27.1</v>
      </c>
      <c r="G689" s="30">
        <f t="shared" si="137"/>
        <v>-1.25</v>
      </c>
      <c r="H689" s="30">
        <f t="shared" si="138"/>
        <v>-4.5</v>
      </c>
      <c r="I689" s="31">
        <f>SUM(E$8:E689)</f>
        <v>3980.7777777777801</v>
      </c>
      <c r="J689" s="31">
        <f t="shared" si="139"/>
        <v>7.5277777777778283</v>
      </c>
      <c r="K689" s="32">
        <f t="shared" si="131"/>
        <v>-1931.25</v>
      </c>
      <c r="L689" s="33">
        <v>156.46950000000001</v>
      </c>
      <c r="M689" s="34">
        <f>0.5*2.10945*1.29*0.35*WLTC_class_3!E689^2</f>
        <v>26.98550656970486</v>
      </c>
      <c r="N689" s="34">
        <f t="shared" si="132"/>
        <v>-1747.7949934302951</v>
      </c>
      <c r="O689" s="35">
        <f t="shared" si="133"/>
        <v>-99.043064901632064</v>
      </c>
      <c r="P689" s="35">
        <f t="shared" si="140"/>
        <v>0</v>
      </c>
      <c r="Q689" s="35">
        <f>(SUM(P$8:P689))/3600000</f>
        <v>0.47202427496317445</v>
      </c>
      <c r="R689" s="34">
        <f t="shared" si="141"/>
        <v>-13157.012311655921</v>
      </c>
      <c r="S689" s="35"/>
      <c r="T689" s="35">
        <f>(SUMIF(R$8:R689,"&lt;0"))/3600000*-1</f>
        <v>0.25071076883356258</v>
      </c>
      <c r="U689" s="37">
        <f t="shared" si="143"/>
        <v>-13.200689814814821</v>
      </c>
      <c r="V689" s="37">
        <f t="shared" si="142"/>
        <v>-9052.0244704192719</v>
      </c>
      <c r="W689" s="39">
        <f>SUM(V$8:V689)/3600000*-1</f>
        <v>0.1724890089574912</v>
      </c>
      <c r="X689" s="38">
        <f t="shared" si="134"/>
        <v>-13.157012311655832</v>
      </c>
      <c r="Y689" s="38">
        <f t="shared" si="135"/>
        <v>7.7472759413694288</v>
      </c>
      <c r="Z689" s="38">
        <f>SUM(Y$8:Y689)/1000</f>
        <v>15.119726592027128</v>
      </c>
    </row>
    <row r="690" spans="2:26" x14ac:dyDescent="0.3">
      <c r="B690" s="4" t="s">
        <v>26</v>
      </c>
      <c r="C690" s="4">
        <v>682</v>
      </c>
      <c r="D690" s="4">
        <v>93</v>
      </c>
      <c r="E690" s="2">
        <f t="shared" si="136"/>
        <v>6.333333333333333</v>
      </c>
      <c r="F690" s="10">
        <v>22.8</v>
      </c>
      <c r="G690" s="30">
        <f t="shared" si="137"/>
        <v>-0.83333333333333326</v>
      </c>
      <c r="H690" s="30">
        <f t="shared" si="138"/>
        <v>-3</v>
      </c>
      <c r="I690" s="31">
        <f>SUM(E$8:E690)</f>
        <v>3987.1111111111136</v>
      </c>
      <c r="J690" s="31">
        <f t="shared" si="139"/>
        <v>6.3333333333334849</v>
      </c>
      <c r="K690" s="32">
        <f t="shared" si="131"/>
        <v>-1287.4999999999998</v>
      </c>
      <c r="L690" s="33">
        <v>156.46950000000001</v>
      </c>
      <c r="M690" s="34">
        <f>0.5*2.10945*1.29*0.35*WLTC_class_3!E690^2</f>
        <v>19.101245537499995</v>
      </c>
      <c r="N690" s="34">
        <f t="shared" si="132"/>
        <v>-1111.9292544624998</v>
      </c>
      <c r="O690" s="35">
        <f t="shared" si="133"/>
        <v>-44.600717873441333</v>
      </c>
      <c r="P690" s="35">
        <f t="shared" si="140"/>
        <v>0</v>
      </c>
      <c r="Q690" s="35">
        <f>(SUM(P$8:P690))/3600000</f>
        <v>0.47202427496317445</v>
      </c>
      <c r="R690" s="34">
        <f t="shared" si="141"/>
        <v>-7042.2186115960003</v>
      </c>
      <c r="S690" s="35"/>
      <c r="T690" s="35">
        <f>(SUMIF(R$8:R690,"&lt;0"))/3600000*-1</f>
        <v>0.25266694067011702</v>
      </c>
      <c r="U690" s="37">
        <f t="shared" si="143"/>
        <v>-10.231810185185187</v>
      </c>
      <c r="V690" s="37">
        <f t="shared" si="142"/>
        <v>-4845.0464047780479</v>
      </c>
      <c r="W690" s="39">
        <f>SUM(V$8:V690)/3600000*-1</f>
        <v>0.17383485518104064</v>
      </c>
      <c r="X690" s="38">
        <f t="shared" si="134"/>
        <v>-7.0422186115958318</v>
      </c>
      <c r="Y690" s="38">
        <f t="shared" si="135"/>
        <v>13.862069641429429</v>
      </c>
      <c r="Z690" s="38">
        <f>SUM(Y$8:Y690)/1000</f>
        <v>15.133588661668556</v>
      </c>
    </row>
    <row r="691" spans="2:26" x14ac:dyDescent="0.3">
      <c r="B691" s="4" t="s">
        <v>26</v>
      </c>
      <c r="C691" s="4">
        <v>683</v>
      </c>
      <c r="D691" s="4">
        <v>94</v>
      </c>
      <c r="E691" s="2">
        <f t="shared" si="136"/>
        <v>5.8611111111111116</v>
      </c>
      <c r="F691" s="10">
        <v>21.1</v>
      </c>
      <c r="G691" s="30">
        <f t="shared" si="137"/>
        <v>-0.54166666666666696</v>
      </c>
      <c r="H691" s="30">
        <f t="shared" si="138"/>
        <v>-1.9500000000000011</v>
      </c>
      <c r="I691" s="31">
        <f>SUM(E$8:E691)</f>
        <v>3992.9722222222249</v>
      </c>
      <c r="J691" s="31">
        <f t="shared" si="139"/>
        <v>5.8611111111113132</v>
      </c>
      <c r="K691" s="32">
        <f t="shared" si="131"/>
        <v>-836.87500000000045</v>
      </c>
      <c r="L691" s="33">
        <v>156.46950000000001</v>
      </c>
      <c r="M691" s="34">
        <f>0.5*2.10945*1.29*0.35*WLTC_class_3!E691^2</f>
        <v>16.359005705121529</v>
      </c>
      <c r="N691" s="34">
        <f t="shared" si="132"/>
        <v>-664.04649429487893</v>
      </c>
      <c r="O691" s="35">
        <f t="shared" si="133"/>
        <v>-22.811739176314294</v>
      </c>
      <c r="P691" s="35">
        <f t="shared" si="140"/>
        <v>0</v>
      </c>
      <c r="Q691" s="35">
        <f>(SUM(P$8:P691))/3600000</f>
        <v>0.47202427496317445</v>
      </c>
      <c r="R691" s="34">
        <f t="shared" si="141"/>
        <v>-3892.0502860062302</v>
      </c>
      <c r="S691" s="35"/>
      <c r="T691" s="35">
        <f>(SUMIF(R$8:R691,"&lt;0"))/3600000*-1</f>
        <v>0.25374806574956321</v>
      </c>
      <c r="U691" s="37">
        <f t="shared" si="143"/>
        <v>-3.558745370370366</v>
      </c>
      <c r="V691" s="37">
        <f t="shared" si="142"/>
        <v>-2677.7305967722859</v>
      </c>
      <c r="W691" s="39">
        <f>SUM(V$8:V691)/3600000*-1</f>
        <v>0.17457866923569959</v>
      </c>
      <c r="X691" s="38">
        <f t="shared" si="134"/>
        <v>-3.8920502860060959</v>
      </c>
      <c r="Y691" s="38">
        <f t="shared" si="135"/>
        <v>17.012237967019164</v>
      </c>
      <c r="Z691" s="38">
        <f>SUM(Y$8:Y691)/1000</f>
        <v>15.150600899635576</v>
      </c>
    </row>
    <row r="692" spans="2:26" x14ac:dyDescent="0.3">
      <c r="B692" s="4" t="s">
        <v>26</v>
      </c>
      <c r="C692" s="4">
        <v>684</v>
      </c>
      <c r="D692" s="4">
        <v>95</v>
      </c>
      <c r="E692" s="2">
        <f t="shared" si="136"/>
        <v>5.2499999999999991</v>
      </c>
      <c r="F692" s="10">
        <v>18.899999999999999</v>
      </c>
      <c r="G692" s="30">
        <f t="shared" si="137"/>
        <v>-0.30555555555555597</v>
      </c>
      <c r="H692" s="30">
        <f t="shared" si="138"/>
        <v>-1.1000000000000014</v>
      </c>
      <c r="I692" s="31">
        <f>SUM(E$8:E692)</f>
        <v>3998.2222222222249</v>
      </c>
      <c r="J692" s="31">
        <f t="shared" si="139"/>
        <v>5.25</v>
      </c>
      <c r="K692" s="32">
        <f t="shared" si="131"/>
        <v>-472.083333333334</v>
      </c>
      <c r="L692" s="33">
        <v>156.46950000000001</v>
      </c>
      <c r="M692" s="34">
        <f>0.5*2.10945*1.29*0.35*WLTC_class_3!E692^2</f>
        <v>13.125492302343744</v>
      </c>
      <c r="N692" s="34">
        <f t="shared" si="132"/>
        <v>-302.48834103099023</v>
      </c>
      <c r="O692" s="35">
        <f t="shared" si="133"/>
        <v>-8.3373348996666667</v>
      </c>
      <c r="P692" s="35">
        <f t="shared" si="140"/>
        <v>0</v>
      </c>
      <c r="Q692" s="35">
        <f>(SUM(P$8:P692))/3600000</f>
        <v>0.47202427496317445</v>
      </c>
      <c r="R692" s="34">
        <f t="shared" si="141"/>
        <v>-1588.0637904126986</v>
      </c>
      <c r="S692" s="35"/>
      <c r="T692" s="35">
        <f>(SUMIF(R$8:R692,"&lt;0"))/3600000*-1</f>
        <v>0.25418919458023342</v>
      </c>
      <c r="U692" s="37">
        <f t="shared" si="143"/>
        <v>-4.196296296296306</v>
      </c>
      <c r="V692" s="37">
        <f t="shared" si="142"/>
        <v>-1092.5878878039366</v>
      </c>
      <c r="W692" s="39">
        <f>SUM(V$8:V692)/3600000*-1</f>
        <v>0.1748821658712007</v>
      </c>
      <c r="X692" s="38">
        <f t="shared" si="134"/>
        <v>-1.5880637904126984</v>
      </c>
      <c r="Y692" s="38">
        <f t="shared" si="135"/>
        <v>19.316224462612563</v>
      </c>
      <c r="Z692" s="38">
        <f>SUM(Y$8:Y692)/1000</f>
        <v>15.169917124098189</v>
      </c>
    </row>
    <row r="693" spans="2:26" x14ac:dyDescent="0.3">
      <c r="B693" s="4" t="s">
        <v>26</v>
      </c>
      <c r="C693" s="4">
        <v>685</v>
      </c>
      <c r="D693" s="4">
        <v>96</v>
      </c>
      <c r="E693" s="2">
        <f t="shared" si="136"/>
        <v>5.2499999999999991</v>
      </c>
      <c r="F693" s="10">
        <v>18.899999999999999</v>
      </c>
      <c r="G693" s="30">
        <f t="shared" si="137"/>
        <v>0.33333333333333365</v>
      </c>
      <c r="H693" s="30">
        <f t="shared" si="138"/>
        <v>1.2000000000000011</v>
      </c>
      <c r="I693" s="31">
        <f>SUM(E$8:E693)</f>
        <v>4003.4722222222249</v>
      </c>
      <c r="J693" s="31">
        <f t="shared" si="139"/>
        <v>5.25</v>
      </c>
      <c r="K693" s="32">
        <f t="shared" si="131"/>
        <v>515.00000000000045</v>
      </c>
      <c r="L693" s="33">
        <v>156.46950000000001</v>
      </c>
      <c r="M693" s="34">
        <f>0.5*2.10945*1.29*0.35*WLTC_class_3!E693^2</f>
        <v>13.125492302343744</v>
      </c>
      <c r="N693" s="34">
        <f t="shared" si="132"/>
        <v>684.59499230234428</v>
      </c>
      <c r="O693" s="35">
        <f t="shared" si="133"/>
        <v>18.869149475333362</v>
      </c>
      <c r="P693" s="35">
        <f t="shared" si="140"/>
        <v>3594.1237095873075</v>
      </c>
      <c r="Q693" s="35">
        <f>(SUM(P$8:P693))/3600000</f>
        <v>0.47302264266028204</v>
      </c>
      <c r="R693" s="35">
        <f t="shared" si="141"/>
        <v>0</v>
      </c>
      <c r="S693" s="35"/>
      <c r="T693" s="35">
        <f>(SUMIF(R$8:R693,"&lt;0"))/3600000*-1</f>
        <v>0.25418919458023342</v>
      </c>
      <c r="U693" s="37">
        <f t="shared" si="143"/>
        <v>0</v>
      </c>
      <c r="V693" s="37">
        <f t="shared" si="142"/>
        <v>0</v>
      </c>
      <c r="W693" s="39">
        <f>SUM(V$8:V693)/3600000*-1</f>
        <v>0.1748821658712007</v>
      </c>
      <c r="X693" s="38">
        <f t="shared" si="134"/>
        <v>3.5941237095873069</v>
      </c>
      <c r="Y693" s="38">
        <f t="shared" si="135"/>
        <v>24.498411962612568</v>
      </c>
      <c r="Z693" s="38">
        <f>SUM(Y$8:Y693)/1000</f>
        <v>15.194415536060802</v>
      </c>
    </row>
    <row r="694" spans="2:26" x14ac:dyDescent="0.3">
      <c r="B694" s="4" t="s">
        <v>26</v>
      </c>
      <c r="C694" s="4">
        <v>686</v>
      </c>
      <c r="D694" s="4">
        <v>97</v>
      </c>
      <c r="E694" s="2">
        <f t="shared" si="136"/>
        <v>5.916666666666667</v>
      </c>
      <c r="F694" s="10">
        <v>21.3</v>
      </c>
      <c r="G694" s="30">
        <f t="shared" si="137"/>
        <v>0.69444444444444442</v>
      </c>
      <c r="H694" s="30">
        <f t="shared" si="138"/>
        <v>2.5</v>
      </c>
      <c r="I694" s="31">
        <f>SUM(E$8:E694)</f>
        <v>4009.3888888888914</v>
      </c>
      <c r="J694" s="31">
        <f t="shared" si="139"/>
        <v>5.9166666666665151</v>
      </c>
      <c r="K694" s="32">
        <f t="shared" si="131"/>
        <v>1072.9166666666665</v>
      </c>
      <c r="L694" s="33">
        <v>156.46950000000001</v>
      </c>
      <c r="M694" s="34">
        <f>0.5*2.10945*1.29*0.35*WLTC_class_3!E694^2</f>
        <v>16.67059881484375</v>
      </c>
      <c r="N694" s="34">
        <f t="shared" si="132"/>
        <v>1246.0567654815102</v>
      </c>
      <c r="O694" s="35">
        <f t="shared" si="133"/>
        <v>43.62063996383425</v>
      </c>
      <c r="P694" s="35">
        <f t="shared" si="140"/>
        <v>7372.502529098746</v>
      </c>
      <c r="Q694" s="35">
        <f>(SUM(P$8:P694))/3600000</f>
        <v>0.47507056002947612</v>
      </c>
      <c r="R694" s="35">
        <f t="shared" si="141"/>
        <v>0</v>
      </c>
      <c r="S694" s="35"/>
      <c r="T694" s="35">
        <f>(SUMIF(R$8:R694,"&lt;0"))/3600000*-1</f>
        <v>0.25418919458023342</v>
      </c>
      <c r="U694" s="37">
        <f t="shared" si="143"/>
        <v>4.6006666666666769</v>
      </c>
      <c r="V694" s="37">
        <f t="shared" si="142"/>
        <v>0</v>
      </c>
      <c r="W694" s="39">
        <f>SUM(V$8:V694)/3600000*-1</f>
        <v>0.1748821658712007</v>
      </c>
      <c r="X694" s="38">
        <f t="shared" si="134"/>
        <v>7.3725025290989361</v>
      </c>
      <c r="Y694" s="38">
        <f t="shared" si="135"/>
        <v>28.276790782124195</v>
      </c>
      <c r="Z694" s="38">
        <f>SUM(Y$8:Y694)/1000</f>
        <v>15.222692326842925</v>
      </c>
    </row>
    <row r="695" spans="2:26" x14ac:dyDescent="0.3">
      <c r="B695" s="4" t="s">
        <v>26</v>
      </c>
      <c r="C695" s="4">
        <v>687</v>
      </c>
      <c r="D695" s="4">
        <v>98</v>
      </c>
      <c r="E695" s="2">
        <f t="shared" si="136"/>
        <v>6.6388888888888884</v>
      </c>
      <c r="F695" s="10">
        <v>23.9</v>
      </c>
      <c r="G695" s="30">
        <f t="shared" si="137"/>
        <v>0.63888888888888862</v>
      </c>
      <c r="H695" s="30">
        <f t="shared" si="138"/>
        <v>2.2999999999999989</v>
      </c>
      <c r="I695" s="31">
        <f>SUM(E$8:E695)</f>
        <v>4016.0277777777801</v>
      </c>
      <c r="J695" s="31">
        <f t="shared" si="139"/>
        <v>6.6388888888886868</v>
      </c>
      <c r="K695" s="32">
        <f t="shared" si="131"/>
        <v>987.08333333333292</v>
      </c>
      <c r="L695" s="33">
        <v>156.46950000000001</v>
      </c>
      <c r="M695" s="34">
        <f>0.5*2.10945*1.29*0.35*WLTC_class_3!E695^2</f>
        <v>20.988808986371524</v>
      </c>
      <c r="N695" s="34">
        <f t="shared" si="132"/>
        <v>1164.5416423197044</v>
      </c>
      <c r="O695" s="35">
        <f t="shared" si="133"/>
        <v>51.326993172022995</v>
      </c>
      <c r="P695" s="35">
        <f t="shared" si="140"/>
        <v>7731.2625698444681</v>
      </c>
      <c r="Q695" s="35">
        <f>(SUM(P$8:P695))/3600000</f>
        <v>0.47721813296554405</v>
      </c>
      <c r="R695" s="35">
        <f t="shared" si="141"/>
        <v>0</v>
      </c>
      <c r="S695" s="35"/>
      <c r="T695" s="35">
        <f>(SUMIF(R$8:R695,"&lt;0"))/3600000*-1</f>
        <v>0.25418919458023342</v>
      </c>
      <c r="U695" s="37">
        <f t="shared" si="143"/>
        <v>5.6039629629629575</v>
      </c>
      <c r="V695" s="37">
        <f t="shared" si="142"/>
        <v>0</v>
      </c>
      <c r="W695" s="39">
        <f>SUM(V$8:V695)/3600000*-1</f>
        <v>0.1748821658712007</v>
      </c>
      <c r="X695" s="38">
        <f t="shared" si="134"/>
        <v>7.7312625698447039</v>
      </c>
      <c r="Y695" s="38">
        <f t="shared" si="135"/>
        <v>28.635550822869966</v>
      </c>
      <c r="Z695" s="38">
        <f>SUM(Y$8:Y695)/1000</f>
        <v>15.251327877665796</v>
      </c>
    </row>
    <row r="696" spans="2:26" x14ac:dyDescent="0.3">
      <c r="B696" s="4" t="s">
        <v>26</v>
      </c>
      <c r="C696" s="4">
        <v>688</v>
      </c>
      <c r="D696" s="4">
        <v>99</v>
      </c>
      <c r="E696" s="2">
        <f t="shared" si="136"/>
        <v>7.1944444444444438</v>
      </c>
      <c r="F696" s="10">
        <v>25.9</v>
      </c>
      <c r="G696" s="30">
        <f t="shared" si="137"/>
        <v>0.625</v>
      </c>
      <c r="H696" s="30">
        <f t="shared" si="138"/>
        <v>2.25</v>
      </c>
      <c r="I696" s="31">
        <f>SUM(E$8:E696)</f>
        <v>4023.2222222222244</v>
      </c>
      <c r="J696" s="31">
        <f t="shared" si="139"/>
        <v>7.1944444444443434</v>
      </c>
      <c r="K696" s="32">
        <f t="shared" si="131"/>
        <v>965.625</v>
      </c>
      <c r="L696" s="33">
        <v>156.46950000000001</v>
      </c>
      <c r="M696" s="34">
        <f>0.5*2.10945*1.29*0.35*WLTC_class_3!E696^2</f>
        <v>24.648558246788188</v>
      </c>
      <c r="N696" s="34">
        <f t="shared" si="132"/>
        <v>1146.7430582467882</v>
      </c>
      <c r="O696" s="35">
        <f t="shared" si="133"/>
        <v>59.35545608815719</v>
      </c>
      <c r="P696" s="35">
        <f t="shared" si="140"/>
        <v>8250.1792246087225</v>
      </c>
      <c r="Q696" s="35">
        <f>(SUM(P$8:P696))/3600000</f>
        <v>0.47950984941682423</v>
      </c>
      <c r="R696" s="35">
        <f t="shared" si="141"/>
        <v>0</v>
      </c>
      <c r="S696" s="35"/>
      <c r="T696" s="35">
        <f>(SUMIF(R$8:R696,"&lt;0"))/3600000*-1</f>
        <v>0.25418919458023342</v>
      </c>
      <c r="U696" s="37">
        <f t="shared" si="143"/>
        <v>4.749444444444439</v>
      </c>
      <c r="V696" s="37">
        <f t="shared" si="142"/>
        <v>0</v>
      </c>
      <c r="W696" s="39">
        <f>SUM(V$8:V696)/3600000*-1</f>
        <v>0.1748821658712007</v>
      </c>
      <c r="X696" s="38">
        <f t="shared" si="134"/>
        <v>8.2501792246088375</v>
      </c>
      <c r="Y696" s="38">
        <f t="shared" si="135"/>
        <v>29.1544674776341</v>
      </c>
      <c r="Z696" s="38">
        <f>SUM(Y$8:Y696)/1000</f>
        <v>15.28048234514343</v>
      </c>
    </row>
    <row r="697" spans="2:26" x14ac:dyDescent="0.3">
      <c r="B697" s="4" t="s">
        <v>26</v>
      </c>
      <c r="C697" s="4">
        <v>689</v>
      </c>
      <c r="D697" s="4">
        <v>100</v>
      </c>
      <c r="E697" s="2">
        <f t="shared" si="136"/>
        <v>7.8888888888888884</v>
      </c>
      <c r="F697" s="10">
        <v>28.4</v>
      </c>
      <c r="G697" s="30">
        <f t="shared" si="137"/>
        <v>0.61111111111111138</v>
      </c>
      <c r="H697" s="30">
        <f t="shared" si="138"/>
        <v>2.2000000000000011</v>
      </c>
      <c r="I697" s="31">
        <f>SUM(E$8:E697)</f>
        <v>4031.1111111111131</v>
      </c>
      <c r="J697" s="31">
        <f t="shared" si="139"/>
        <v>7.8888888888886868</v>
      </c>
      <c r="K697" s="32">
        <f t="shared" si="131"/>
        <v>944.16666666666708</v>
      </c>
      <c r="L697" s="33">
        <v>156.46950000000001</v>
      </c>
      <c r="M697" s="34">
        <f>0.5*2.10945*1.29*0.35*WLTC_class_3!E697^2</f>
        <v>29.636620115277772</v>
      </c>
      <c r="N697" s="34">
        <f t="shared" si="132"/>
        <v>1130.2727867819449</v>
      </c>
      <c r="O697" s="35">
        <f t="shared" si="133"/>
        <v>70.342038495896759</v>
      </c>
      <c r="P697" s="35">
        <f t="shared" si="140"/>
        <v>8916.5964290573374</v>
      </c>
      <c r="Q697" s="35">
        <f>(SUM(P$8:P697))/3600000</f>
        <v>0.48198668175822906</v>
      </c>
      <c r="R697" s="35">
        <f t="shared" si="141"/>
        <v>0</v>
      </c>
      <c r="S697" s="35"/>
      <c r="T697" s="35">
        <f>(SUMIF(R$8:R697,"&lt;0"))/3600000*-1</f>
        <v>0.25418919458023342</v>
      </c>
      <c r="U697" s="37">
        <f t="shared" si="143"/>
        <v>6.4732638888888943</v>
      </c>
      <c r="V697" s="37">
        <f t="shared" si="142"/>
        <v>0</v>
      </c>
      <c r="W697" s="39">
        <f>SUM(V$8:V697)/3600000*-1</f>
        <v>0.1748821658712007</v>
      </c>
      <c r="X697" s="38">
        <f t="shared" si="134"/>
        <v>8.9165964290575648</v>
      </c>
      <c r="Y697" s="38">
        <f t="shared" si="135"/>
        <v>29.820884682082827</v>
      </c>
      <c r="Z697" s="38">
        <f>SUM(Y$8:Y697)/1000</f>
        <v>15.310303229825513</v>
      </c>
    </row>
    <row r="698" spans="2:26" x14ac:dyDescent="0.3">
      <c r="B698" s="4" t="s">
        <v>26</v>
      </c>
      <c r="C698" s="4">
        <v>690</v>
      </c>
      <c r="D698" s="4">
        <v>101</v>
      </c>
      <c r="E698" s="2">
        <f t="shared" si="136"/>
        <v>8.4166666666666661</v>
      </c>
      <c r="F698" s="10">
        <v>30.3</v>
      </c>
      <c r="G698" s="30">
        <f t="shared" si="137"/>
        <v>0.34722222222222221</v>
      </c>
      <c r="H698" s="30">
        <f t="shared" si="138"/>
        <v>1.25</v>
      </c>
      <c r="I698" s="31">
        <f>SUM(E$8:E698)</f>
        <v>4039.5277777777796</v>
      </c>
      <c r="J698" s="31">
        <f t="shared" si="139"/>
        <v>8.4166666666665151</v>
      </c>
      <c r="K698" s="32">
        <f t="shared" si="131"/>
        <v>536.45833333333326</v>
      </c>
      <c r="L698" s="33">
        <v>156.46950000000001</v>
      </c>
      <c r="M698" s="34">
        <f>0.5*2.10945*1.29*0.35*WLTC_class_3!E698^2</f>
        <v>33.734730908593747</v>
      </c>
      <c r="N698" s="34">
        <f t="shared" si="132"/>
        <v>726.66256424192704</v>
      </c>
      <c r="O698" s="35">
        <f t="shared" si="133"/>
        <v>51.476977901609473</v>
      </c>
      <c r="P698" s="35">
        <f t="shared" si="140"/>
        <v>6116.0765823694428</v>
      </c>
      <c r="Q698" s="35">
        <f>(SUM(P$8:P698))/3600000</f>
        <v>0.48368559191999833</v>
      </c>
      <c r="R698" s="35">
        <f t="shared" si="141"/>
        <v>0</v>
      </c>
      <c r="S698" s="35"/>
      <c r="T698" s="35">
        <f>(SUMIF(R$8:R698,"&lt;0"))/3600000*-1</f>
        <v>0.25418919458023342</v>
      </c>
      <c r="U698" s="37">
        <f t="shared" si="143"/>
        <v>5.3183287037037026</v>
      </c>
      <c r="V698" s="37">
        <f t="shared" si="142"/>
        <v>0</v>
      </c>
      <c r="W698" s="39">
        <f>SUM(V$8:V698)/3600000*-1</f>
        <v>0.1748821658712007</v>
      </c>
      <c r="X698" s="38">
        <f t="shared" si="134"/>
        <v>6.1160765823695522</v>
      </c>
      <c r="Y698" s="38">
        <f t="shared" si="135"/>
        <v>27.020364835394812</v>
      </c>
      <c r="Z698" s="38">
        <f>SUM(Y$8:Y698)/1000</f>
        <v>15.337323594660907</v>
      </c>
    </row>
    <row r="699" spans="2:26" x14ac:dyDescent="0.3">
      <c r="B699" s="4" t="s">
        <v>26</v>
      </c>
      <c r="C699" s="4">
        <v>691</v>
      </c>
      <c r="D699" s="4">
        <v>102</v>
      </c>
      <c r="E699" s="2">
        <f t="shared" si="136"/>
        <v>8.5833333333333321</v>
      </c>
      <c r="F699" s="10">
        <v>30.9</v>
      </c>
      <c r="G699" s="30">
        <f t="shared" si="137"/>
        <v>0.1111111111111112</v>
      </c>
      <c r="H699" s="30">
        <f t="shared" si="138"/>
        <v>0.40000000000000036</v>
      </c>
      <c r="I699" s="31">
        <f>SUM(E$8:E699)</f>
        <v>4048.1111111111131</v>
      </c>
      <c r="J699" s="31">
        <f t="shared" si="139"/>
        <v>8.5833333333334849</v>
      </c>
      <c r="K699" s="32">
        <f t="shared" si="131"/>
        <v>171.6666666666668</v>
      </c>
      <c r="L699" s="33">
        <v>156.46950000000001</v>
      </c>
      <c r="M699" s="34">
        <f>0.5*2.10945*1.29*0.35*WLTC_class_3!E699^2</f>
        <v>35.083987864843735</v>
      </c>
      <c r="N699" s="34">
        <f t="shared" si="132"/>
        <v>363.22015453151056</v>
      </c>
      <c r="O699" s="35">
        <f t="shared" si="133"/>
        <v>26.759740412672663</v>
      </c>
      <c r="P699" s="35">
        <f t="shared" si="140"/>
        <v>3117.639659728854</v>
      </c>
      <c r="Q699" s="35">
        <f>(SUM(P$8:P699))/3600000</f>
        <v>0.48455160293658966</v>
      </c>
      <c r="R699" s="35">
        <f t="shared" si="141"/>
        <v>0</v>
      </c>
      <c r="S699" s="35"/>
      <c r="T699" s="35">
        <f>(SUMIF(R$8:R699,"&lt;0"))/3600000*-1</f>
        <v>0.25418919458023342</v>
      </c>
      <c r="U699" s="37">
        <f t="shared" si="143"/>
        <v>1.7509999999999886</v>
      </c>
      <c r="V699" s="37">
        <f t="shared" si="142"/>
        <v>0</v>
      </c>
      <c r="W699" s="39">
        <f>SUM(V$8:V699)/3600000*-1</f>
        <v>0.1748821658712007</v>
      </c>
      <c r="X699" s="38">
        <f t="shared" si="134"/>
        <v>3.1176396597287983</v>
      </c>
      <c r="Y699" s="38">
        <f t="shared" si="135"/>
        <v>24.021927912754059</v>
      </c>
      <c r="Z699" s="38">
        <f>SUM(Y$8:Y699)/1000</f>
        <v>15.361345522573661</v>
      </c>
    </row>
    <row r="700" spans="2:26" x14ac:dyDescent="0.3">
      <c r="B700" s="4" t="s">
        <v>26</v>
      </c>
      <c r="C700" s="4">
        <v>692</v>
      </c>
      <c r="D700" s="4">
        <v>103</v>
      </c>
      <c r="E700" s="2">
        <f t="shared" si="136"/>
        <v>8.6388888888888893</v>
      </c>
      <c r="F700" s="10">
        <v>31.1</v>
      </c>
      <c r="G700" s="30">
        <f t="shared" si="137"/>
        <v>0.12500000000000031</v>
      </c>
      <c r="H700" s="30">
        <f t="shared" si="138"/>
        <v>0.45000000000000107</v>
      </c>
      <c r="I700" s="31">
        <f>SUM(E$8:E700)</f>
        <v>4056.7500000000018</v>
      </c>
      <c r="J700" s="31">
        <f t="shared" si="139"/>
        <v>8.6388888888886868</v>
      </c>
      <c r="K700" s="32">
        <f t="shared" si="131"/>
        <v>193.12500000000048</v>
      </c>
      <c r="L700" s="33">
        <v>156.46950000000001</v>
      </c>
      <c r="M700" s="34">
        <f>0.5*2.10945*1.29*0.35*WLTC_class_3!E700^2</f>
        <v>35.539619298871528</v>
      </c>
      <c r="N700" s="34">
        <f t="shared" si="132"/>
        <v>385.13411929887206</v>
      </c>
      <c r="O700" s="35">
        <f t="shared" si="133"/>
        <v>28.742713852396093</v>
      </c>
      <c r="P700" s="35">
        <f t="shared" si="140"/>
        <v>3327.1308639429558</v>
      </c>
      <c r="Q700" s="35">
        <f>(SUM(P$8:P700))/3600000</f>
        <v>0.48547580595435158</v>
      </c>
      <c r="R700" s="35">
        <f t="shared" si="141"/>
        <v>0</v>
      </c>
      <c r="S700" s="35"/>
      <c r="T700" s="35">
        <f>(SUMIF(R$8:R700,"&lt;0"))/3600000*-1</f>
        <v>0.25418919458023342</v>
      </c>
      <c r="U700" s="37">
        <f t="shared" si="143"/>
        <v>0.59129629629631908</v>
      </c>
      <c r="V700" s="37">
        <f t="shared" si="142"/>
        <v>0</v>
      </c>
      <c r="W700" s="39">
        <f>SUM(V$8:V700)/3600000*-1</f>
        <v>0.1748821658712007</v>
      </c>
      <c r="X700" s="38">
        <f t="shared" si="134"/>
        <v>3.3271308639430339</v>
      </c>
      <c r="Y700" s="38">
        <f t="shared" si="135"/>
        <v>24.231419116968294</v>
      </c>
      <c r="Z700" s="38">
        <f>SUM(Y$8:Y700)/1000</f>
        <v>15.38557694169063</v>
      </c>
    </row>
    <row r="701" spans="2:26" x14ac:dyDescent="0.3">
      <c r="B701" s="4" t="s">
        <v>26</v>
      </c>
      <c r="C701" s="4">
        <v>693</v>
      </c>
      <c r="D701" s="4">
        <v>104</v>
      </c>
      <c r="E701" s="2">
        <f t="shared" si="136"/>
        <v>8.8333333333333339</v>
      </c>
      <c r="F701" s="10">
        <v>31.8</v>
      </c>
      <c r="G701" s="30">
        <f t="shared" si="137"/>
        <v>0.2222222222222224</v>
      </c>
      <c r="H701" s="30">
        <f t="shared" si="138"/>
        <v>0.80000000000000071</v>
      </c>
      <c r="I701" s="31">
        <f>SUM(E$8:E701)</f>
        <v>4065.5833333333353</v>
      </c>
      <c r="J701" s="31">
        <f t="shared" si="139"/>
        <v>8.8333333333334849</v>
      </c>
      <c r="K701" s="32">
        <f t="shared" si="131"/>
        <v>343.3333333333336</v>
      </c>
      <c r="L701" s="33">
        <v>156.46950000000001</v>
      </c>
      <c r="M701" s="34">
        <f>0.5*2.10945*1.29*0.35*WLTC_class_3!E701^2</f>
        <v>37.157478334375</v>
      </c>
      <c r="N701" s="34">
        <f t="shared" si="132"/>
        <v>536.96031166770854</v>
      </c>
      <c r="O701" s="35">
        <f t="shared" si="133"/>
        <v>41.897819874294981</v>
      </c>
      <c r="P701" s="35">
        <f t="shared" si="140"/>
        <v>4743.1494197315069</v>
      </c>
      <c r="Q701" s="35">
        <f>(SUM(P$8:P701))/3600000</f>
        <v>0.48679334745983255</v>
      </c>
      <c r="R701" s="35">
        <f t="shared" si="141"/>
        <v>0</v>
      </c>
      <c r="S701" s="35"/>
      <c r="T701" s="35">
        <f>(SUMIF(R$8:R701,"&lt;0"))/3600000*-1</f>
        <v>0.25418919458023342</v>
      </c>
      <c r="U701" s="37">
        <f t="shared" si="143"/>
        <v>2.0995787037037017</v>
      </c>
      <c r="V701" s="37">
        <f t="shared" si="142"/>
        <v>0</v>
      </c>
      <c r="W701" s="39">
        <f>SUM(V$8:V701)/3600000*-1</f>
        <v>0.1748821658712007</v>
      </c>
      <c r="X701" s="38">
        <f t="shared" si="134"/>
        <v>4.7431494197314263</v>
      </c>
      <c r="Y701" s="38">
        <f t="shared" si="135"/>
        <v>25.647437672756688</v>
      </c>
      <c r="Z701" s="38">
        <f>SUM(Y$8:Y701)/1000</f>
        <v>15.411224379363386</v>
      </c>
    </row>
    <row r="702" spans="2:26" x14ac:dyDescent="0.3">
      <c r="B702" s="4" t="s">
        <v>26</v>
      </c>
      <c r="C702" s="4">
        <v>694</v>
      </c>
      <c r="D702" s="4">
        <v>105</v>
      </c>
      <c r="E702" s="2">
        <f t="shared" si="136"/>
        <v>9.0833333333333339</v>
      </c>
      <c r="F702" s="10">
        <v>32.700000000000003</v>
      </c>
      <c r="G702" s="30">
        <f t="shared" si="137"/>
        <v>0.19444444444444473</v>
      </c>
      <c r="H702" s="30">
        <f t="shared" si="138"/>
        <v>0.70000000000000107</v>
      </c>
      <c r="I702" s="31">
        <f>SUM(E$8:E702)</f>
        <v>4074.6666666666688</v>
      </c>
      <c r="J702" s="31">
        <f t="shared" si="139"/>
        <v>9.0833333333334849</v>
      </c>
      <c r="K702" s="32">
        <f t="shared" si="131"/>
        <v>300.41666666666708</v>
      </c>
      <c r="L702" s="33">
        <v>156.46950000000001</v>
      </c>
      <c r="M702" s="34">
        <f>0.5*2.10945*1.29*0.35*WLTC_class_3!E702^2</f>
        <v>39.29049484609375</v>
      </c>
      <c r="N702" s="34">
        <f t="shared" si="132"/>
        <v>496.17666151276086</v>
      </c>
      <c r="O702" s="35">
        <f t="shared" si="133"/>
        <v>40.938020246063964</v>
      </c>
      <c r="P702" s="35">
        <f t="shared" si="140"/>
        <v>4506.9380087409863</v>
      </c>
      <c r="Q702" s="35">
        <f>(SUM(P$8:P702))/3600000</f>
        <v>0.48804527468448283</v>
      </c>
      <c r="R702" s="35">
        <f t="shared" si="141"/>
        <v>0</v>
      </c>
      <c r="S702" s="35"/>
      <c r="T702" s="35">
        <f>(SUMIF(R$8:R702,"&lt;0"))/3600000*-1</f>
        <v>0.25418919458023342</v>
      </c>
      <c r="U702" s="37">
        <f t="shared" si="143"/>
        <v>2.7681250000000031</v>
      </c>
      <c r="V702" s="37">
        <f t="shared" si="142"/>
        <v>0</v>
      </c>
      <c r="W702" s="39">
        <f>SUM(V$8:V702)/3600000*-1</f>
        <v>0.1748821658712007</v>
      </c>
      <c r="X702" s="38">
        <f t="shared" si="134"/>
        <v>4.5069380087409119</v>
      </c>
      <c r="Y702" s="38">
        <f t="shared" si="135"/>
        <v>25.411226261766174</v>
      </c>
      <c r="Z702" s="38">
        <f>SUM(Y$8:Y702)/1000</f>
        <v>15.436635605625151</v>
      </c>
    </row>
    <row r="703" spans="2:26" x14ac:dyDescent="0.3">
      <c r="B703" s="4" t="s">
        <v>26</v>
      </c>
      <c r="C703" s="4">
        <v>695</v>
      </c>
      <c r="D703" s="4">
        <v>106</v>
      </c>
      <c r="E703" s="2">
        <f t="shared" si="136"/>
        <v>9.2222222222222232</v>
      </c>
      <c r="F703" s="10">
        <v>33.200000000000003</v>
      </c>
      <c r="G703" s="30">
        <f t="shared" si="137"/>
        <v>-4.1666666666667261E-2</v>
      </c>
      <c r="H703" s="30">
        <f t="shared" si="138"/>
        <v>-0.15000000000000213</v>
      </c>
      <c r="I703" s="31">
        <f>SUM(E$8:E703)</f>
        <v>4083.888888888891</v>
      </c>
      <c r="J703" s="31">
        <f t="shared" si="139"/>
        <v>9.2222222222221717</v>
      </c>
      <c r="K703" s="32">
        <f t="shared" si="131"/>
        <v>-64.375000000000924</v>
      </c>
      <c r="L703" s="33">
        <v>156.46950000000001</v>
      </c>
      <c r="M703" s="34">
        <f>0.5*2.10945*1.29*0.35*WLTC_class_3!E703^2</f>
        <v>40.50122514861112</v>
      </c>
      <c r="N703" s="34">
        <f t="shared" si="132"/>
        <v>132.5957251486102</v>
      </c>
      <c r="O703" s="35">
        <f t="shared" si="133"/>
        <v>0</v>
      </c>
      <c r="P703" s="35">
        <f t="shared" si="140"/>
        <v>0</v>
      </c>
      <c r="Q703" s="35">
        <f>(SUM(P$8:P703))/3600000</f>
        <v>0.48804527468448283</v>
      </c>
      <c r="R703" s="35">
        <f t="shared" si="141"/>
        <v>0</v>
      </c>
      <c r="S703" s="35"/>
      <c r="T703" s="35">
        <f>(SUMIF(R$8:R703,"&lt;0"))/3600000*-1</f>
        <v>0.25418919458023342</v>
      </c>
      <c r="U703" s="37">
        <f t="shared" si="143"/>
        <v>1.5712268518518595</v>
      </c>
      <c r="V703" s="37">
        <f t="shared" si="142"/>
        <v>0</v>
      </c>
      <c r="W703" s="39">
        <f>SUM(V$8:V703)/3600000*-1</f>
        <v>0.1748821658712007</v>
      </c>
      <c r="X703" s="38">
        <f t="shared" si="134"/>
        <v>1.2228272430371832</v>
      </c>
      <c r="Y703" s="38">
        <f t="shared" si="135"/>
        <v>22.127115496062444</v>
      </c>
      <c r="Z703" s="38">
        <f>SUM(Y$8:Y703)/1000</f>
        <v>15.458762721121214</v>
      </c>
    </row>
    <row r="704" spans="2:26" x14ac:dyDescent="0.3">
      <c r="B704" s="4" t="s">
        <v>26</v>
      </c>
      <c r="C704" s="4">
        <v>696</v>
      </c>
      <c r="D704" s="4">
        <v>107</v>
      </c>
      <c r="E704" s="2">
        <f t="shared" si="136"/>
        <v>9</v>
      </c>
      <c r="F704" s="10">
        <v>32.4</v>
      </c>
      <c r="G704" s="30">
        <f t="shared" si="137"/>
        <v>-0.6805555555555558</v>
      </c>
      <c r="H704" s="30">
        <f t="shared" si="138"/>
        <v>-2.4500000000000011</v>
      </c>
      <c r="I704" s="31">
        <f>SUM(E$8:E704)</f>
        <v>4092.888888888891</v>
      </c>
      <c r="J704" s="31">
        <f t="shared" si="139"/>
        <v>9</v>
      </c>
      <c r="K704" s="32">
        <f t="shared" si="131"/>
        <v>-1051.4583333333337</v>
      </c>
      <c r="L704" s="33">
        <v>156.46950000000001</v>
      </c>
      <c r="M704" s="34">
        <f>0.5*2.10945*1.29*0.35*WLTC_class_3!E704^2</f>
        <v>38.572875337499994</v>
      </c>
      <c r="N704" s="34">
        <f t="shared" si="132"/>
        <v>-856.41595799583365</v>
      </c>
      <c r="O704" s="35">
        <f t="shared" si="133"/>
        <v>-69.369692597662535</v>
      </c>
      <c r="P704" s="35">
        <f t="shared" si="140"/>
        <v>0</v>
      </c>
      <c r="Q704" s="35">
        <f>(SUM(P$8:P704))/3600000</f>
        <v>0.48804527468448283</v>
      </c>
      <c r="R704" s="34">
        <f t="shared" si="141"/>
        <v>-7707.7436219625033</v>
      </c>
      <c r="S704" s="35">
        <f>SUM(R704:R708)</f>
        <v>-29873.292599130225</v>
      </c>
      <c r="T704" s="35">
        <f>(SUMIF(R$8:R704,"&lt;0"))/3600000*-1</f>
        <v>0.25633023447522296</v>
      </c>
      <c r="U704" s="37">
        <f t="shared" si="143"/>
        <v>-2.5025185185185341</v>
      </c>
      <c r="V704" s="37">
        <f t="shared" si="142"/>
        <v>-5302.9276119102014</v>
      </c>
      <c r="W704" s="39">
        <f>SUM(V$8:V704)/3600000*-1</f>
        <v>0.17635520131895352</v>
      </c>
      <c r="X704" s="38">
        <f t="shared" si="134"/>
        <v>-7.7077436219625035</v>
      </c>
      <c r="Y704" s="38">
        <f t="shared" si="135"/>
        <v>13.196544631062757</v>
      </c>
      <c r="Z704" s="38">
        <f>SUM(Y$8:Y704)/1000</f>
        <v>15.471959265752277</v>
      </c>
    </row>
    <row r="705" spans="2:26" x14ac:dyDescent="0.3">
      <c r="B705" s="4" t="s">
        <v>26</v>
      </c>
      <c r="C705" s="4">
        <v>697</v>
      </c>
      <c r="D705" s="4">
        <v>108</v>
      </c>
      <c r="E705" s="2">
        <f t="shared" si="136"/>
        <v>7.8611111111111107</v>
      </c>
      <c r="F705" s="10">
        <v>28.3</v>
      </c>
      <c r="G705" s="30">
        <f t="shared" si="137"/>
        <v>-0.9166666666666663</v>
      </c>
      <c r="H705" s="30">
        <f t="shared" si="138"/>
        <v>-3.2999999999999989</v>
      </c>
      <c r="I705" s="31">
        <f>SUM(E$8:E705)</f>
        <v>4100.7500000000018</v>
      </c>
      <c r="J705" s="31">
        <f t="shared" si="139"/>
        <v>7.8611111111108585</v>
      </c>
      <c r="K705" s="32">
        <f t="shared" si="131"/>
        <v>-1416.2499999999993</v>
      </c>
      <c r="L705" s="33">
        <v>156.46950000000001</v>
      </c>
      <c r="M705" s="34">
        <f>0.5*2.10945*1.29*0.35*WLTC_class_3!E705^2</f>
        <v>29.428278967621523</v>
      </c>
      <c r="N705" s="34">
        <f t="shared" si="132"/>
        <v>-1230.3522210323777</v>
      </c>
      <c r="O705" s="35">
        <f t="shared" si="133"/>
        <v>-76.032159745570155</v>
      </c>
      <c r="P705" s="35">
        <f t="shared" si="140"/>
        <v>0</v>
      </c>
      <c r="Q705" s="35">
        <f>(SUM(P$8:P705))/3600000</f>
        <v>0.48804527468448283</v>
      </c>
      <c r="R705" s="34">
        <f t="shared" si="141"/>
        <v>-9671.9355153375473</v>
      </c>
      <c r="S705" s="35"/>
      <c r="T705" s="35">
        <f>(SUMIF(R$8:R705,"&lt;0"))/3600000*-1</f>
        <v>0.25901688322948341</v>
      </c>
      <c r="U705" s="37">
        <f t="shared" si="143"/>
        <v>-11.867412037037042</v>
      </c>
      <c r="V705" s="37">
        <f t="shared" si="142"/>
        <v>-6654.2916345522317</v>
      </c>
      <c r="W705" s="39">
        <f>SUM(V$8:V705)/3600000*-1</f>
        <v>0.17820361566188467</v>
      </c>
      <c r="X705" s="38">
        <f t="shared" si="134"/>
        <v>-9.6719355153378572</v>
      </c>
      <c r="Y705" s="38">
        <f t="shared" si="135"/>
        <v>11.232352737687403</v>
      </c>
      <c r="Z705" s="38">
        <f>SUM(Y$8:Y705)/1000</f>
        <v>15.483191618489963</v>
      </c>
    </row>
    <row r="706" spans="2:26" x14ac:dyDescent="0.3">
      <c r="B706" s="4" t="s">
        <v>26</v>
      </c>
      <c r="C706" s="4">
        <v>698</v>
      </c>
      <c r="D706" s="4">
        <v>109</v>
      </c>
      <c r="E706" s="2">
        <f t="shared" si="136"/>
        <v>7.166666666666667</v>
      </c>
      <c r="F706" s="10">
        <v>25.8</v>
      </c>
      <c r="G706" s="30">
        <f t="shared" si="137"/>
        <v>-0.7222222222222221</v>
      </c>
      <c r="H706" s="30">
        <f t="shared" si="138"/>
        <v>-2.5999999999999996</v>
      </c>
      <c r="I706" s="31">
        <f>SUM(E$8:E706)</f>
        <v>4107.9166666666688</v>
      </c>
      <c r="J706" s="31">
        <f t="shared" si="139"/>
        <v>7.1666666666669698</v>
      </c>
      <c r="K706" s="32">
        <f t="shared" si="131"/>
        <v>-1115.833333333333</v>
      </c>
      <c r="L706" s="33">
        <v>156.46950000000001</v>
      </c>
      <c r="M706" s="34">
        <f>0.5*2.10945*1.29*0.35*WLTC_class_3!E706^2</f>
        <v>24.458589334374999</v>
      </c>
      <c r="N706" s="34">
        <f t="shared" si="132"/>
        <v>-934.90524399895799</v>
      </c>
      <c r="O706" s="35">
        <f t="shared" si="133"/>
        <v>-48.017772115392958</v>
      </c>
      <c r="P706" s="35">
        <f t="shared" si="140"/>
        <v>0</v>
      </c>
      <c r="Q706" s="35">
        <f>(SUM(P$8:P706))/3600000</f>
        <v>0.48804527468448283</v>
      </c>
      <c r="R706" s="34">
        <f t="shared" si="141"/>
        <v>-6700.1542486594826</v>
      </c>
      <c r="S706" s="35"/>
      <c r="T706" s="35">
        <f>(SUMIF(R$8:R706,"&lt;0"))/3600000*-1</f>
        <v>0.2608780371874444</v>
      </c>
      <c r="U706" s="37">
        <f t="shared" si="143"/>
        <v>-6.4494212962962925</v>
      </c>
      <c r="V706" s="37">
        <f t="shared" si="142"/>
        <v>-4609.7061230777235</v>
      </c>
      <c r="W706" s="39">
        <f>SUM(V$8:V706)/3600000*-1</f>
        <v>0.17948408958496184</v>
      </c>
      <c r="X706" s="38">
        <f t="shared" si="134"/>
        <v>-6.7001542486591985</v>
      </c>
      <c r="Y706" s="38">
        <f t="shared" si="135"/>
        <v>14.204134004366061</v>
      </c>
      <c r="Z706" s="38">
        <f>SUM(Y$8:Y706)/1000</f>
        <v>15.497395752494329</v>
      </c>
    </row>
    <row r="707" spans="2:26" x14ac:dyDescent="0.3">
      <c r="B707" s="4" t="s">
        <v>26</v>
      </c>
      <c r="C707" s="4">
        <v>699</v>
      </c>
      <c r="D707" s="4">
        <v>110</v>
      </c>
      <c r="E707" s="2">
        <f t="shared" si="136"/>
        <v>6.416666666666667</v>
      </c>
      <c r="F707" s="10">
        <v>23.1</v>
      </c>
      <c r="G707" s="30">
        <f t="shared" si="137"/>
        <v>-0.55555555555555558</v>
      </c>
      <c r="H707" s="30">
        <f t="shared" si="138"/>
        <v>-2</v>
      </c>
      <c r="I707" s="31">
        <f>SUM(E$8:E707)</f>
        <v>4114.3333333333358</v>
      </c>
      <c r="J707" s="31">
        <f t="shared" si="139"/>
        <v>6.4166666666669698</v>
      </c>
      <c r="K707" s="32">
        <f t="shared" si="131"/>
        <v>-858.33333333333337</v>
      </c>
      <c r="L707" s="33">
        <v>156.46950000000001</v>
      </c>
      <c r="M707" s="34">
        <f>0.5*2.10945*1.29*0.35*WLTC_class_3!E707^2</f>
        <v>19.60721689609375</v>
      </c>
      <c r="N707" s="34">
        <f t="shared" si="132"/>
        <v>-682.25661643723959</v>
      </c>
      <c r="O707" s="35">
        <f t="shared" si="133"/>
        <v>-28.090968603170726</v>
      </c>
      <c r="P707" s="35">
        <f t="shared" si="140"/>
        <v>0</v>
      </c>
      <c r="Q707" s="35">
        <f>(SUM(P$8:P707))/3600000</f>
        <v>0.48804527468448283</v>
      </c>
      <c r="R707" s="34">
        <f t="shared" si="141"/>
        <v>-4377.8132888058271</v>
      </c>
      <c r="S707" s="35"/>
      <c r="T707" s="35">
        <f>(SUMIF(R$8:R707,"&lt;0"))/3600000*-1</f>
        <v>0.26209409643433484</v>
      </c>
      <c r="U707" s="37">
        <f t="shared" si="143"/>
        <v>-6.2958750000000006</v>
      </c>
      <c r="V707" s="37">
        <f t="shared" si="142"/>
        <v>-3011.9355426984089</v>
      </c>
      <c r="W707" s="39">
        <f>SUM(V$8:V707)/3600000*-1</f>
        <v>0.1803207383468225</v>
      </c>
      <c r="X707" s="38">
        <f t="shared" si="134"/>
        <v>-4.3778132888056209</v>
      </c>
      <c r="Y707" s="38">
        <f t="shared" si="135"/>
        <v>16.526474964219638</v>
      </c>
      <c r="Z707" s="38">
        <f>SUM(Y$8:Y707)/1000</f>
        <v>15.513922227458549</v>
      </c>
    </row>
    <row r="708" spans="2:26" x14ac:dyDescent="0.3">
      <c r="B708" s="4" t="s">
        <v>26</v>
      </c>
      <c r="C708" s="4">
        <v>700</v>
      </c>
      <c r="D708" s="4">
        <v>111</v>
      </c>
      <c r="E708" s="2">
        <f t="shared" si="136"/>
        <v>6.0555555555555554</v>
      </c>
      <c r="F708" s="10">
        <v>21.8</v>
      </c>
      <c r="G708" s="30">
        <f t="shared" si="137"/>
        <v>-0.26388888888888917</v>
      </c>
      <c r="H708" s="30">
        <f t="shared" si="138"/>
        <v>-0.95000000000000107</v>
      </c>
      <c r="I708" s="31">
        <f>SUM(E$8:E708)</f>
        <v>4120.3888888888914</v>
      </c>
      <c r="J708" s="31">
        <f t="shared" si="139"/>
        <v>6.0555555555556566</v>
      </c>
      <c r="K708" s="32">
        <f t="shared" si="131"/>
        <v>-407.70833333333377</v>
      </c>
      <c r="L708" s="33">
        <v>156.46950000000001</v>
      </c>
      <c r="M708" s="34">
        <f>0.5*2.10945*1.29*0.35*WLTC_class_3!E708^2</f>
        <v>17.462442153819442</v>
      </c>
      <c r="N708" s="34">
        <f t="shared" si="132"/>
        <v>-233.77639117951432</v>
      </c>
      <c r="O708" s="35">
        <f t="shared" si="133"/>
        <v>-8.57252254198721</v>
      </c>
      <c r="P708" s="35">
        <f t="shared" si="140"/>
        <v>0</v>
      </c>
      <c r="Q708" s="35">
        <f>(SUM(P$8:P708))/3600000</f>
        <v>0.48804527468448283</v>
      </c>
      <c r="R708" s="34">
        <f t="shared" si="141"/>
        <v>-1415.6459243648603</v>
      </c>
      <c r="S708" s="35"/>
      <c r="T708" s="35">
        <f>(SUMIF(R$8:R708,"&lt;0"))/3600000*-1</f>
        <v>0.26248733141332514</v>
      </c>
      <c r="U708" s="37">
        <f t="shared" si="143"/>
        <v>-2.7833842592592615</v>
      </c>
      <c r="V708" s="37">
        <f t="shared" si="142"/>
        <v>-973.96439596302378</v>
      </c>
      <c r="W708" s="39">
        <f>SUM(V$8:V708)/3600000*-1</f>
        <v>0.18059128401236776</v>
      </c>
      <c r="X708" s="38">
        <f t="shared" si="134"/>
        <v>-1.4156459243648367</v>
      </c>
      <c r="Y708" s="38">
        <f t="shared" si="135"/>
        <v>19.488642328660426</v>
      </c>
      <c r="Z708" s="38">
        <f>SUM(Y$8:Y708)/1000</f>
        <v>15.533410869787209</v>
      </c>
    </row>
    <row r="709" spans="2:26" x14ac:dyDescent="0.3">
      <c r="B709" s="4" t="s">
        <v>26</v>
      </c>
      <c r="C709" s="4">
        <v>701</v>
      </c>
      <c r="D709" s="4">
        <v>112</v>
      </c>
      <c r="E709" s="2">
        <f t="shared" si="136"/>
        <v>5.8888888888888884</v>
      </c>
      <c r="F709" s="10">
        <v>21.2</v>
      </c>
      <c r="G709" s="30">
        <f t="shared" si="137"/>
        <v>-0.1111111111111112</v>
      </c>
      <c r="H709" s="30">
        <f t="shared" si="138"/>
        <v>-0.40000000000000036</v>
      </c>
      <c r="I709" s="31">
        <f>SUM(E$8:E709)</f>
        <v>4126.2777777777801</v>
      </c>
      <c r="J709" s="31">
        <f t="shared" si="139"/>
        <v>5.8888888888886868</v>
      </c>
      <c r="K709" s="32">
        <f t="shared" si="131"/>
        <v>-171.6666666666668</v>
      </c>
      <c r="L709" s="33">
        <v>156.46950000000001</v>
      </c>
      <c r="M709" s="34">
        <f>0.5*2.10945*1.29*0.35*WLTC_class_3!E709^2</f>
        <v>16.514434815277774</v>
      </c>
      <c r="N709" s="34">
        <f t="shared" si="132"/>
        <v>1.3172681486109923</v>
      </c>
      <c r="O709" s="35">
        <f t="shared" si="133"/>
        <v>0</v>
      </c>
      <c r="P709" s="35">
        <f t="shared" si="140"/>
        <v>0</v>
      </c>
      <c r="Q709" s="35">
        <f>(SUM(P$8:P709))/3600000</f>
        <v>0.48804527468448283</v>
      </c>
      <c r="R709" s="35">
        <f t="shared" si="141"/>
        <v>0</v>
      </c>
      <c r="S709" s="35"/>
      <c r="T709" s="35">
        <f>(SUMIF(R$8:R709,"&lt;0"))/3600000*-1</f>
        <v>0.26248733141332514</v>
      </c>
      <c r="U709" s="37">
        <f t="shared" si="143"/>
        <v>-1.230277777777782</v>
      </c>
      <c r="V709" s="37">
        <f t="shared" si="142"/>
        <v>0</v>
      </c>
      <c r="W709" s="39">
        <f>SUM(V$8:V709)/3600000*-1</f>
        <v>0.18059128401236776</v>
      </c>
      <c r="X709" s="38">
        <f t="shared" si="134"/>
        <v>7.7572457640425092E-3</v>
      </c>
      <c r="Y709" s="38">
        <f t="shared" si="135"/>
        <v>20.912045498789304</v>
      </c>
      <c r="Z709" s="38">
        <f>SUM(Y$8:Y709)/1000</f>
        <v>15.554322915285999</v>
      </c>
    </row>
    <row r="710" spans="2:26" x14ac:dyDescent="0.3">
      <c r="B710" s="4" t="s">
        <v>26</v>
      </c>
      <c r="C710" s="4">
        <v>702</v>
      </c>
      <c r="D710" s="4">
        <v>113</v>
      </c>
      <c r="E710" s="2">
        <f t="shared" si="136"/>
        <v>5.833333333333333</v>
      </c>
      <c r="F710" s="10">
        <v>21</v>
      </c>
      <c r="G710" s="30">
        <f t="shared" si="137"/>
        <v>-2.7777777777777679E-2</v>
      </c>
      <c r="H710" s="30">
        <f t="shared" si="138"/>
        <v>-9.9999999999999645E-2</v>
      </c>
      <c r="I710" s="31">
        <f>SUM(E$8:E710)</f>
        <v>4132.1111111111131</v>
      </c>
      <c r="J710" s="31">
        <f t="shared" si="139"/>
        <v>5.8333333333330302</v>
      </c>
      <c r="K710" s="32">
        <f t="shared" si="131"/>
        <v>-42.916666666666515</v>
      </c>
      <c r="L710" s="33">
        <v>156.46950000000001</v>
      </c>
      <c r="M710" s="34">
        <f>0.5*2.10945*1.29*0.35*WLTC_class_3!E710^2</f>
        <v>16.204311484374998</v>
      </c>
      <c r="N710" s="34">
        <f t="shared" si="132"/>
        <v>129.75714481770848</v>
      </c>
      <c r="O710" s="35">
        <f t="shared" si="133"/>
        <v>0</v>
      </c>
      <c r="P710" s="35">
        <f t="shared" si="140"/>
        <v>0</v>
      </c>
      <c r="Q710" s="35">
        <f>(SUM(P$8:P710))/3600000</f>
        <v>0.48804527468448283</v>
      </c>
      <c r="R710" s="35">
        <f t="shared" si="141"/>
        <v>0</v>
      </c>
      <c r="S710" s="35"/>
      <c r="T710" s="35">
        <f>(SUMIF(R$8:R710,"&lt;0"))/3600000*-1</f>
        <v>0.26248733141332514</v>
      </c>
      <c r="U710" s="37">
        <f t="shared" si="143"/>
        <v>-0.40246296296296269</v>
      </c>
      <c r="V710" s="37">
        <f t="shared" si="142"/>
        <v>0</v>
      </c>
      <c r="W710" s="39">
        <f>SUM(V$8:V710)/3600000*-1</f>
        <v>0.18059128401236776</v>
      </c>
      <c r="X710" s="38">
        <f t="shared" si="134"/>
        <v>0.75691667810329943</v>
      </c>
      <c r="Y710" s="38">
        <f t="shared" si="135"/>
        <v>21.661204931128559</v>
      </c>
      <c r="Z710" s="38">
        <f>SUM(Y$8:Y710)/1000</f>
        <v>15.575984120217127</v>
      </c>
    </row>
    <row r="711" spans="2:26" x14ac:dyDescent="0.3">
      <c r="B711" s="4" t="s">
        <v>26</v>
      </c>
      <c r="C711" s="4">
        <v>703</v>
      </c>
      <c r="D711" s="4">
        <v>114</v>
      </c>
      <c r="E711" s="2">
        <f t="shared" si="136"/>
        <v>5.833333333333333</v>
      </c>
      <c r="F711" s="10">
        <v>21</v>
      </c>
      <c r="G711" s="30">
        <f t="shared" si="137"/>
        <v>-1.3888888888889086E-2</v>
      </c>
      <c r="H711" s="30">
        <f t="shared" si="138"/>
        <v>-5.0000000000000711E-2</v>
      </c>
      <c r="I711" s="31">
        <f>SUM(E$8:E711)</f>
        <v>4137.9444444444462</v>
      </c>
      <c r="J711" s="31">
        <f t="shared" si="139"/>
        <v>5.8333333333330302</v>
      </c>
      <c r="K711" s="32">
        <f t="shared" si="131"/>
        <v>-21.458333333333638</v>
      </c>
      <c r="L711" s="33">
        <v>156.46950000000001</v>
      </c>
      <c r="M711" s="34">
        <f>0.5*2.10945*1.29*0.35*WLTC_class_3!E711^2</f>
        <v>16.204311484374998</v>
      </c>
      <c r="N711" s="34">
        <f t="shared" si="132"/>
        <v>151.21547815104137</v>
      </c>
      <c r="O711" s="35">
        <f t="shared" si="133"/>
        <v>0</v>
      </c>
      <c r="P711" s="35">
        <f t="shared" si="140"/>
        <v>0</v>
      </c>
      <c r="Q711" s="35">
        <f>(SUM(P$8:P711))/3600000</f>
        <v>0.48804527468448283</v>
      </c>
      <c r="R711" s="35">
        <f t="shared" si="141"/>
        <v>0</v>
      </c>
      <c r="S711" s="35"/>
      <c r="T711" s="35">
        <f>(SUMIF(R$8:R711,"&lt;0"))/3600000*-1</f>
        <v>0.26248733141332514</v>
      </c>
      <c r="U711" s="37">
        <f t="shared" si="143"/>
        <v>0</v>
      </c>
      <c r="V711" s="37">
        <f t="shared" si="142"/>
        <v>0</v>
      </c>
      <c r="W711" s="39">
        <f>SUM(V$8:V711)/3600000*-1</f>
        <v>0.18059128401236776</v>
      </c>
      <c r="X711" s="38">
        <f t="shared" si="134"/>
        <v>0.88209028921440791</v>
      </c>
      <c r="Y711" s="38">
        <f t="shared" si="135"/>
        <v>21.786378542239667</v>
      </c>
      <c r="Z711" s="38">
        <f>SUM(Y$8:Y711)/1000</f>
        <v>15.597770498759367</v>
      </c>
    </row>
    <row r="712" spans="2:26" x14ac:dyDescent="0.3">
      <c r="B712" s="4" t="s">
        <v>26</v>
      </c>
      <c r="C712" s="4">
        <v>704</v>
      </c>
      <c r="D712" s="4">
        <v>115</v>
      </c>
      <c r="E712" s="2">
        <f t="shared" si="136"/>
        <v>5.8055555555555554</v>
      </c>
      <c r="F712" s="10">
        <v>20.9</v>
      </c>
      <c r="G712" s="30">
        <f t="shared" si="137"/>
        <v>-0.15277777777777798</v>
      </c>
      <c r="H712" s="30">
        <f t="shared" si="138"/>
        <v>-0.55000000000000071</v>
      </c>
      <c r="I712" s="31">
        <f>SUM(E$8:E712)</f>
        <v>4143.7500000000018</v>
      </c>
      <c r="J712" s="31">
        <f t="shared" si="139"/>
        <v>5.8055555555556566</v>
      </c>
      <c r="K712" s="32">
        <f t="shared" ref="K712:K775" si="144">G712*1545</f>
        <v>-236.041666666667</v>
      </c>
      <c r="L712" s="33">
        <v>156.46950000000001</v>
      </c>
      <c r="M712" s="34">
        <f>0.5*2.10945*1.29*0.35*WLTC_class_3!E712^2</f>
        <v>16.050352153038194</v>
      </c>
      <c r="N712" s="34">
        <f t="shared" si="132"/>
        <v>-63.521814513628783</v>
      </c>
      <c r="O712" s="35">
        <f t="shared" si="133"/>
        <v>-2.140969428834774</v>
      </c>
      <c r="P712" s="35">
        <f t="shared" si="140"/>
        <v>0</v>
      </c>
      <c r="Q712" s="35">
        <f>(SUM(P$8:P712))/3600000</f>
        <v>0.48804527468448283</v>
      </c>
      <c r="R712" s="34">
        <f t="shared" si="141"/>
        <v>-368.77942314857353</v>
      </c>
      <c r="S712" s="35">
        <f>SUM(R712:R716)</f>
        <v>-12953.065376901859</v>
      </c>
      <c r="T712" s="35">
        <f>(SUMIF(R$8:R712,"&lt;0"))/3600000*-1</f>
        <v>0.26258977014197749</v>
      </c>
      <c r="U712" s="37">
        <f t="shared" si="143"/>
        <v>-0.19980092592592247</v>
      </c>
      <c r="V712" s="37">
        <f t="shared" si="142"/>
        <v>-253.72024312621858</v>
      </c>
      <c r="W712" s="39">
        <f>SUM(V$8:V712)/3600000*-1</f>
        <v>0.18066176185768063</v>
      </c>
      <c r="X712" s="38">
        <f t="shared" si="134"/>
        <v>-0.3687794231485671</v>
      </c>
      <c r="Y712" s="38">
        <f t="shared" si="135"/>
        <v>20.535508829876694</v>
      </c>
      <c r="Z712" s="38">
        <f>SUM(Y$8:Y712)/1000</f>
        <v>15.618306007589243</v>
      </c>
    </row>
    <row r="713" spans="2:26" x14ac:dyDescent="0.3">
      <c r="B713" s="4" t="s">
        <v>26</v>
      </c>
      <c r="C713" s="4">
        <v>705</v>
      </c>
      <c r="D713" s="4">
        <v>116</v>
      </c>
      <c r="E713" s="2">
        <f t="shared" si="136"/>
        <v>5.5277777777777777</v>
      </c>
      <c r="F713" s="10">
        <v>19.899999999999999</v>
      </c>
      <c r="G713" s="30">
        <f t="shared" si="137"/>
        <v>-0.41666666666666663</v>
      </c>
      <c r="H713" s="30">
        <f t="shared" si="138"/>
        <v>-1.5</v>
      </c>
      <c r="I713" s="31">
        <f>SUM(E$8:E713)</f>
        <v>4149.2777777777792</v>
      </c>
      <c r="J713" s="31">
        <f t="shared" si="139"/>
        <v>5.5277777777773736</v>
      </c>
      <c r="K713" s="32">
        <f t="shared" si="144"/>
        <v>-643.74999999999989</v>
      </c>
      <c r="L713" s="33">
        <v>156.46950000000001</v>
      </c>
      <c r="M713" s="34">
        <f>0.5*2.10945*1.29*0.35*WLTC_class_3!E713^2</f>
        <v>14.55117775720486</v>
      </c>
      <c r="N713" s="34">
        <f t="shared" ref="N713:N776" si="145">M713+L713+K713</f>
        <v>-472.72932224279498</v>
      </c>
      <c r="O713" s="35">
        <f t="shared" ref="O713:O776" si="146">((IF(P713&gt;0,P713,R713))*E713)/1000</f>
        <v>-14.444871828808298</v>
      </c>
      <c r="P713" s="35">
        <f t="shared" si="140"/>
        <v>0</v>
      </c>
      <c r="Q713" s="35">
        <f>(SUM(P$8:P713))/3600000</f>
        <v>0.48804527468448283</v>
      </c>
      <c r="R713" s="34">
        <f t="shared" si="141"/>
        <v>-2613.1426423974813</v>
      </c>
      <c r="S713" s="35"/>
      <c r="T713" s="35">
        <f>(SUMIF(R$8:R713,"&lt;0"))/3600000*-1</f>
        <v>0.26331564309819905</v>
      </c>
      <c r="U713" s="37">
        <f t="shared" si="143"/>
        <v>-1.9455555555555559</v>
      </c>
      <c r="V713" s="37">
        <f t="shared" si="142"/>
        <v>-1797.8421379694669</v>
      </c>
      <c r="W713" s="39">
        <f>SUM(V$8:V713)/3600000*-1</f>
        <v>0.18116116245156103</v>
      </c>
      <c r="X713" s="38">
        <f t="shared" ref="X713:X776" si="147">(N713*E713)/1000</f>
        <v>-2.6131426423976722</v>
      </c>
      <c r="Y713" s="38">
        <f t="shared" ref="Y713:Y776" si="148">X713+$M$1810</f>
        <v>18.291145610627588</v>
      </c>
      <c r="Z713" s="38">
        <f>SUM(Y$8:Y713)/1000</f>
        <v>15.636597153199869</v>
      </c>
    </row>
    <row r="714" spans="2:26" x14ac:dyDescent="0.3">
      <c r="B714" s="4" t="s">
        <v>26</v>
      </c>
      <c r="C714" s="4">
        <v>706</v>
      </c>
      <c r="D714" s="4">
        <v>117</v>
      </c>
      <c r="E714" s="2">
        <f t="shared" ref="E714:E777" si="149">F714/3.6</f>
        <v>4.9722222222222214</v>
      </c>
      <c r="F714" s="10">
        <v>17.899999999999999</v>
      </c>
      <c r="G714" s="30">
        <f t="shared" ref="G714:G777" si="150">($F715-$F713)/2/3.6</f>
        <v>-0.66666666666666652</v>
      </c>
      <c r="H714" s="30">
        <f t="shared" ref="H714:H777" si="151">($F715-$F713)/2</f>
        <v>-2.3999999999999995</v>
      </c>
      <c r="I714" s="31">
        <f>SUM(E$8:E714)</f>
        <v>4154.2500000000018</v>
      </c>
      <c r="J714" s="31">
        <f t="shared" ref="J714:J777" si="152">I714-I713</f>
        <v>4.9722222222226264</v>
      </c>
      <c r="K714" s="32">
        <f t="shared" si="144"/>
        <v>-1029.9999999999998</v>
      </c>
      <c r="L714" s="33">
        <v>156.46950000000001</v>
      </c>
      <c r="M714" s="34">
        <f>0.5*2.10945*1.29*0.35*WLTC_class_3!E714^2</f>
        <v>11.773295788454856</v>
      </c>
      <c r="N714" s="34">
        <f t="shared" si="145"/>
        <v>-861.75720421154494</v>
      </c>
      <c r="O714" s="35">
        <f t="shared" si="146"/>
        <v>-21.305218040234841</v>
      </c>
      <c r="P714" s="35">
        <f t="shared" ref="P714:P777" si="153">IF(G714&gt;0,N714*J714,0)</f>
        <v>0</v>
      </c>
      <c r="Q714" s="35">
        <f>(SUM(P$8:P714))/3600000</f>
        <v>0.48804527468448283</v>
      </c>
      <c r="R714" s="34">
        <f t="shared" ref="R714:R777" si="154">IF(N714&lt;0,J714*N714,0)</f>
        <v>-4284.8483209410861</v>
      </c>
      <c r="S714" s="35"/>
      <c r="T714" s="35">
        <f>(SUMIF(R$8:R714,"&lt;0"))/3600000*-1</f>
        <v>0.26450587874290488</v>
      </c>
      <c r="U714" s="37">
        <f t="shared" si="143"/>
        <v>-3.605000000000004</v>
      </c>
      <c r="V714" s="37">
        <f t="shared" ref="V714:V777" si="155">R714*0.688</f>
        <v>-2947.9756448074668</v>
      </c>
      <c r="W714" s="39">
        <f>SUM(V$8:V714)/3600000*-1</f>
        <v>0.18198004457511865</v>
      </c>
      <c r="X714" s="38">
        <f t="shared" si="147"/>
        <v>-4.2848483209407364</v>
      </c>
      <c r="Y714" s="38">
        <f t="shared" si="148"/>
        <v>16.619439932084525</v>
      </c>
      <c r="Z714" s="38">
        <f>SUM(Y$8:Y714)/1000</f>
        <v>15.653216593131955</v>
      </c>
    </row>
    <row r="715" spans="2:26" x14ac:dyDescent="0.3">
      <c r="B715" s="4" t="s">
        <v>26</v>
      </c>
      <c r="C715" s="4">
        <v>707</v>
      </c>
      <c r="D715" s="4">
        <v>118</v>
      </c>
      <c r="E715" s="2">
        <f t="shared" si="149"/>
        <v>4.1944444444444446</v>
      </c>
      <c r="F715" s="10">
        <v>15.1</v>
      </c>
      <c r="G715" s="30">
        <f t="shared" si="150"/>
        <v>-0.70833333333333304</v>
      </c>
      <c r="H715" s="30">
        <f t="shared" si="151"/>
        <v>-2.5499999999999989</v>
      </c>
      <c r="I715" s="31">
        <f>SUM(E$8:E715)</f>
        <v>4158.4444444444462</v>
      </c>
      <c r="J715" s="31">
        <f t="shared" si="152"/>
        <v>4.1944444444443434</v>
      </c>
      <c r="K715" s="32">
        <f t="shared" si="144"/>
        <v>-1094.3749999999995</v>
      </c>
      <c r="L715" s="33">
        <v>156.46950000000001</v>
      </c>
      <c r="M715" s="34">
        <f>0.5*2.10945*1.29*0.35*WLTC_class_3!E715^2</f>
        <v>8.3781067155381947</v>
      </c>
      <c r="N715" s="34">
        <f t="shared" si="145"/>
        <v>-929.52739328446137</v>
      </c>
      <c r="O715" s="35">
        <f t="shared" si="146"/>
        <v>-16.35351396163464</v>
      </c>
      <c r="P715" s="35">
        <f t="shared" si="153"/>
        <v>0</v>
      </c>
      <c r="Q715" s="35">
        <f>(SUM(P$8:P715))/3600000</f>
        <v>0.48804527468448283</v>
      </c>
      <c r="R715" s="34">
        <f t="shared" si="154"/>
        <v>-3898.8510107208413</v>
      </c>
      <c r="S715" s="35"/>
      <c r="T715" s="35">
        <f>(SUMIF(R$8:R715,"&lt;0"))/3600000*-1</f>
        <v>0.26558889291254956</v>
      </c>
      <c r="U715" s="37">
        <f t="shared" ref="U715:U778" si="156">((0.5*1545*(E715^2-E714^2))/1000)*0.8</f>
        <v>-4.4061111111111044</v>
      </c>
      <c r="V715" s="37">
        <f t="shared" si="155"/>
        <v>-2682.4094953759386</v>
      </c>
      <c r="W715" s="39">
        <f>SUM(V$8:V715)/3600000*-1</f>
        <v>0.18272515832383418</v>
      </c>
      <c r="X715" s="38">
        <f t="shared" si="147"/>
        <v>-3.8988510107209353</v>
      </c>
      <c r="Y715" s="38">
        <f t="shared" si="148"/>
        <v>17.005437242304325</v>
      </c>
      <c r="Z715" s="38">
        <f>SUM(Y$8:Y715)/1000</f>
        <v>15.670222030374259</v>
      </c>
    </row>
    <row r="716" spans="2:26" x14ac:dyDescent="0.3">
      <c r="B716" s="4" t="s">
        <v>26</v>
      </c>
      <c r="C716" s="4">
        <v>708</v>
      </c>
      <c r="D716" s="4">
        <v>119</v>
      </c>
      <c r="E716" s="2">
        <f t="shared" si="149"/>
        <v>3.5555555555555558</v>
      </c>
      <c r="F716" s="10">
        <v>12.8</v>
      </c>
      <c r="G716" s="30">
        <f t="shared" si="150"/>
        <v>-0.43055555555555547</v>
      </c>
      <c r="H716" s="30">
        <f t="shared" si="151"/>
        <v>-1.5499999999999998</v>
      </c>
      <c r="I716" s="31">
        <f>SUM(E$8:E716)</f>
        <v>4162.0000000000018</v>
      </c>
      <c r="J716" s="31">
        <f t="shared" si="152"/>
        <v>3.5555555555556566</v>
      </c>
      <c r="K716" s="32">
        <f t="shared" si="144"/>
        <v>-665.20833333333314</v>
      </c>
      <c r="L716" s="33">
        <v>156.46950000000001</v>
      </c>
      <c r="M716" s="34">
        <f>0.5*2.10945*1.29*0.35*WLTC_class_3!E716^2</f>
        <v>6.0202140444444447</v>
      </c>
      <c r="N716" s="34">
        <f t="shared" si="145"/>
        <v>-502.7186192888887</v>
      </c>
      <c r="O716" s="35">
        <f t="shared" si="146"/>
        <v>-6.3553563722448967</v>
      </c>
      <c r="P716" s="35">
        <f t="shared" si="153"/>
        <v>0</v>
      </c>
      <c r="Q716" s="35">
        <f>(SUM(P$8:P716))/3600000</f>
        <v>0.48804527468448283</v>
      </c>
      <c r="R716" s="34">
        <f t="shared" si="154"/>
        <v>-1787.4439796938773</v>
      </c>
      <c r="S716" s="35"/>
      <c r="T716" s="35">
        <f>(SUMIF(R$8:R716,"&lt;0"))/3600000*-1</f>
        <v>0.2660854051291312</v>
      </c>
      <c r="U716" s="37">
        <f t="shared" si="156"/>
        <v>-3.0599583333333347</v>
      </c>
      <c r="V716" s="37">
        <f t="shared" si="155"/>
        <v>-1229.7614580293875</v>
      </c>
      <c r="W716" s="39">
        <f>SUM(V$8:V716)/3600000*-1</f>
        <v>0.18306675872884234</v>
      </c>
      <c r="X716" s="38">
        <f t="shared" si="147"/>
        <v>-1.7874439796938266</v>
      </c>
      <c r="Y716" s="38">
        <f t="shared" si="148"/>
        <v>19.116844273331434</v>
      </c>
      <c r="Z716" s="38">
        <f>SUM(Y$8:Y716)/1000</f>
        <v>15.689338874647589</v>
      </c>
    </row>
    <row r="717" spans="2:26" x14ac:dyDescent="0.3">
      <c r="B717" s="4" t="s">
        <v>26</v>
      </c>
      <c r="C717" s="4">
        <v>709</v>
      </c>
      <c r="D717" s="4">
        <v>120</v>
      </c>
      <c r="E717" s="2">
        <f t="shared" si="149"/>
        <v>3.333333333333333</v>
      </c>
      <c r="F717" s="10">
        <v>12</v>
      </c>
      <c r="G717" s="30">
        <f t="shared" si="150"/>
        <v>5.5555555555555358E-2</v>
      </c>
      <c r="H717" s="30">
        <f t="shared" si="151"/>
        <v>0.19999999999999929</v>
      </c>
      <c r="I717" s="31">
        <f>SUM(E$8:E717)</f>
        <v>4165.3333333333348</v>
      </c>
      <c r="J717" s="31">
        <f t="shared" si="152"/>
        <v>3.3333333333330302</v>
      </c>
      <c r="K717" s="32">
        <f t="shared" si="144"/>
        <v>85.83333333333303</v>
      </c>
      <c r="L717" s="33">
        <v>156.46950000000001</v>
      </c>
      <c r="M717" s="34">
        <f>0.5*2.10945*1.29*0.35*WLTC_class_3!E717^2</f>
        <v>5.2912037499999984</v>
      </c>
      <c r="N717" s="34">
        <f t="shared" si="145"/>
        <v>247.59403708333303</v>
      </c>
      <c r="O717" s="35">
        <f t="shared" si="146"/>
        <v>2.7510448564812275</v>
      </c>
      <c r="P717" s="35">
        <f t="shared" si="153"/>
        <v>825.31345694436834</v>
      </c>
      <c r="Q717" s="35">
        <f>(SUM(P$8:P717))/3600000</f>
        <v>0.48827452842252295</v>
      </c>
      <c r="R717" s="35">
        <f t="shared" si="154"/>
        <v>0</v>
      </c>
      <c r="S717" s="35"/>
      <c r="T717" s="35">
        <f>(SUMIF(R$8:R717,"&lt;0"))/3600000*-1</f>
        <v>0.2660854051291312</v>
      </c>
      <c r="U717" s="37">
        <f t="shared" si="156"/>
        <v>-0.94607407407407607</v>
      </c>
      <c r="V717" s="37">
        <f t="shared" si="155"/>
        <v>0</v>
      </c>
      <c r="W717" s="39">
        <f>SUM(V$8:V717)/3600000*-1</f>
        <v>0.18306675872884234</v>
      </c>
      <c r="X717" s="38">
        <f t="shared" si="147"/>
        <v>0.82531345694444336</v>
      </c>
      <c r="Y717" s="38">
        <f t="shared" si="148"/>
        <v>21.729601709969703</v>
      </c>
      <c r="Z717" s="38">
        <f>SUM(Y$8:Y717)/1000</f>
        <v>15.711068476357557</v>
      </c>
    </row>
    <row r="718" spans="2:26" x14ac:dyDescent="0.3">
      <c r="B718" s="4" t="s">
        <v>26</v>
      </c>
      <c r="C718" s="4">
        <v>710</v>
      </c>
      <c r="D718" s="4">
        <v>121</v>
      </c>
      <c r="E718" s="2">
        <f t="shared" si="149"/>
        <v>3.6666666666666665</v>
      </c>
      <c r="F718" s="10">
        <v>13.2</v>
      </c>
      <c r="G718" s="30">
        <f t="shared" si="150"/>
        <v>0.70833333333333348</v>
      </c>
      <c r="H718" s="30">
        <f t="shared" si="151"/>
        <v>2.5500000000000007</v>
      </c>
      <c r="I718" s="31">
        <f>SUM(E$8:E718)</f>
        <v>4169.0000000000018</v>
      </c>
      <c r="J718" s="31">
        <f t="shared" si="152"/>
        <v>3.6666666666669698</v>
      </c>
      <c r="K718" s="32">
        <f t="shared" si="144"/>
        <v>1094.3750000000002</v>
      </c>
      <c r="L718" s="33">
        <v>156.46950000000001</v>
      </c>
      <c r="M718" s="34">
        <f>0.5*2.10945*1.29*0.35*WLTC_class_3!E718^2</f>
        <v>6.4023565374999984</v>
      </c>
      <c r="N718" s="34">
        <f t="shared" si="145"/>
        <v>1257.2468565375002</v>
      </c>
      <c r="O718" s="35">
        <f t="shared" si="146"/>
        <v>16.902985515672235</v>
      </c>
      <c r="P718" s="35">
        <f t="shared" si="153"/>
        <v>4609.9051406378821</v>
      </c>
      <c r="Q718" s="35">
        <f>(SUM(P$8:P718))/3600000</f>
        <v>0.48955505762825569</v>
      </c>
      <c r="R718" s="35">
        <f t="shared" si="154"/>
        <v>0</v>
      </c>
      <c r="S718" s="35"/>
      <c r="T718" s="35">
        <f>(SUMIF(R$8:R718,"&lt;0"))/3600000*-1</f>
        <v>0.2660854051291312</v>
      </c>
      <c r="U718" s="37">
        <f t="shared" si="156"/>
        <v>1.4420000000000004</v>
      </c>
      <c r="V718" s="37">
        <f t="shared" si="155"/>
        <v>0</v>
      </c>
      <c r="W718" s="39">
        <f>SUM(V$8:V718)/3600000*-1</f>
        <v>0.18306675872884234</v>
      </c>
      <c r="X718" s="38">
        <f t="shared" si="147"/>
        <v>4.6099051406375002</v>
      </c>
      <c r="Y718" s="38">
        <f t="shared" si="148"/>
        <v>25.514193393662762</v>
      </c>
      <c r="Z718" s="38">
        <f>SUM(Y$8:Y718)/1000</f>
        <v>15.73658266975122</v>
      </c>
    </row>
    <row r="719" spans="2:26" x14ac:dyDescent="0.3">
      <c r="B719" s="4" t="s">
        <v>26</v>
      </c>
      <c r="C719" s="4">
        <v>711</v>
      </c>
      <c r="D719" s="4">
        <v>122</v>
      </c>
      <c r="E719" s="2">
        <f t="shared" si="149"/>
        <v>4.75</v>
      </c>
      <c r="F719" s="10">
        <v>17.100000000000001</v>
      </c>
      <c r="G719" s="30">
        <f t="shared" si="150"/>
        <v>1.0972222222222225</v>
      </c>
      <c r="H719" s="30">
        <f t="shared" si="151"/>
        <v>3.9500000000000011</v>
      </c>
      <c r="I719" s="31">
        <f>SUM(E$8:E719)</f>
        <v>4173.7500000000018</v>
      </c>
      <c r="J719" s="31">
        <f t="shared" si="152"/>
        <v>4.75</v>
      </c>
      <c r="K719" s="32">
        <f t="shared" si="144"/>
        <v>1695.2083333333339</v>
      </c>
      <c r="L719" s="33">
        <v>156.46950000000001</v>
      </c>
      <c r="M719" s="34">
        <f>0.5*2.10945*1.29*0.35*WLTC_class_3!E719^2</f>
        <v>10.74445061484375</v>
      </c>
      <c r="N719" s="34">
        <f t="shared" si="145"/>
        <v>1862.4222839481777</v>
      </c>
      <c r="O719" s="35">
        <f t="shared" si="146"/>
        <v>42.020902781580766</v>
      </c>
      <c r="P719" s="35">
        <f t="shared" si="153"/>
        <v>8846.5058487538445</v>
      </c>
      <c r="Q719" s="35">
        <f>(SUM(P$8:P719))/3600000</f>
        <v>0.49201242036402065</v>
      </c>
      <c r="R719" s="35">
        <f t="shared" si="154"/>
        <v>0</v>
      </c>
      <c r="S719" s="35"/>
      <c r="T719" s="35">
        <f>(SUMIF(R$8:R719,"&lt;0"))/3600000*-1</f>
        <v>0.2660854051291312</v>
      </c>
      <c r="U719" s="37">
        <f t="shared" si="156"/>
        <v>5.6349583333333344</v>
      </c>
      <c r="V719" s="37">
        <f t="shared" si="155"/>
        <v>0</v>
      </c>
      <c r="W719" s="39">
        <f>SUM(V$8:V719)/3600000*-1</f>
        <v>0.18306675872884234</v>
      </c>
      <c r="X719" s="38">
        <f t="shared" si="147"/>
        <v>8.8465058487538446</v>
      </c>
      <c r="Y719" s="38">
        <f t="shared" si="148"/>
        <v>29.750794101779107</v>
      </c>
      <c r="Z719" s="38">
        <f>SUM(Y$8:Y719)/1000</f>
        <v>15.766333463853</v>
      </c>
    </row>
    <row r="720" spans="2:26" x14ac:dyDescent="0.3">
      <c r="B720" s="4" t="s">
        <v>26</v>
      </c>
      <c r="C720" s="4">
        <v>712</v>
      </c>
      <c r="D720" s="4">
        <v>123</v>
      </c>
      <c r="E720" s="2">
        <f t="shared" si="149"/>
        <v>5.8611111111111116</v>
      </c>
      <c r="F720" s="10">
        <v>21.1</v>
      </c>
      <c r="G720" s="30">
        <f t="shared" si="150"/>
        <v>0.65277777777777768</v>
      </c>
      <c r="H720" s="30">
        <f t="shared" si="151"/>
        <v>2.3499999999999996</v>
      </c>
      <c r="I720" s="31">
        <f>SUM(E$8:E720)</f>
        <v>4179.6111111111131</v>
      </c>
      <c r="J720" s="31">
        <f t="shared" si="152"/>
        <v>5.8611111111113132</v>
      </c>
      <c r="K720" s="32">
        <f t="shared" si="144"/>
        <v>1008.5416666666665</v>
      </c>
      <c r="L720" s="33">
        <v>156.46950000000001</v>
      </c>
      <c r="M720" s="34">
        <f>0.5*2.10945*1.29*0.35*WLTC_class_3!E720^2</f>
        <v>16.359005705121529</v>
      </c>
      <c r="N720" s="34">
        <f t="shared" si="145"/>
        <v>1181.3701723717882</v>
      </c>
      <c r="O720" s="35">
        <f t="shared" si="146"/>
        <v>40.58316469457268</v>
      </c>
      <c r="P720" s="35">
        <f t="shared" si="153"/>
        <v>6924.1418436237745</v>
      </c>
      <c r="Q720" s="35">
        <f>(SUM(P$8:P720))/3600000</f>
        <v>0.49393579309836055</v>
      </c>
      <c r="R720" s="35">
        <f t="shared" si="154"/>
        <v>0</v>
      </c>
      <c r="S720" s="35"/>
      <c r="T720" s="35">
        <f>(SUMIF(R$8:R720,"&lt;0"))/3600000*-1</f>
        <v>0.2660854051291312</v>
      </c>
      <c r="U720" s="37">
        <f t="shared" si="156"/>
        <v>7.2862962962962987</v>
      </c>
      <c r="V720" s="37">
        <f t="shared" si="155"/>
        <v>0</v>
      </c>
      <c r="W720" s="39">
        <f>SUM(V$8:V720)/3600000*-1</f>
        <v>0.18306675872884234</v>
      </c>
      <c r="X720" s="38">
        <f t="shared" si="147"/>
        <v>6.9241418436235369</v>
      </c>
      <c r="Y720" s="38">
        <f t="shared" si="148"/>
        <v>27.828430096648798</v>
      </c>
      <c r="Z720" s="38">
        <f>SUM(Y$8:Y720)/1000</f>
        <v>15.794161893949648</v>
      </c>
    </row>
    <row r="721" spans="2:26" x14ac:dyDescent="0.3">
      <c r="B721" s="4" t="s">
        <v>26</v>
      </c>
      <c r="C721" s="4">
        <v>713</v>
      </c>
      <c r="D721" s="4">
        <v>124</v>
      </c>
      <c r="E721" s="2">
        <f t="shared" si="149"/>
        <v>6.0555555555555554</v>
      </c>
      <c r="F721" s="10">
        <v>21.8</v>
      </c>
      <c r="G721" s="30">
        <f t="shared" si="150"/>
        <v>1.3888888888888593E-2</v>
      </c>
      <c r="H721" s="30">
        <f t="shared" si="151"/>
        <v>4.9999999999998934E-2</v>
      </c>
      <c r="I721" s="31">
        <f>SUM(E$8:E721)</f>
        <v>4185.6666666666688</v>
      </c>
      <c r="J721" s="31">
        <f t="shared" si="152"/>
        <v>6.0555555555556566</v>
      </c>
      <c r="K721" s="32">
        <f t="shared" si="144"/>
        <v>21.458333333332877</v>
      </c>
      <c r="L721" s="33">
        <v>156.46950000000001</v>
      </c>
      <c r="M721" s="34">
        <f>0.5*2.10945*1.29*0.35*WLTC_class_3!E721^2</f>
        <v>17.462442153819442</v>
      </c>
      <c r="N721" s="34">
        <f t="shared" si="145"/>
        <v>195.39027548715234</v>
      </c>
      <c r="O721" s="35">
        <f t="shared" si="146"/>
        <v>7.1649131576015286</v>
      </c>
      <c r="P721" s="35">
        <f t="shared" si="153"/>
        <v>1183.1966682277755</v>
      </c>
      <c r="Q721" s="35">
        <f>(SUM(P$8:P721))/3600000</f>
        <v>0.4942644588395349</v>
      </c>
      <c r="R721" s="35">
        <f t="shared" si="154"/>
        <v>0</v>
      </c>
      <c r="S721" s="35"/>
      <c r="T721" s="35">
        <f>(SUMIF(R$8:R721,"&lt;0"))/3600000*-1</f>
        <v>0.2660854051291312</v>
      </c>
      <c r="U721" s="37">
        <f t="shared" si="156"/>
        <v>1.431986111111109</v>
      </c>
      <c r="V721" s="37">
        <f t="shared" si="155"/>
        <v>0</v>
      </c>
      <c r="W721" s="39">
        <f>SUM(V$8:V721)/3600000*-1</f>
        <v>0.18306675872884234</v>
      </c>
      <c r="X721" s="38">
        <f t="shared" si="147"/>
        <v>1.1831966682277557</v>
      </c>
      <c r="Y721" s="38">
        <f t="shared" si="148"/>
        <v>22.087484921253015</v>
      </c>
      <c r="Z721" s="38">
        <f>SUM(Y$8:Y721)/1000</f>
        <v>15.8162493788709</v>
      </c>
    </row>
    <row r="722" spans="2:26" x14ac:dyDescent="0.3">
      <c r="B722" s="4" t="s">
        <v>26</v>
      </c>
      <c r="C722" s="4">
        <v>714</v>
      </c>
      <c r="D722" s="4">
        <v>125</v>
      </c>
      <c r="E722" s="2">
        <f t="shared" si="149"/>
        <v>5.8888888888888884</v>
      </c>
      <c r="F722" s="10">
        <v>21.2</v>
      </c>
      <c r="G722" s="30">
        <f t="shared" si="150"/>
        <v>-0.45833333333333343</v>
      </c>
      <c r="H722" s="30">
        <f t="shared" si="151"/>
        <v>-1.6500000000000004</v>
      </c>
      <c r="I722" s="31">
        <f>SUM(E$8:E722)</f>
        <v>4191.5555555555575</v>
      </c>
      <c r="J722" s="31">
        <f t="shared" si="152"/>
        <v>5.8888888888886868</v>
      </c>
      <c r="K722" s="32">
        <f t="shared" si="144"/>
        <v>-708.12500000000011</v>
      </c>
      <c r="L722" s="33">
        <v>156.46950000000001</v>
      </c>
      <c r="M722" s="34">
        <f>0.5*2.10945*1.29*0.35*WLTC_class_3!E722^2</f>
        <v>16.514434815277774</v>
      </c>
      <c r="N722" s="34">
        <f t="shared" si="145"/>
        <v>-535.14106518472227</v>
      </c>
      <c r="O722" s="35">
        <f t="shared" si="146"/>
        <v>-18.558163606220162</v>
      </c>
      <c r="P722" s="35">
        <f t="shared" si="153"/>
        <v>0</v>
      </c>
      <c r="Q722" s="35">
        <f>(SUM(P$8:P722))/3600000</f>
        <v>0.4942644588395349</v>
      </c>
      <c r="R722" s="34">
        <f t="shared" si="154"/>
        <v>-3151.3862727543674</v>
      </c>
      <c r="S722" s="35">
        <f>SUM(R722:R725)</f>
        <v>-15906.24994839572</v>
      </c>
      <c r="T722" s="35">
        <f>(SUMIF(R$8:R722,"&lt;0"))/3600000*-1</f>
        <v>0.26696079020489633</v>
      </c>
      <c r="U722" s="37">
        <f t="shared" si="156"/>
        <v>-1.230277777777782</v>
      </c>
      <c r="V722" s="37">
        <f t="shared" si="155"/>
        <v>-2168.1537556550047</v>
      </c>
      <c r="W722" s="39">
        <f>SUM(V$8:V722)/3600000*-1</f>
        <v>0.18366902366096874</v>
      </c>
      <c r="X722" s="38">
        <f t="shared" si="147"/>
        <v>-3.151386272754475</v>
      </c>
      <c r="Y722" s="38">
        <f t="shared" si="148"/>
        <v>17.752901980270785</v>
      </c>
      <c r="Z722" s="38">
        <f>SUM(Y$8:Y722)/1000</f>
        <v>15.834002280851172</v>
      </c>
    </row>
    <row r="723" spans="2:26" x14ac:dyDescent="0.3">
      <c r="B723" s="4" t="s">
        <v>26</v>
      </c>
      <c r="C723" s="4">
        <v>715</v>
      </c>
      <c r="D723" s="4">
        <v>126</v>
      </c>
      <c r="E723" s="2">
        <f t="shared" si="149"/>
        <v>5.1388888888888884</v>
      </c>
      <c r="F723" s="10">
        <v>18.5</v>
      </c>
      <c r="G723" s="30">
        <f t="shared" si="150"/>
        <v>-1.0138888888888886</v>
      </c>
      <c r="H723" s="30">
        <f t="shared" si="151"/>
        <v>-3.6499999999999995</v>
      </c>
      <c r="I723" s="31">
        <f>SUM(E$8:E723)</f>
        <v>4196.6944444444462</v>
      </c>
      <c r="J723" s="31">
        <f t="shared" si="152"/>
        <v>5.1388888888886868</v>
      </c>
      <c r="K723" s="32">
        <f t="shared" si="144"/>
        <v>-1566.4583333333328</v>
      </c>
      <c r="L723" s="33">
        <v>156.46950000000001</v>
      </c>
      <c r="M723" s="34">
        <f>0.5*2.10945*1.29*0.35*WLTC_class_3!E723^2</f>
        <v>12.575795023871525</v>
      </c>
      <c r="N723" s="34">
        <f t="shared" si="145"/>
        <v>-1397.4130383094612</v>
      </c>
      <c r="O723" s="35">
        <f t="shared" si="146"/>
        <v>-36.903133669860665</v>
      </c>
      <c r="P723" s="35">
        <f t="shared" si="153"/>
        <v>0</v>
      </c>
      <c r="Q723" s="35">
        <f>(SUM(P$8:P723))/3600000</f>
        <v>0.4942644588395349</v>
      </c>
      <c r="R723" s="34">
        <f t="shared" si="154"/>
        <v>-7181.1503357566708</v>
      </c>
      <c r="S723" s="35"/>
      <c r="T723" s="35">
        <f>(SUMIF(R$8:R723,"&lt;0"))/3600000*-1</f>
        <v>0.26895555418705097</v>
      </c>
      <c r="U723" s="37">
        <f t="shared" si="156"/>
        <v>-5.1113749999999998</v>
      </c>
      <c r="V723" s="37">
        <f t="shared" si="155"/>
        <v>-4940.6314310005891</v>
      </c>
      <c r="W723" s="39">
        <f>SUM(V$8:V723)/3600000*-1</f>
        <v>0.18504142128069112</v>
      </c>
      <c r="X723" s="38">
        <f t="shared" si="147"/>
        <v>-7.1811503357569526</v>
      </c>
      <c r="Y723" s="38">
        <f t="shared" si="148"/>
        <v>13.723137917268307</v>
      </c>
      <c r="Z723" s="38">
        <f>SUM(Y$8:Y723)/1000</f>
        <v>15.847725418768439</v>
      </c>
    </row>
    <row r="724" spans="2:26" x14ac:dyDescent="0.3">
      <c r="B724" s="4" t="s">
        <v>26</v>
      </c>
      <c r="C724" s="4">
        <v>716</v>
      </c>
      <c r="D724" s="4">
        <v>127</v>
      </c>
      <c r="E724" s="2">
        <f t="shared" si="149"/>
        <v>3.8611111111111112</v>
      </c>
      <c r="F724" s="10">
        <v>13.9</v>
      </c>
      <c r="G724" s="30">
        <f t="shared" si="150"/>
        <v>-0.90277777777777779</v>
      </c>
      <c r="H724" s="30">
        <f t="shared" si="151"/>
        <v>-3.25</v>
      </c>
      <c r="I724" s="31">
        <f>SUM(E$8:E724)</f>
        <v>4200.5555555555575</v>
      </c>
      <c r="J724" s="31">
        <f t="shared" si="152"/>
        <v>3.8611111111113132</v>
      </c>
      <c r="K724" s="32">
        <f t="shared" si="144"/>
        <v>-1394.7916666666667</v>
      </c>
      <c r="L724" s="33">
        <v>156.46950000000001</v>
      </c>
      <c r="M724" s="34">
        <f>0.5*2.10945*1.29*0.35*WLTC_class_3!E724^2</f>
        <v>7.099399142621527</v>
      </c>
      <c r="N724" s="34">
        <f t="shared" si="145"/>
        <v>-1231.2227675240451</v>
      </c>
      <c r="O724" s="35">
        <f t="shared" si="146"/>
        <v>-18.355289422325097</v>
      </c>
      <c r="P724" s="35">
        <f t="shared" si="153"/>
        <v>0</v>
      </c>
      <c r="Q724" s="35">
        <f>(SUM(P$8:P724))/3600000</f>
        <v>0.4942644588395349</v>
      </c>
      <c r="R724" s="34">
        <f t="shared" si="154"/>
        <v>-4753.8879079403123</v>
      </c>
      <c r="S724" s="35"/>
      <c r="T724" s="35">
        <f>(SUMIF(R$8:R724,"&lt;0"))/3600000*-1</f>
        <v>0.27027607860592329</v>
      </c>
      <c r="U724" s="37">
        <f t="shared" si="156"/>
        <v>-7.1069999999999967</v>
      </c>
      <c r="V724" s="37">
        <f t="shared" si="155"/>
        <v>-3270.6748806629348</v>
      </c>
      <c r="W724" s="39">
        <f>SUM(V$8:V724)/3600000*-1</f>
        <v>0.18594994208087526</v>
      </c>
      <c r="X724" s="38">
        <f t="shared" si="147"/>
        <v>-4.7538879079400633</v>
      </c>
      <c r="Y724" s="38">
        <f t="shared" si="148"/>
        <v>16.150400345085195</v>
      </c>
      <c r="Z724" s="38">
        <f>SUM(Y$8:Y724)/1000</f>
        <v>15.863875819113524</v>
      </c>
    </row>
    <row r="725" spans="2:26" x14ac:dyDescent="0.3">
      <c r="B725" s="4" t="s">
        <v>26</v>
      </c>
      <c r="C725" s="4">
        <v>717</v>
      </c>
      <c r="D725" s="4">
        <v>128</v>
      </c>
      <c r="E725" s="2">
        <f t="shared" si="149"/>
        <v>3.333333333333333</v>
      </c>
      <c r="F725" s="10">
        <v>12</v>
      </c>
      <c r="G725" s="30">
        <f t="shared" si="150"/>
        <v>-0.26388888888888895</v>
      </c>
      <c r="H725" s="30">
        <f t="shared" si="151"/>
        <v>-0.95000000000000018</v>
      </c>
      <c r="I725" s="31">
        <f>SUM(E$8:E725)</f>
        <v>4203.8888888888905</v>
      </c>
      <c r="J725" s="31">
        <f t="shared" si="152"/>
        <v>3.3333333333330302</v>
      </c>
      <c r="K725" s="32">
        <f t="shared" si="144"/>
        <v>-407.70833333333343</v>
      </c>
      <c r="L725" s="33">
        <v>156.46950000000001</v>
      </c>
      <c r="M725" s="34">
        <f>0.5*2.10945*1.29*0.35*WLTC_class_3!E725^2</f>
        <v>5.2912037499999984</v>
      </c>
      <c r="N725" s="34">
        <f t="shared" si="145"/>
        <v>-245.94762958333342</v>
      </c>
      <c r="O725" s="35">
        <f t="shared" si="146"/>
        <v>-2.7327514398145669</v>
      </c>
      <c r="P725" s="35">
        <f t="shared" si="153"/>
        <v>0</v>
      </c>
      <c r="Q725" s="35">
        <f>(SUM(P$8:P725))/3600000</f>
        <v>0.4942644588395349</v>
      </c>
      <c r="R725" s="34">
        <f t="shared" si="154"/>
        <v>-819.82543194437017</v>
      </c>
      <c r="S725" s="35"/>
      <c r="T725" s="35">
        <f>(SUMIF(R$8:R725,"&lt;0"))/3600000*-1</f>
        <v>0.27050380789257444</v>
      </c>
      <c r="U725" s="37">
        <f t="shared" si="156"/>
        <v>-2.3465879629629645</v>
      </c>
      <c r="V725" s="37">
        <f t="shared" si="155"/>
        <v>-564.03989717772663</v>
      </c>
      <c r="W725" s="39">
        <f>SUM(V$8:V725)/3600000*-1</f>
        <v>0.1861066198300913</v>
      </c>
      <c r="X725" s="38">
        <f t="shared" si="147"/>
        <v>-0.81982543194444468</v>
      </c>
      <c r="Y725" s="38">
        <f t="shared" si="148"/>
        <v>20.084462821080816</v>
      </c>
      <c r="Z725" s="38">
        <f>SUM(Y$8:Y725)/1000</f>
        <v>15.883960281934606</v>
      </c>
    </row>
    <row r="726" spans="2:26" x14ac:dyDescent="0.3">
      <c r="B726" s="4" t="s">
        <v>26</v>
      </c>
      <c r="C726" s="4">
        <v>718</v>
      </c>
      <c r="D726" s="4">
        <v>129</v>
      </c>
      <c r="E726" s="2">
        <f t="shared" si="149"/>
        <v>3.333333333333333</v>
      </c>
      <c r="F726" s="10">
        <v>12</v>
      </c>
      <c r="G726" s="30">
        <f t="shared" si="150"/>
        <v>0.1388888888888889</v>
      </c>
      <c r="H726" s="30">
        <f t="shared" si="151"/>
        <v>0.5</v>
      </c>
      <c r="I726" s="31">
        <f>SUM(E$8:E726)</f>
        <v>4207.2222222222235</v>
      </c>
      <c r="J726" s="31">
        <f t="shared" si="152"/>
        <v>3.3333333333330302</v>
      </c>
      <c r="K726" s="32">
        <f t="shared" si="144"/>
        <v>214.58333333333334</v>
      </c>
      <c r="L726" s="33">
        <v>156.46950000000001</v>
      </c>
      <c r="M726" s="34">
        <f>0.5*2.10945*1.29*0.35*WLTC_class_3!E726^2</f>
        <v>5.2912037499999984</v>
      </c>
      <c r="N726" s="34">
        <f t="shared" si="145"/>
        <v>376.34403708333332</v>
      </c>
      <c r="O726" s="35">
        <f t="shared" si="146"/>
        <v>4.1816004120366559</v>
      </c>
      <c r="P726" s="35">
        <f t="shared" si="153"/>
        <v>1254.480123610997</v>
      </c>
      <c r="Q726" s="35">
        <f>(SUM(P$8:P726))/3600000</f>
        <v>0.49461292554053793</v>
      </c>
      <c r="R726" s="35">
        <f t="shared" si="154"/>
        <v>0</v>
      </c>
      <c r="S726" s="35"/>
      <c r="T726" s="35">
        <f>(SUMIF(R$8:R726,"&lt;0"))/3600000*-1</f>
        <v>0.27050380789257444</v>
      </c>
      <c r="U726" s="37">
        <f t="shared" si="156"/>
        <v>0</v>
      </c>
      <c r="V726" s="37">
        <f t="shared" si="155"/>
        <v>0</v>
      </c>
      <c r="W726" s="39">
        <f>SUM(V$8:V726)/3600000*-1</f>
        <v>0.1861066198300913</v>
      </c>
      <c r="X726" s="38">
        <f t="shared" si="147"/>
        <v>1.2544801236111109</v>
      </c>
      <c r="Y726" s="38">
        <f t="shared" si="148"/>
        <v>22.15876837663637</v>
      </c>
      <c r="Z726" s="38">
        <f>SUM(Y$8:Y726)/1000</f>
        <v>15.906119050311242</v>
      </c>
    </row>
    <row r="727" spans="2:26" x14ac:dyDescent="0.3">
      <c r="B727" s="4" t="s">
        <v>26</v>
      </c>
      <c r="C727" s="4">
        <v>719</v>
      </c>
      <c r="D727" s="4">
        <v>130</v>
      </c>
      <c r="E727" s="2">
        <f t="shared" si="149"/>
        <v>3.6111111111111112</v>
      </c>
      <c r="F727" s="10">
        <v>13</v>
      </c>
      <c r="G727" s="30">
        <f t="shared" si="150"/>
        <v>0.55555555555555558</v>
      </c>
      <c r="H727" s="30">
        <f t="shared" si="151"/>
        <v>2</v>
      </c>
      <c r="I727" s="31">
        <f>SUM(E$8:E727)</f>
        <v>4210.8333333333348</v>
      </c>
      <c r="J727" s="31">
        <f t="shared" si="152"/>
        <v>3.6111111111113132</v>
      </c>
      <c r="K727" s="32">
        <f t="shared" si="144"/>
        <v>858.33333333333337</v>
      </c>
      <c r="L727" s="33">
        <v>156.46950000000001</v>
      </c>
      <c r="M727" s="34">
        <f>0.5*2.10945*1.29*0.35*WLTC_class_3!E727^2</f>
        <v>6.2098155121527769</v>
      </c>
      <c r="N727" s="34">
        <f t="shared" si="145"/>
        <v>1021.0126488454862</v>
      </c>
      <c r="O727" s="35">
        <f t="shared" si="146"/>
        <v>13.314130991890186</v>
      </c>
      <c r="P727" s="35">
        <f t="shared" si="153"/>
        <v>3686.9901208311285</v>
      </c>
      <c r="Q727" s="35">
        <f>(SUM(P$8:P727))/3600000</f>
        <v>0.49563708946299107</v>
      </c>
      <c r="R727" s="35">
        <f t="shared" si="154"/>
        <v>0</v>
      </c>
      <c r="S727" s="35"/>
      <c r="T727" s="35">
        <f>(SUMIF(R$8:R727,"&lt;0"))/3600000*-1</f>
        <v>0.27050380789257444</v>
      </c>
      <c r="U727" s="37">
        <f t="shared" si="156"/>
        <v>1.1921296296296311</v>
      </c>
      <c r="V727" s="37">
        <f t="shared" si="155"/>
        <v>0</v>
      </c>
      <c r="W727" s="39">
        <f>SUM(V$8:V727)/3600000*-1</f>
        <v>0.1861066198300913</v>
      </c>
      <c r="X727" s="38">
        <f t="shared" si="147"/>
        <v>3.6869901208309224</v>
      </c>
      <c r="Y727" s="38">
        <f t="shared" si="148"/>
        <v>24.591278373856184</v>
      </c>
      <c r="Z727" s="38">
        <f>SUM(Y$8:Y727)/1000</f>
        <v>15.930710328685098</v>
      </c>
    </row>
    <row r="728" spans="2:26" x14ac:dyDescent="0.3">
      <c r="B728" s="4" t="s">
        <v>26</v>
      </c>
      <c r="C728" s="4">
        <v>720</v>
      </c>
      <c r="D728" s="4">
        <v>131</v>
      </c>
      <c r="E728" s="2">
        <f t="shared" si="149"/>
        <v>4.4444444444444446</v>
      </c>
      <c r="F728" s="10">
        <v>16</v>
      </c>
      <c r="G728" s="30">
        <f t="shared" si="150"/>
        <v>0.76388888888888884</v>
      </c>
      <c r="H728" s="30">
        <f t="shared" si="151"/>
        <v>2.75</v>
      </c>
      <c r="I728" s="31">
        <f>SUM(E$8:E728)</f>
        <v>4215.2777777777792</v>
      </c>
      <c r="J728" s="31">
        <f t="shared" si="152"/>
        <v>4.4444444444443434</v>
      </c>
      <c r="K728" s="32">
        <f t="shared" si="144"/>
        <v>1180.2083333333333</v>
      </c>
      <c r="L728" s="33">
        <v>156.46950000000001</v>
      </c>
      <c r="M728" s="34">
        <f>0.5*2.10945*1.29*0.35*WLTC_class_3!E728^2</f>
        <v>9.4065844444444444</v>
      </c>
      <c r="N728" s="34">
        <f t="shared" si="145"/>
        <v>1346.0844177777776</v>
      </c>
      <c r="O728" s="35">
        <f t="shared" si="146"/>
        <v>26.589321832646856</v>
      </c>
      <c r="P728" s="35">
        <f t="shared" si="153"/>
        <v>5982.5974123455426</v>
      </c>
      <c r="Q728" s="35">
        <f>(SUM(P$8:P728))/3600000</f>
        <v>0.49729892207753146</v>
      </c>
      <c r="R728" s="35">
        <f t="shared" si="154"/>
        <v>0</v>
      </c>
      <c r="S728" s="35"/>
      <c r="T728" s="35">
        <f>(SUMIF(R$8:R728,"&lt;0"))/3600000*-1</f>
        <v>0.27050380789257444</v>
      </c>
      <c r="U728" s="37">
        <f t="shared" si="156"/>
        <v>4.1486111111111121</v>
      </c>
      <c r="V728" s="37">
        <f t="shared" si="155"/>
        <v>0</v>
      </c>
      <c r="W728" s="39">
        <f>SUM(V$8:V728)/3600000*-1</f>
        <v>0.1861066198300913</v>
      </c>
      <c r="X728" s="38">
        <f t="shared" si="147"/>
        <v>5.9825974123456787</v>
      </c>
      <c r="Y728" s="38">
        <f t="shared" si="148"/>
        <v>26.88688566537094</v>
      </c>
      <c r="Z728" s="38">
        <f>SUM(Y$8:Y728)/1000</f>
        <v>15.95759721435047</v>
      </c>
    </row>
    <row r="729" spans="2:26" x14ac:dyDescent="0.3">
      <c r="B729" s="4" t="s">
        <v>26</v>
      </c>
      <c r="C729" s="4">
        <v>721</v>
      </c>
      <c r="D729" s="4">
        <v>132</v>
      </c>
      <c r="E729" s="2">
        <f t="shared" si="149"/>
        <v>5.1388888888888884</v>
      </c>
      <c r="F729" s="10">
        <v>18.5</v>
      </c>
      <c r="G729" s="30">
        <f t="shared" si="150"/>
        <v>0.63888888888888906</v>
      </c>
      <c r="H729" s="30">
        <f t="shared" si="151"/>
        <v>2.3000000000000007</v>
      </c>
      <c r="I729" s="31">
        <f>SUM(E$8:E729)</f>
        <v>4220.4166666666679</v>
      </c>
      <c r="J729" s="31">
        <f t="shared" si="152"/>
        <v>5.1388888888886868</v>
      </c>
      <c r="K729" s="32">
        <f t="shared" si="144"/>
        <v>987.0833333333336</v>
      </c>
      <c r="L729" s="33">
        <v>156.46950000000001</v>
      </c>
      <c r="M729" s="34">
        <f>0.5*2.10945*1.29*0.35*WLTC_class_3!E729^2</f>
        <v>12.575795023871525</v>
      </c>
      <c r="N729" s="34">
        <f t="shared" si="145"/>
        <v>1156.1286283572051</v>
      </c>
      <c r="O729" s="35">
        <f t="shared" si="146"/>
        <v>30.531251778953539</v>
      </c>
      <c r="P729" s="35">
        <f t="shared" si="153"/>
        <v>5941.2165623909596</v>
      </c>
      <c r="Q729" s="35">
        <f>(SUM(P$8:P729))/3600000</f>
        <v>0.49894926001152895</v>
      </c>
      <c r="R729" s="35">
        <f t="shared" si="154"/>
        <v>0</v>
      </c>
      <c r="S729" s="35"/>
      <c r="T729" s="35">
        <f>(SUMIF(R$8:R729,"&lt;0"))/3600000*-1</f>
        <v>0.27050380789257444</v>
      </c>
      <c r="U729" s="37">
        <f t="shared" si="156"/>
        <v>4.1128472222222179</v>
      </c>
      <c r="V729" s="37">
        <f t="shared" si="155"/>
        <v>0</v>
      </c>
      <c r="W729" s="39">
        <f>SUM(V$8:V729)/3600000*-1</f>
        <v>0.1861066198300913</v>
      </c>
      <c r="X729" s="38">
        <f t="shared" si="147"/>
        <v>5.9412165623911921</v>
      </c>
      <c r="Y729" s="38">
        <f t="shared" si="148"/>
        <v>26.845504815416454</v>
      </c>
      <c r="Z729" s="38">
        <f>SUM(Y$8:Y729)/1000</f>
        <v>15.984442719165886</v>
      </c>
    </row>
    <row r="730" spans="2:26" x14ac:dyDescent="0.3">
      <c r="B730" s="4" t="s">
        <v>26</v>
      </c>
      <c r="C730" s="4">
        <v>722</v>
      </c>
      <c r="D730" s="4">
        <v>133</v>
      </c>
      <c r="E730" s="2">
        <f t="shared" si="149"/>
        <v>5.7222222222222223</v>
      </c>
      <c r="F730" s="10">
        <v>20.6</v>
      </c>
      <c r="G730" s="30">
        <f t="shared" si="150"/>
        <v>0.55555555555555558</v>
      </c>
      <c r="H730" s="30">
        <f t="shared" si="151"/>
        <v>2</v>
      </c>
      <c r="I730" s="31">
        <f>SUM(E$8:E730)</f>
        <v>4226.1388888888905</v>
      </c>
      <c r="J730" s="31">
        <f t="shared" si="152"/>
        <v>5.7222222222226264</v>
      </c>
      <c r="K730" s="32">
        <f t="shared" si="144"/>
        <v>858.33333333333337</v>
      </c>
      <c r="L730" s="33">
        <v>156.46950000000001</v>
      </c>
      <c r="M730" s="34">
        <f>0.5*2.10945*1.29*0.35*WLTC_class_3!E730^2</f>
        <v>15.592883495486111</v>
      </c>
      <c r="N730" s="34">
        <f t="shared" si="145"/>
        <v>1030.3957168288196</v>
      </c>
      <c r="O730" s="35">
        <f t="shared" si="146"/>
        <v>33.739099258758387</v>
      </c>
      <c r="P730" s="35">
        <f t="shared" si="153"/>
        <v>5896.153268520884</v>
      </c>
      <c r="Q730" s="35">
        <f>(SUM(P$8:P730))/3600000</f>
        <v>0.50058708036389588</v>
      </c>
      <c r="R730" s="35">
        <f t="shared" si="154"/>
        <v>0</v>
      </c>
      <c r="S730" s="35"/>
      <c r="T730" s="35">
        <f>(SUMIF(R$8:R730,"&lt;0"))/3600000*-1</f>
        <v>0.27050380789257444</v>
      </c>
      <c r="U730" s="37">
        <f t="shared" si="156"/>
        <v>3.9154305555555604</v>
      </c>
      <c r="V730" s="37">
        <f t="shared" si="155"/>
        <v>0</v>
      </c>
      <c r="W730" s="39">
        <f>SUM(V$8:V730)/3600000*-1</f>
        <v>0.1861066198300913</v>
      </c>
      <c r="X730" s="38">
        <f t="shared" si="147"/>
        <v>5.8961532685204672</v>
      </c>
      <c r="Y730" s="38">
        <f t="shared" si="148"/>
        <v>26.800441521545729</v>
      </c>
      <c r="Z730" s="38">
        <f>SUM(Y$8:Y730)/1000</f>
        <v>16.011243160687432</v>
      </c>
    </row>
    <row r="731" spans="2:26" x14ac:dyDescent="0.3">
      <c r="B731" s="4" t="s">
        <v>26</v>
      </c>
      <c r="C731" s="4">
        <v>723</v>
      </c>
      <c r="D731" s="4">
        <v>134</v>
      </c>
      <c r="E731" s="2">
        <f t="shared" si="149"/>
        <v>6.25</v>
      </c>
      <c r="F731" s="10">
        <v>22.5</v>
      </c>
      <c r="G731" s="30">
        <f t="shared" si="150"/>
        <v>0.47222222222222199</v>
      </c>
      <c r="H731" s="30">
        <f t="shared" si="151"/>
        <v>1.6999999999999993</v>
      </c>
      <c r="I731" s="31">
        <f>SUM(E$8:E731)</f>
        <v>4232.3888888888905</v>
      </c>
      <c r="J731" s="31">
        <f t="shared" si="152"/>
        <v>6.25</v>
      </c>
      <c r="K731" s="32">
        <f t="shared" si="144"/>
        <v>729.58333333333292</v>
      </c>
      <c r="L731" s="33">
        <v>156.46950000000001</v>
      </c>
      <c r="M731" s="34">
        <f>0.5*2.10945*1.29*0.35*WLTC_class_3!E731^2</f>
        <v>18.601888183593747</v>
      </c>
      <c r="N731" s="34">
        <f t="shared" si="145"/>
        <v>904.65472151692666</v>
      </c>
      <c r="O731" s="35">
        <f t="shared" si="146"/>
        <v>35.338075059254948</v>
      </c>
      <c r="P731" s="35">
        <f t="shared" si="153"/>
        <v>5654.0920094807916</v>
      </c>
      <c r="Q731" s="35">
        <f>(SUM(P$8:P731))/3600000</f>
        <v>0.50215766147764052</v>
      </c>
      <c r="R731" s="35">
        <f t="shared" si="154"/>
        <v>0</v>
      </c>
      <c r="S731" s="35"/>
      <c r="T731" s="35">
        <f>(SUMIF(R$8:R731,"&lt;0"))/3600000*-1</f>
        <v>0.27050380789257444</v>
      </c>
      <c r="U731" s="37">
        <f t="shared" si="156"/>
        <v>3.9049398148148131</v>
      </c>
      <c r="V731" s="37">
        <f t="shared" si="155"/>
        <v>0</v>
      </c>
      <c r="W731" s="39">
        <f>SUM(V$8:V731)/3600000*-1</f>
        <v>0.1861066198300913</v>
      </c>
      <c r="X731" s="38">
        <f t="shared" si="147"/>
        <v>5.6540920094807916</v>
      </c>
      <c r="Y731" s="38">
        <f t="shared" si="148"/>
        <v>26.558380262506052</v>
      </c>
      <c r="Z731" s="38">
        <f>SUM(Y$8:Y731)/1000</f>
        <v>16.037801540949935</v>
      </c>
    </row>
    <row r="732" spans="2:26" x14ac:dyDescent="0.3">
      <c r="B732" s="4" t="s">
        <v>26</v>
      </c>
      <c r="C732" s="4">
        <v>724</v>
      </c>
      <c r="D732" s="4">
        <v>135</v>
      </c>
      <c r="E732" s="2">
        <f t="shared" si="149"/>
        <v>6.6666666666666661</v>
      </c>
      <c r="F732" s="10">
        <v>24</v>
      </c>
      <c r="G732" s="30">
        <f t="shared" si="150"/>
        <v>0.56944444444444464</v>
      </c>
      <c r="H732" s="30">
        <f t="shared" si="151"/>
        <v>2.0500000000000007</v>
      </c>
      <c r="I732" s="31">
        <f>SUM(E$8:E732)</f>
        <v>4239.0555555555575</v>
      </c>
      <c r="J732" s="31">
        <f t="shared" si="152"/>
        <v>6.6666666666669698</v>
      </c>
      <c r="K732" s="32">
        <f t="shared" si="144"/>
        <v>879.79166666666697</v>
      </c>
      <c r="L732" s="33">
        <v>156.46950000000001</v>
      </c>
      <c r="M732" s="34">
        <f>0.5*2.10945*1.29*0.35*WLTC_class_3!E732^2</f>
        <v>21.164814999999994</v>
      </c>
      <c r="N732" s="34">
        <f t="shared" si="145"/>
        <v>1057.425981666667</v>
      </c>
      <c r="O732" s="35">
        <f t="shared" si="146"/>
        <v>46.996710296298446</v>
      </c>
      <c r="P732" s="35">
        <f t="shared" si="153"/>
        <v>7049.5065444447673</v>
      </c>
      <c r="Q732" s="35">
        <f>(SUM(P$8:P732))/3600000</f>
        <v>0.50411585773998635</v>
      </c>
      <c r="R732" s="35">
        <f t="shared" si="154"/>
        <v>0</v>
      </c>
      <c r="S732" s="35"/>
      <c r="T732" s="35">
        <f>(SUMIF(R$8:R732,"&lt;0"))/3600000*-1</f>
        <v>0.27050380789257444</v>
      </c>
      <c r="U732" s="37">
        <f t="shared" si="156"/>
        <v>3.3260416666666615</v>
      </c>
      <c r="V732" s="37">
        <f t="shared" si="155"/>
        <v>0</v>
      </c>
      <c r="W732" s="39">
        <f>SUM(V$8:V732)/3600000*-1</f>
        <v>0.1861066198300913</v>
      </c>
      <c r="X732" s="38">
        <f t="shared" si="147"/>
        <v>7.049506544444446</v>
      </c>
      <c r="Y732" s="38">
        <f t="shared" si="148"/>
        <v>27.953794797469705</v>
      </c>
      <c r="Z732" s="38">
        <f>SUM(Y$8:Y732)/1000</f>
        <v>16.065755335747408</v>
      </c>
    </row>
    <row r="733" spans="2:26" x14ac:dyDescent="0.3">
      <c r="B733" s="4" t="s">
        <v>26</v>
      </c>
      <c r="C733" s="4">
        <v>725</v>
      </c>
      <c r="D733" s="4">
        <v>136</v>
      </c>
      <c r="E733" s="2">
        <f t="shared" si="149"/>
        <v>7.3888888888888893</v>
      </c>
      <c r="F733" s="10">
        <v>26.6</v>
      </c>
      <c r="G733" s="30">
        <f t="shared" si="150"/>
        <v>0.8194444444444442</v>
      </c>
      <c r="H733" s="30">
        <f t="shared" si="151"/>
        <v>2.9499999999999993</v>
      </c>
      <c r="I733" s="31">
        <f>SUM(E$8:E733)</f>
        <v>4246.4444444444462</v>
      </c>
      <c r="J733" s="31">
        <f t="shared" si="152"/>
        <v>7.3888888888886868</v>
      </c>
      <c r="K733" s="32">
        <f t="shared" si="144"/>
        <v>1266.0416666666663</v>
      </c>
      <c r="L733" s="33">
        <v>156.46950000000001</v>
      </c>
      <c r="M733" s="34">
        <f>0.5*2.10945*1.29*0.35*WLTC_class_3!E733^2</f>
        <v>25.998917537152778</v>
      </c>
      <c r="N733" s="34">
        <f t="shared" si="145"/>
        <v>1448.5100842038191</v>
      </c>
      <c r="O733" s="35">
        <f t="shared" si="146"/>
        <v>79.082391603335367</v>
      </c>
      <c r="P733" s="35">
        <f t="shared" si="153"/>
        <v>10702.880066616815</v>
      </c>
      <c r="Q733" s="35">
        <f>(SUM(P$8:P733))/3600000</f>
        <v>0.50708887998071328</v>
      </c>
      <c r="R733" s="35">
        <f t="shared" si="154"/>
        <v>0</v>
      </c>
      <c r="S733" s="35"/>
      <c r="T733" s="35">
        <f>(SUMIF(R$8:R733,"&lt;0"))/3600000*-1</f>
        <v>0.27050380789257444</v>
      </c>
      <c r="U733" s="37">
        <f t="shared" si="156"/>
        <v>6.2734629629629719</v>
      </c>
      <c r="V733" s="37">
        <f t="shared" si="155"/>
        <v>0</v>
      </c>
      <c r="W733" s="39">
        <f>SUM(V$8:V733)/3600000*-1</f>
        <v>0.1861066198300913</v>
      </c>
      <c r="X733" s="38">
        <f t="shared" si="147"/>
        <v>10.702880066617109</v>
      </c>
      <c r="Y733" s="38">
        <f t="shared" si="148"/>
        <v>31.607168319642369</v>
      </c>
      <c r="Z733" s="38">
        <f>SUM(Y$8:Y733)/1000</f>
        <v>16.09736250406705</v>
      </c>
    </row>
    <row r="734" spans="2:26" x14ac:dyDescent="0.3">
      <c r="B734" s="4" t="s">
        <v>26</v>
      </c>
      <c r="C734" s="4">
        <v>726</v>
      </c>
      <c r="D734" s="4">
        <v>137</v>
      </c>
      <c r="E734" s="2">
        <f t="shared" si="149"/>
        <v>8.3055555555555554</v>
      </c>
      <c r="F734" s="10">
        <v>29.9</v>
      </c>
      <c r="G734" s="30">
        <f t="shared" si="150"/>
        <v>1.1388888888888882</v>
      </c>
      <c r="H734" s="30">
        <f t="shared" si="151"/>
        <v>4.0999999999999979</v>
      </c>
      <c r="I734" s="31">
        <f>SUM(E$8:E734)</f>
        <v>4254.7500000000018</v>
      </c>
      <c r="J734" s="31">
        <f t="shared" si="152"/>
        <v>8.3055555555556566</v>
      </c>
      <c r="K734" s="32">
        <f t="shared" si="144"/>
        <v>1759.5833333333321</v>
      </c>
      <c r="L734" s="33">
        <v>156.46950000000001</v>
      </c>
      <c r="M734" s="34">
        <f>0.5*2.10945*1.29*0.35*WLTC_class_3!E734^2</f>
        <v>32.849924059288192</v>
      </c>
      <c r="N734" s="34">
        <f t="shared" si="145"/>
        <v>1948.9027573926203</v>
      </c>
      <c r="O734" s="35">
        <f t="shared" si="146"/>
        <v>134.43970325128069</v>
      </c>
      <c r="P734" s="35">
        <f t="shared" si="153"/>
        <v>16186.720123900015</v>
      </c>
      <c r="Q734" s="35">
        <f>(SUM(P$8:P734))/3600000</f>
        <v>0.51158519112624101</v>
      </c>
      <c r="R734" s="35">
        <f t="shared" si="154"/>
        <v>0</v>
      </c>
      <c r="S734" s="35"/>
      <c r="T734" s="35">
        <f>(SUMIF(R$8:R734,"&lt;0"))/3600000*-1</f>
        <v>0.27050380789257444</v>
      </c>
      <c r="U734" s="37">
        <f t="shared" si="156"/>
        <v>8.8909027777777716</v>
      </c>
      <c r="V734" s="37">
        <f t="shared" si="155"/>
        <v>0</v>
      </c>
      <c r="W734" s="39">
        <f>SUM(V$8:V734)/3600000*-1</f>
        <v>0.1861066198300913</v>
      </c>
      <c r="X734" s="38">
        <f t="shared" si="147"/>
        <v>16.186720123899818</v>
      </c>
      <c r="Y734" s="38">
        <f t="shared" si="148"/>
        <v>37.091008376925075</v>
      </c>
      <c r="Z734" s="38">
        <f>SUM(Y$8:Y734)/1000</f>
        <v>16.134453512443972</v>
      </c>
    </row>
    <row r="735" spans="2:26" x14ac:dyDescent="0.3">
      <c r="B735" s="4" t="s">
        <v>26</v>
      </c>
      <c r="C735" s="4">
        <v>727</v>
      </c>
      <c r="D735" s="4">
        <v>138</v>
      </c>
      <c r="E735" s="2">
        <f t="shared" si="149"/>
        <v>9.6666666666666661</v>
      </c>
      <c r="F735" s="10">
        <v>34.799999999999997</v>
      </c>
      <c r="G735" s="30">
        <f t="shared" si="150"/>
        <v>1.0972222222222221</v>
      </c>
      <c r="H735" s="30">
        <f t="shared" si="151"/>
        <v>3.9499999999999993</v>
      </c>
      <c r="I735" s="31">
        <f>SUM(E$8:E735)</f>
        <v>4264.4166666666688</v>
      </c>
      <c r="J735" s="31">
        <f t="shared" si="152"/>
        <v>9.6666666666669698</v>
      </c>
      <c r="K735" s="32">
        <f t="shared" si="144"/>
        <v>1695.208333333333</v>
      </c>
      <c r="L735" s="33">
        <v>156.46950000000001</v>
      </c>
      <c r="M735" s="34">
        <f>0.5*2.10945*1.29*0.35*WLTC_class_3!E735^2</f>
        <v>44.499023537499987</v>
      </c>
      <c r="N735" s="34">
        <f t="shared" si="145"/>
        <v>1896.176856870833</v>
      </c>
      <c r="O735" s="35">
        <f t="shared" si="146"/>
        <v>177.18719295871335</v>
      </c>
      <c r="P735" s="35">
        <f t="shared" si="153"/>
        <v>18329.709616418626</v>
      </c>
      <c r="Q735" s="35">
        <f>(SUM(P$8:P735))/3600000</f>
        <v>0.51667677713080185</v>
      </c>
      <c r="R735" s="35">
        <f t="shared" si="154"/>
        <v>0</v>
      </c>
      <c r="S735" s="35"/>
      <c r="T735" s="35">
        <f>(SUMIF(R$8:R735,"&lt;0"))/3600000*-1</f>
        <v>0.27050380789257444</v>
      </c>
      <c r="U735" s="37">
        <f t="shared" si="156"/>
        <v>15.117634259259255</v>
      </c>
      <c r="V735" s="37">
        <f t="shared" si="155"/>
        <v>0</v>
      </c>
      <c r="W735" s="39">
        <f>SUM(V$8:V735)/3600000*-1</f>
        <v>0.1861066198300913</v>
      </c>
      <c r="X735" s="38">
        <f t="shared" si="147"/>
        <v>18.32970961641805</v>
      </c>
      <c r="Y735" s="38">
        <f t="shared" si="148"/>
        <v>39.233997869443314</v>
      </c>
      <c r="Z735" s="38">
        <f>SUM(Y$8:Y735)/1000</f>
        <v>16.173687510313417</v>
      </c>
    </row>
    <row r="736" spans="2:26" x14ac:dyDescent="0.3">
      <c r="B736" s="4" t="s">
        <v>26</v>
      </c>
      <c r="C736" s="4">
        <v>728</v>
      </c>
      <c r="D736" s="4">
        <v>139</v>
      </c>
      <c r="E736" s="2">
        <f t="shared" si="149"/>
        <v>10.499999999999998</v>
      </c>
      <c r="F736" s="10">
        <v>37.799999999999997</v>
      </c>
      <c r="G736" s="30">
        <f t="shared" si="150"/>
        <v>0.75000000000000078</v>
      </c>
      <c r="H736" s="30">
        <f t="shared" si="151"/>
        <v>2.7000000000000028</v>
      </c>
      <c r="I736" s="31">
        <f>SUM(E$8:E736)</f>
        <v>4274.9166666666688</v>
      </c>
      <c r="J736" s="31">
        <f t="shared" si="152"/>
        <v>10.5</v>
      </c>
      <c r="K736" s="32">
        <f t="shared" si="144"/>
        <v>1158.7500000000011</v>
      </c>
      <c r="L736" s="33">
        <v>156.46950000000001</v>
      </c>
      <c r="M736" s="34">
        <f>0.5*2.10945*1.29*0.35*WLTC_class_3!E736^2</f>
        <v>52.501969209374977</v>
      </c>
      <c r="N736" s="34">
        <f t="shared" si="145"/>
        <v>1367.7214692093762</v>
      </c>
      <c r="O736" s="35">
        <f t="shared" si="146"/>
        <v>150.79129198033368</v>
      </c>
      <c r="P736" s="35">
        <f t="shared" si="153"/>
        <v>14361.07542669845</v>
      </c>
      <c r="Q736" s="35">
        <f>(SUM(P$8:P736))/3600000</f>
        <v>0.52066596474932914</v>
      </c>
      <c r="R736" s="35">
        <f t="shared" si="154"/>
        <v>0</v>
      </c>
      <c r="S736" s="35"/>
      <c r="T736" s="35">
        <f>(SUMIF(R$8:R736,"&lt;0"))/3600000*-1</f>
        <v>0.27050380789257444</v>
      </c>
      <c r="U736" s="37">
        <f t="shared" si="156"/>
        <v>10.385833333333316</v>
      </c>
      <c r="V736" s="37">
        <f t="shared" si="155"/>
        <v>0</v>
      </c>
      <c r="W736" s="39">
        <f>SUM(V$8:V736)/3600000*-1</f>
        <v>0.1861066198300913</v>
      </c>
      <c r="X736" s="38">
        <f t="shared" si="147"/>
        <v>14.361075426698447</v>
      </c>
      <c r="Y736" s="38">
        <f t="shared" si="148"/>
        <v>35.265363679723706</v>
      </c>
      <c r="Z736" s="38">
        <f>SUM(Y$8:Y736)/1000</f>
        <v>16.208952873993141</v>
      </c>
    </row>
    <row r="737" spans="2:26" x14ac:dyDescent="0.3">
      <c r="B737" s="4" t="s">
        <v>26</v>
      </c>
      <c r="C737" s="4">
        <v>729</v>
      </c>
      <c r="D737" s="4">
        <v>140</v>
      </c>
      <c r="E737" s="2">
        <f t="shared" si="149"/>
        <v>11.166666666666668</v>
      </c>
      <c r="F737" s="10">
        <v>40.200000000000003</v>
      </c>
      <c r="G737" s="30">
        <f t="shared" si="150"/>
        <v>0.52777777777777835</v>
      </c>
      <c r="H737" s="30">
        <f t="shared" si="151"/>
        <v>1.9000000000000021</v>
      </c>
      <c r="I737" s="31">
        <f>SUM(E$8:E737)</f>
        <v>4286.0833333333358</v>
      </c>
      <c r="J737" s="31">
        <f t="shared" si="152"/>
        <v>11.16666666666697</v>
      </c>
      <c r="K737" s="32">
        <f t="shared" si="144"/>
        <v>815.41666666666754</v>
      </c>
      <c r="L737" s="33">
        <v>156.46950000000001</v>
      </c>
      <c r="M737" s="34">
        <f>0.5*2.10945*1.29*0.35*WLTC_class_3!E737^2</f>
        <v>59.380534084375007</v>
      </c>
      <c r="N737" s="34">
        <f t="shared" si="145"/>
        <v>1031.2667007510427</v>
      </c>
      <c r="O737" s="35">
        <f t="shared" si="146"/>
        <v>128.59322832420992</v>
      </c>
      <c r="P737" s="35">
        <f t="shared" si="153"/>
        <v>11515.811491720289</v>
      </c>
      <c r="Q737" s="35">
        <f>(SUM(P$8:P737))/3600000</f>
        <v>0.52386480127480706</v>
      </c>
      <c r="R737" s="35">
        <f t="shared" si="154"/>
        <v>0</v>
      </c>
      <c r="S737" s="35"/>
      <c r="T737" s="35">
        <f>(SUMIF(R$8:R737,"&lt;0"))/3600000*-1</f>
        <v>0.27050380789257444</v>
      </c>
      <c r="U737" s="37">
        <f t="shared" si="156"/>
        <v>8.9266666666667103</v>
      </c>
      <c r="V737" s="37">
        <f t="shared" si="155"/>
        <v>0</v>
      </c>
      <c r="W737" s="39">
        <f>SUM(V$8:V737)/3600000*-1</f>
        <v>0.1861066198300913</v>
      </c>
      <c r="X737" s="38">
        <f t="shared" si="147"/>
        <v>11.515811491719978</v>
      </c>
      <c r="Y737" s="38">
        <f t="shared" si="148"/>
        <v>32.420099744745237</v>
      </c>
      <c r="Z737" s="38">
        <f>SUM(Y$8:Y737)/1000</f>
        <v>16.241372973737889</v>
      </c>
    </row>
    <row r="738" spans="2:26" x14ac:dyDescent="0.3">
      <c r="B738" s="4" t="s">
        <v>26</v>
      </c>
      <c r="C738" s="4">
        <v>730</v>
      </c>
      <c r="D738" s="4">
        <v>141</v>
      </c>
      <c r="E738" s="2">
        <f t="shared" si="149"/>
        <v>11.555555555555555</v>
      </c>
      <c r="F738" s="10">
        <v>41.6</v>
      </c>
      <c r="G738" s="30">
        <f t="shared" si="150"/>
        <v>0.23611111111111052</v>
      </c>
      <c r="H738" s="30">
        <f t="shared" si="151"/>
        <v>0.84999999999999787</v>
      </c>
      <c r="I738" s="31">
        <f>SUM(E$8:E738)</f>
        <v>4297.6388888888914</v>
      </c>
      <c r="J738" s="31">
        <f t="shared" si="152"/>
        <v>11.555555555555657</v>
      </c>
      <c r="K738" s="32">
        <f t="shared" si="144"/>
        <v>364.79166666666578</v>
      </c>
      <c r="L738" s="33">
        <v>156.46950000000001</v>
      </c>
      <c r="M738" s="34">
        <f>0.5*2.10945*1.29*0.35*WLTC_class_3!E738^2</f>
        <v>63.588510844444436</v>
      </c>
      <c r="N738" s="34">
        <f t="shared" si="145"/>
        <v>584.84967751111026</v>
      </c>
      <c r="O738" s="35">
        <f t="shared" si="146"/>
        <v>78.095482863706465</v>
      </c>
      <c r="P738" s="35">
        <f t="shared" si="153"/>
        <v>6758.2629401284439</v>
      </c>
      <c r="Q738" s="35">
        <f>(SUM(P$8:P738))/3600000</f>
        <v>0.52574209653595383</v>
      </c>
      <c r="R738" s="35">
        <f t="shared" si="154"/>
        <v>0</v>
      </c>
      <c r="S738" s="35"/>
      <c r="T738" s="35">
        <f>(SUMIF(R$8:R738,"&lt;0"))/3600000*-1</f>
        <v>0.27050380789257444</v>
      </c>
      <c r="U738" s="37">
        <f t="shared" si="156"/>
        <v>5.4609074074073884</v>
      </c>
      <c r="V738" s="37">
        <f t="shared" si="155"/>
        <v>0</v>
      </c>
      <c r="W738" s="39">
        <f>SUM(V$8:V738)/3600000*-1</f>
        <v>0.1861066198300913</v>
      </c>
      <c r="X738" s="38">
        <f t="shared" si="147"/>
        <v>6.7582629401283851</v>
      </c>
      <c r="Y738" s="38">
        <f t="shared" si="148"/>
        <v>27.662551193153647</v>
      </c>
      <c r="Z738" s="38">
        <f>SUM(Y$8:Y738)/1000</f>
        <v>16.269035524931041</v>
      </c>
    </row>
    <row r="739" spans="2:26" x14ac:dyDescent="0.3">
      <c r="B739" s="4" t="s">
        <v>26</v>
      </c>
      <c r="C739" s="4">
        <v>731</v>
      </c>
      <c r="D739" s="4">
        <v>142</v>
      </c>
      <c r="E739" s="2">
        <f t="shared" si="149"/>
        <v>11.638888888888888</v>
      </c>
      <c r="F739" s="10">
        <v>41.9</v>
      </c>
      <c r="G739" s="30">
        <f t="shared" si="150"/>
        <v>5.5555555555555358E-2</v>
      </c>
      <c r="H739" s="30">
        <f t="shared" si="151"/>
        <v>0.19999999999999929</v>
      </c>
      <c r="I739" s="31">
        <f>SUM(E$8:E739)</f>
        <v>4309.2777777777801</v>
      </c>
      <c r="J739" s="31">
        <f t="shared" si="152"/>
        <v>11.638888888888687</v>
      </c>
      <c r="K739" s="32">
        <f t="shared" si="144"/>
        <v>85.83333333333303</v>
      </c>
      <c r="L739" s="33">
        <v>156.46950000000001</v>
      </c>
      <c r="M739" s="34">
        <f>0.5*2.10945*1.29*0.35*WLTC_class_3!E739^2</f>
        <v>64.508959830121512</v>
      </c>
      <c r="N739" s="34">
        <f t="shared" si="145"/>
        <v>306.81179316345458</v>
      </c>
      <c r="O739" s="35">
        <f t="shared" si="146"/>
        <v>41.561871311395301</v>
      </c>
      <c r="P739" s="35">
        <f t="shared" si="153"/>
        <v>3570.9483704301456</v>
      </c>
      <c r="Q739" s="35">
        <f>(SUM(P$8:P739))/3600000</f>
        <v>0.52673402663885105</v>
      </c>
      <c r="R739" s="35">
        <f t="shared" si="154"/>
        <v>0</v>
      </c>
      <c r="S739" s="35"/>
      <c r="T739" s="35">
        <f>(SUMIF(R$8:R739,"&lt;0"))/3600000*-1</f>
        <v>0.27050380789257444</v>
      </c>
      <c r="U739" s="37">
        <f t="shared" si="156"/>
        <v>1.1945138888888778</v>
      </c>
      <c r="V739" s="37">
        <f t="shared" si="155"/>
        <v>0</v>
      </c>
      <c r="W739" s="39">
        <f>SUM(V$8:V739)/3600000*-1</f>
        <v>0.1861066198300913</v>
      </c>
      <c r="X739" s="38">
        <f t="shared" si="147"/>
        <v>3.570948370430207</v>
      </c>
      <c r="Y739" s="38">
        <f t="shared" si="148"/>
        <v>24.475236623455466</v>
      </c>
      <c r="Z739" s="38">
        <f>SUM(Y$8:Y739)/1000</f>
        <v>16.293510761554497</v>
      </c>
    </row>
    <row r="740" spans="2:26" x14ac:dyDescent="0.3">
      <c r="B740" s="4" t="s">
        <v>26</v>
      </c>
      <c r="C740" s="4">
        <v>732</v>
      </c>
      <c r="D740" s="4">
        <v>143</v>
      </c>
      <c r="E740" s="2">
        <f t="shared" si="149"/>
        <v>11.666666666666666</v>
      </c>
      <c r="F740" s="10">
        <v>42</v>
      </c>
      <c r="G740" s="30">
        <f t="shared" si="150"/>
        <v>4.1666666666667261E-2</v>
      </c>
      <c r="H740" s="30">
        <f t="shared" si="151"/>
        <v>0.15000000000000213</v>
      </c>
      <c r="I740" s="31">
        <f>SUM(E$8:E740)</f>
        <v>4320.9444444444471</v>
      </c>
      <c r="J740" s="31">
        <f t="shared" si="152"/>
        <v>11.66666666666697</v>
      </c>
      <c r="K740" s="32">
        <f t="shared" si="144"/>
        <v>64.375000000000924</v>
      </c>
      <c r="L740" s="33">
        <v>156.46950000000001</v>
      </c>
      <c r="M740" s="34">
        <f>0.5*2.10945*1.29*0.35*WLTC_class_3!E740^2</f>
        <v>64.81724593749999</v>
      </c>
      <c r="N740" s="34">
        <f t="shared" si="145"/>
        <v>285.66174593750094</v>
      </c>
      <c r="O740" s="35">
        <f t="shared" si="146"/>
        <v>38.88173764149419</v>
      </c>
      <c r="P740" s="35">
        <f t="shared" si="153"/>
        <v>3332.7203692709309</v>
      </c>
      <c r="Q740" s="35">
        <f>(SUM(P$8:P740))/3600000</f>
        <v>0.52765978229698185</v>
      </c>
      <c r="R740" s="35">
        <f t="shared" si="154"/>
        <v>0</v>
      </c>
      <c r="S740" s="35"/>
      <c r="T740" s="35">
        <f>(SUMIF(R$8:R740,"&lt;0"))/3600000*-1</f>
        <v>0.27050380789257444</v>
      </c>
      <c r="U740" s="37">
        <f t="shared" si="156"/>
        <v>0.40007870370370163</v>
      </c>
      <c r="V740" s="37">
        <f t="shared" si="155"/>
        <v>0</v>
      </c>
      <c r="W740" s="39">
        <f>SUM(V$8:V740)/3600000*-1</f>
        <v>0.1861066198300913</v>
      </c>
      <c r="X740" s="38">
        <f t="shared" si="147"/>
        <v>3.3327203692708438</v>
      </c>
      <c r="Y740" s="38">
        <f t="shared" si="148"/>
        <v>24.237008622296106</v>
      </c>
      <c r="Z740" s="38">
        <f>SUM(Y$8:Y740)/1000</f>
        <v>16.317747770176794</v>
      </c>
    </row>
    <row r="741" spans="2:26" x14ac:dyDescent="0.3">
      <c r="B741" s="4" t="s">
        <v>26</v>
      </c>
      <c r="C741" s="4">
        <v>733</v>
      </c>
      <c r="D741" s="4">
        <v>144</v>
      </c>
      <c r="E741" s="2">
        <f t="shared" si="149"/>
        <v>11.722222222222223</v>
      </c>
      <c r="F741" s="10">
        <v>42.2</v>
      </c>
      <c r="G741" s="30">
        <f t="shared" si="150"/>
        <v>5.5555555555555358E-2</v>
      </c>
      <c r="H741" s="30">
        <f t="shared" si="151"/>
        <v>0.19999999999999929</v>
      </c>
      <c r="I741" s="31">
        <f>SUM(E$8:E741)</f>
        <v>4332.6666666666697</v>
      </c>
      <c r="J741" s="31">
        <f t="shared" si="152"/>
        <v>11.722222222222626</v>
      </c>
      <c r="K741" s="32">
        <f t="shared" si="144"/>
        <v>85.83333333333303</v>
      </c>
      <c r="L741" s="33">
        <v>156.46950000000001</v>
      </c>
      <c r="M741" s="34">
        <f>0.5*2.10945*1.29*0.35*WLTC_class_3!E741^2</f>
        <v>65.436022820486116</v>
      </c>
      <c r="N741" s="34">
        <f t="shared" si="145"/>
        <v>307.73885615381914</v>
      </c>
      <c r="O741" s="35">
        <f t="shared" si="146"/>
        <v>42.286548193903265</v>
      </c>
      <c r="P741" s="35">
        <f t="shared" si="153"/>
        <v>3607.3832582476712</v>
      </c>
      <c r="Q741" s="35">
        <f>(SUM(P$8:P741))/3600000</f>
        <v>0.52866183320205073</v>
      </c>
      <c r="R741" s="35">
        <f t="shared" si="154"/>
        <v>0</v>
      </c>
      <c r="S741" s="35"/>
      <c r="T741" s="35">
        <f>(SUMIF(R$8:R741,"&lt;0"))/3600000*-1</f>
        <v>0.27050380789257444</v>
      </c>
      <c r="U741" s="37">
        <f t="shared" si="156"/>
        <v>0.80301851851854278</v>
      </c>
      <c r="V741" s="37">
        <f t="shared" si="155"/>
        <v>0</v>
      </c>
      <c r="W741" s="39">
        <f>SUM(V$8:V741)/3600000*-1</f>
        <v>0.1861066198300913</v>
      </c>
      <c r="X741" s="38">
        <f t="shared" si="147"/>
        <v>3.6073832582475469</v>
      </c>
      <c r="Y741" s="38">
        <f t="shared" si="148"/>
        <v>24.511671511272809</v>
      </c>
      <c r="Z741" s="38">
        <f>SUM(Y$8:Y741)/1000</f>
        <v>16.342259441688064</v>
      </c>
    </row>
    <row r="742" spans="2:26" x14ac:dyDescent="0.3">
      <c r="B742" s="4" t="s">
        <v>26</v>
      </c>
      <c r="C742" s="4">
        <v>734</v>
      </c>
      <c r="D742" s="4">
        <v>145</v>
      </c>
      <c r="E742" s="2">
        <f t="shared" si="149"/>
        <v>11.777777777777777</v>
      </c>
      <c r="F742" s="10">
        <v>42.4</v>
      </c>
      <c r="G742" s="30">
        <f t="shared" si="150"/>
        <v>6.9444444444444448E-2</v>
      </c>
      <c r="H742" s="30">
        <f t="shared" si="151"/>
        <v>0.25</v>
      </c>
      <c r="I742" s="31">
        <f>SUM(E$8:E742)</f>
        <v>4344.4444444444471</v>
      </c>
      <c r="J742" s="31">
        <f t="shared" si="152"/>
        <v>11.777777777777374</v>
      </c>
      <c r="K742" s="32">
        <f t="shared" si="144"/>
        <v>107.29166666666667</v>
      </c>
      <c r="L742" s="33">
        <v>156.46950000000001</v>
      </c>
      <c r="M742" s="34">
        <f>0.5*2.10945*1.29*0.35*WLTC_class_3!E742^2</f>
        <v>66.057739261111095</v>
      </c>
      <c r="N742" s="34">
        <f t="shared" si="145"/>
        <v>329.81890592777779</v>
      </c>
      <c r="O742" s="35">
        <f t="shared" si="146"/>
        <v>45.751175642029423</v>
      </c>
      <c r="P742" s="35">
        <f t="shared" si="153"/>
        <v>3884.5337809270272</v>
      </c>
      <c r="Q742" s="35">
        <f>(SUM(P$8:P742))/3600000</f>
        <v>0.52974087036341932</v>
      </c>
      <c r="R742" s="35">
        <f t="shared" si="154"/>
        <v>0</v>
      </c>
      <c r="S742" s="35"/>
      <c r="T742" s="35">
        <f>(SUMIF(R$8:R742,"&lt;0"))/3600000*-1</f>
        <v>0.27050380789257444</v>
      </c>
      <c r="U742" s="37">
        <f t="shared" si="156"/>
        <v>0.80683333333330798</v>
      </c>
      <c r="V742" s="37">
        <f t="shared" si="155"/>
        <v>0</v>
      </c>
      <c r="W742" s="39">
        <f>SUM(V$8:V742)/3600000*-1</f>
        <v>0.1861066198300913</v>
      </c>
      <c r="X742" s="38">
        <f t="shared" si="147"/>
        <v>3.8845337809271605</v>
      </c>
      <c r="Y742" s="38">
        <f t="shared" si="148"/>
        <v>24.788822033952421</v>
      </c>
      <c r="Z742" s="38">
        <f>SUM(Y$8:Y742)/1000</f>
        <v>16.367048263722019</v>
      </c>
    </row>
    <row r="743" spans="2:26" x14ac:dyDescent="0.3">
      <c r="B743" s="4" t="s">
        <v>26</v>
      </c>
      <c r="C743" s="4">
        <v>735</v>
      </c>
      <c r="D743" s="4">
        <v>146</v>
      </c>
      <c r="E743" s="2">
        <f t="shared" si="149"/>
        <v>11.861111111111112</v>
      </c>
      <c r="F743" s="10">
        <v>42.7</v>
      </c>
      <c r="G743" s="30">
        <f t="shared" si="150"/>
        <v>9.7222222222222612E-2</v>
      </c>
      <c r="H743" s="30">
        <f t="shared" si="151"/>
        <v>0.35000000000000142</v>
      </c>
      <c r="I743" s="31">
        <f>SUM(E$8:E743)</f>
        <v>4356.3055555555584</v>
      </c>
      <c r="J743" s="31">
        <f t="shared" si="152"/>
        <v>11.861111111111313</v>
      </c>
      <c r="K743" s="32">
        <f t="shared" si="144"/>
        <v>150.20833333333394</v>
      </c>
      <c r="L743" s="33">
        <v>156.46950000000001</v>
      </c>
      <c r="M743" s="34">
        <f>0.5*2.10945*1.29*0.35*WLTC_class_3!E743^2</f>
        <v>66.995825592621543</v>
      </c>
      <c r="N743" s="34">
        <f t="shared" si="145"/>
        <v>373.67365892595546</v>
      </c>
      <c r="O743" s="35">
        <f t="shared" si="146"/>
        <v>52.570636233265205</v>
      </c>
      <c r="P743" s="35">
        <f t="shared" si="153"/>
        <v>4432.1847878162698</v>
      </c>
      <c r="Q743" s="35">
        <f>(SUM(P$8:P743))/3600000</f>
        <v>0.53097203280447947</v>
      </c>
      <c r="R743" s="35">
        <f t="shared" si="154"/>
        <v>0</v>
      </c>
      <c r="S743" s="35"/>
      <c r="T743" s="35">
        <f>(SUMIF(R$8:R743,"&lt;0"))/3600000*-1</f>
        <v>0.27050380789257444</v>
      </c>
      <c r="U743" s="37">
        <f t="shared" si="156"/>
        <v>1.2174027777778202</v>
      </c>
      <c r="V743" s="37">
        <f t="shared" si="155"/>
        <v>0</v>
      </c>
      <c r="W743" s="39">
        <f>SUM(V$8:V743)/3600000*-1</f>
        <v>0.1861066198300913</v>
      </c>
      <c r="X743" s="38">
        <f t="shared" si="147"/>
        <v>4.432184787816194</v>
      </c>
      <c r="Y743" s="38">
        <f t="shared" si="148"/>
        <v>25.336473040841454</v>
      </c>
      <c r="Z743" s="38">
        <f>SUM(Y$8:Y743)/1000</f>
        <v>16.39238473676286</v>
      </c>
    </row>
    <row r="744" spans="2:26" x14ac:dyDescent="0.3">
      <c r="B744" s="4" t="s">
        <v>26</v>
      </c>
      <c r="C744" s="4">
        <v>736</v>
      </c>
      <c r="D744" s="4">
        <v>147</v>
      </c>
      <c r="E744" s="2">
        <f t="shared" si="149"/>
        <v>11.972222222222223</v>
      </c>
      <c r="F744" s="10">
        <v>43.1</v>
      </c>
      <c r="G744" s="30">
        <f t="shared" si="150"/>
        <v>0.1388888888888889</v>
      </c>
      <c r="H744" s="30">
        <f t="shared" si="151"/>
        <v>0.5</v>
      </c>
      <c r="I744" s="31">
        <f>SUM(E$8:E744)</f>
        <v>4368.277777777781</v>
      </c>
      <c r="J744" s="31">
        <f t="shared" si="152"/>
        <v>11.972222222222626</v>
      </c>
      <c r="K744" s="32">
        <f t="shared" si="144"/>
        <v>214.58333333333334</v>
      </c>
      <c r="L744" s="33">
        <v>156.46950000000001</v>
      </c>
      <c r="M744" s="34">
        <f>0.5*2.10945*1.29*0.35*WLTC_class_3!E744^2</f>
        <v>68.256895819704866</v>
      </c>
      <c r="N744" s="34">
        <f t="shared" si="145"/>
        <v>439.30972915303823</v>
      </c>
      <c r="O744" s="35">
        <f t="shared" si="146"/>
        <v>62.968066818827396</v>
      </c>
      <c r="P744" s="35">
        <f t="shared" si="153"/>
        <v>5259.513701804608</v>
      </c>
      <c r="Q744" s="35">
        <f>(SUM(P$8:P744))/3600000</f>
        <v>0.53243300883275846</v>
      </c>
      <c r="R744" s="35">
        <f t="shared" si="154"/>
        <v>0</v>
      </c>
      <c r="S744" s="35"/>
      <c r="T744" s="35">
        <f>(SUMIF(R$8:R744,"&lt;0"))/3600000*-1</f>
        <v>0.27050380789257444</v>
      </c>
      <c r="U744" s="37">
        <f t="shared" si="156"/>
        <v>1.6365555555555407</v>
      </c>
      <c r="V744" s="37">
        <f t="shared" si="155"/>
        <v>0</v>
      </c>
      <c r="W744" s="39">
        <f>SUM(V$8:V744)/3600000*-1</f>
        <v>0.1861066198300913</v>
      </c>
      <c r="X744" s="38">
        <f t="shared" si="147"/>
        <v>5.2595137018044307</v>
      </c>
      <c r="Y744" s="38">
        <f t="shared" si="148"/>
        <v>26.16380195482969</v>
      </c>
      <c r="Z744" s="38">
        <f>SUM(Y$8:Y744)/1000</f>
        <v>16.41854853871769</v>
      </c>
    </row>
    <row r="745" spans="2:26" x14ac:dyDescent="0.3">
      <c r="B745" s="4" t="s">
        <v>26</v>
      </c>
      <c r="C745" s="4">
        <v>737</v>
      </c>
      <c r="D745" s="4">
        <v>148</v>
      </c>
      <c r="E745" s="2">
        <f t="shared" si="149"/>
        <v>12.138888888888889</v>
      </c>
      <c r="F745" s="10">
        <v>43.7</v>
      </c>
      <c r="G745" s="30">
        <f t="shared" si="150"/>
        <v>0.12499999999999981</v>
      </c>
      <c r="H745" s="30">
        <f t="shared" si="151"/>
        <v>0.44999999999999929</v>
      </c>
      <c r="I745" s="31">
        <f>SUM(E$8:E745)</f>
        <v>4380.4166666666697</v>
      </c>
      <c r="J745" s="31">
        <f t="shared" si="152"/>
        <v>12.138888888888687</v>
      </c>
      <c r="K745" s="32">
        <f t="shared" si="144"/>
        <v>193.12499999999969</v>
      </c>
      <c r="L745" s="33">
        <v>156.46950000000001</v>
      </c>
      <c r="M745" s="34">
        <f>0.5*2.10945*1.29*0.35*WLTC_class_3!E745^2</f>
        <v>70.170547842621531</v>
      </c>
      <c r="N745" s="34">
        <f t="shared" si="145"/>
        <v>419.76504784262124</v>
      </c>
      <c r="O745" s="35">
        <f t="shared" si="146"/>
        <v>61.853481035074225</v>
      </c>
      <c r="P745" s="35">
        <f t="shared" si="153"/>
        <v>5095.4812752006228</v>
      </c>
      <c r="Q745" s="35">
        <f>(SUM(P$8:P745))/3600000</f>
        <v>0.53384842029809199</v>
      </c>
      <c r="R745" s="35">
        <f t="shared" si="154"/>
        <v>0</v>
      </c>
      <c r="S745" s="35"/>
      <c r="T745" s="35">
        <f>(SUMIF(R$8:R745,"&lt;0"))/3600000*-1</f>
        <v>0.27050380789257444</v>
      </c>
      <c r="U745" s="37">
        <f t="shared" si="156"/>
        <v>2.4834444444444363</v>
      </c>
      <c r="V745" s="37">
        <f t="shared" si="155"/>
        <v>0</v>
      </c>
      <c r="W745" s="39">
        <f>SUM(V$8:V745)/3600000*-1</f>
        <v>0.1861066198300913</v>
      </c>
      <c r="X745" s="38">
        <f t="shared" si="147"/>
        <v>5.0954812752007079</v>
      </c>
      <c r="Y745" s="38">
        <f t="shared" si="148"/>
        <v>25.999769528225968</v>
      </c>
      <c r="Z745" s="38">
        <f>SUM(Y$8:Y745)/1000</f>
        <v>16.444548308245913</v>
      </c>
    </row>
    <row r="746" spans="2:26" x14ac:dyDescent="0.3">
      <c r="B746" s="4" t="s">
        <v>26</v>
      </c>
      <c r="C746" s="4">
        <v>738</v>
      </c>
      <c r="D746" s="4">
        <v>149</v>
      </c>
      <c r="E746" s="2">
        <f t="shared" si="149"/>
        <v>12.222222222222221</v>
      </c>
      <c r="F746" s="10">
        <v>44</v>
      </c>
      <c r="G746" s="30">
        <f t="shared" si="150"/>
        <v>5.5555555555555358E-2</v>
      </c>
      <c r="H746" s="30">
        <f t="shared" si="151"/>
        <v>0.19999999999999929</v>
      </c>
      <c r="I746" s="31">
        <f>SUM(E$8:E746)</f>
        <v>4392.6388888888923</v>
      </c>
      <c r="J746" s="31">
        <f t="shared" si="152"/>
        <v>12.222222222222626</v>
      </c>
      <c r="K746" s="32">
        <f t="shared" si="144"/>
        <v>85.83333333333303</v>
      </c>
      <c r="L746" s="33">
        <v>156.46950000000001</v>
      </c>
      <c r="M746" s="34">
        <f>0.5*2.10945*1.29*0.35*WLTC_class_3!E746^2</f>
        <v>71.137294861111101</v>
      </c>
      <c r="N746" s="34">
        <f t="shared" si="145"/>
        <v>313.44012819444413</v>
      </c>
      <c r="O746" s="35">
        <f t="shared" si="146"/>
        <v>46.822537668554311</v>
      </c>
      <c r="P746" s="35">
        <f t="shared" si="153"/>
        <v>3830.9349001544438</v>
      </c>
      <c r="Q746" s="35">
        <f>(SUM(P$8:P746))/3600000</f>
        <v>0.53491256888146821</v>
      </c>
      <c r="R746" s="35">
        <f t="shared" si="154"/>
        <v>0</v>
      </c>
      <c r="S746" s="35"/>
      <c r="T746" s="35">
        <f>(SUMIF(R$8:R746,"&lt;0"))/3600000*-1</f>
        <v>0.27050380789257444</v>
      </c>
      <c r="U746" s="37">
        <f t="shared" si="156"/>
        <v>1.254597222222215</v>
      </c>
      <c r="V746" s="37">
        <f t="shared" si="155"/>
        <v>0</v>
      </c>
      <c r="W746" s="39">
        <f>SUM(V$8:V746)/3600000*-1</f>
        <v>0.1861066198300913</v>
      </c>
      <c r="X746" s="38">
        <f t="shared" si="147"/>
        <v>3.8309349001543169</v>
      </c>
      <c r="Y746" s="38">
        <f t="shared" si="148"/>
        <v>24.735223153179579</v>
      </c>
      <c r="Z746" s="38">
        <f>SUM(Y$8:Y746)/1000</f>
        <v>16.469283531399096</v>
      </c>
    </row>
    <row r="747" spans="2:26" x14ac:dyDescent="0.3">
      <c r="B747" s="4" t="s">
        <v>26</v>
      </c>
      <c r="C747" s="4">
        <v>739</v>
      </c>
      <c r="D747" s="4">
        <v>150</v>
      </c>
      <c r="E747" s="2">
        <f t="shared" si="149"/>
        <v>12.25</v>
      </c>
      <c r="F747" s="10">
        <v>44.1</v>
      </c>
      <c r="G747" s="30">
        <f t="shared" si="150"/>
        <v>0.18055555555555516</v>
      </c>
      <c r="H747" s="30">
        <f t="shared" si="151"/>
        <v>0.64999999999999858</v>
      </c>
      <c r="I747" s="31">
        <f>SUM(E$8:E747)</f>
        <v>4404.8888888888923</v>
      </c>
      <c r="J747" s="31">
        <f t="shared" si="152"/>
        <v>12.25</v>
      </c>
      <c r="K747" s="32">
        <f t="shared" si="144"/>
        <v>278.95833333333275</v>
      </c>
      <c r="L747" s="33">
        <v>156.46950000000001</v>
      </c>
      <c r="M747" s="34">
        <f>0.5*2.10945*1.29*0.35*WLTC_class_3!E747^2</f>
        <v>71.461013646093747</v>
      </c>
      <c r="N747" s="34">
        <f t="shared" si="145"/>
        <v>506.88884697942649</v>
      </c>
      <c r="O747" s="35">
        <f t="shared" si="146"/>
        <v>76.06500759985019</v>
      </c>
      <c r="P747" s="35">
        <f t="shared" si="153"/>
        <v>6209.3883754979743</v>
      </c>
      <c r="Q747" s="35">
        <f>(SUM(P$8:P747))/3600000</f>
        <v>0.53663739898577323</v>
      </c>
      <c r="R747" s="35">
        <f t="shared" si="154"/>
        <v>0</v>
      </c>
      <c r="S747" s="35"/>
      <c r="T747" s="35">
        <f>(SUMIF(R$8:R747,"&lt;0"))/3600000*-1</f>
        <v>0.27050380789257444</v>
      </c>
      <c r="U747" s="37">
        <f t="shared" si="156"/>
        <v>0.42010648148148655</v>
      </c>
      <c r="V747" s="37">
        <f t="shared" si="155"/>
        <v>0</v>
      </c>
      <c r="W747" s="39">
        <f>SUM(V$8:V747)/3600000*-1</f>
        <v>0.1861066198300913</v>
      </c>
      <c r="X747" s="38">
        <f t="shared" si="147"/>
        <v>6.2093883754979746</v>
      </c>
      <c r="Y747" s="38">
        <f t="shared" si="148"/>
        <v>27.113676628523237</v>
      </c>
      <c r="Z747" s="38">
        <f>SUM(Y$8:Y747)/1000</f>
        <v>16.496397208027616</v>
      </c>
    </row>
    <row r="748" spans="2:26" x14ac:dyDescent="0.3">
      <c r="B748" s="4" t="s">
        <v>26</v>
      </c>
      <c r="C748" s="4">
        <v>740</v>
      </c>
      <c r="D748" s="4">
        <v>151</v>
      </c>
      <c r="E748" s="2">
        <f t="shared" si="149"/>
        <v>12.583333333333332</v>
      </c>
      <c r="F748" s="10">
        <v>45.3</v>
      </c>
      <c r="G748" s="30">
        <f t="shared" si="150"/>
        <v>0.31944444444444403</v>
      </c>
      <c r="H748" s="30">
        <f t="shared" si="151"/>
        <v>1.1499999999999986</v>
      </c>
      <c r="I748" s="31">
        <f>SUM(E$8:E748)</f>
        <v>4417.4722222222254</v>
      </c>
      <c r="J748" s="31">
        <f t="shared" si="152"/>
        <v>12.58333333333303</v>
      </c>
      <c r="K748" s="32">
        <f t="shared" si="144"/>
        <v>493.541666666666</v>
      </c>
      <c r="L748" s="33">
        <v>156.46950000000001</v>
      </c>
      <c r="M748" s="34">
        <f>0.5*2.10945*1.29*0.35*WLTC_class_3!E748^2</f>
        <v>75.402960439843724</v>
      </c>
      <c r="N748" s="34">
        <f t="shared" si="145"/>
        <v>725.4141271065098</v>
      </c>
      <c r="O748" s="35">
        <f t="shared" si="146"/>
        <v>114.86227438996619</v>
      </c>
      <c r="P748" s="35">
        <f t="shared" si="153"/>
        <v>9128.1277660900287</v>
      </c>
      <c r="Q748" s="35">
        <f>(SUM(P$8:P748))/3600000</f>
        <v>0.53917299003190933</v>
      </c>
      <c r="R748" s="35">
        <f t="shared" si="154"/>
        <v>0</v>
      </c>
      <c r="S748" s="35"/>
      <c r="T748" s="35">
        <f>(SUMIF(R$8:R748,"&lt;0"))/3600000*-1</f>
        <v>0.27050380789257444</v>
      </c>
      <c r="U748" s="37">
        <f t="shared" si="156"/>
        <v>5.1156666666666455</v>
      </c>
      <c r="V748" s="37">
        <f t="shared" si="155"/>
        <v>0</v>
      </c>
      <c r="W748" s="39">
        <f>SUM(V$8:V748)/3600000*-1</f>
        <v>0.1861066198300913</v>
      </c>
      <c r="X748" s="38">
        <f t="shared" si="147"/>
        <v>9.1281277660902465</v>
      </c>
      <c r="Y748" s="38">
        <f t="shared" si="148"/>
        <v>30.032416019115509</v>
      </c>
      <c r="Z748" s="38">
        <f>SUM(Y$8:Y748)/1000</f>
        <v>16.526429624046735</v>
      </c>
    </row>
    <row r="749" spans="2:26" x14ac:dyDescent="0.3">
      <c r="B749" s="4" t="s">
        <v>26</v>
      </c>
      <c r="C749" s="4">
        <v>741</v>
      </c>
      <c r="D749" s="4">
        <v>152</v>
      </c>
      <c r="E749" s="2">
        <f t="shared" si="149"/>
        <v>12.888888888888888</v>
      </c>
      <c r="F749" s="10">
        <v>46.4</v>
      </c>
      <c r="G749" s="30">
        <f t="shared" si="150"/>
        <v>0.26388888888888967</v>
      </c>
      <c r="H749" s="30">
        <f t="shared" si="151"/>
        <v>0.95000000000000284</v>
      </c>
      <c r="I749" s="31">
        <f>SUM(E$8:E749)</f>
        <v>4430.361111111114</v>
      </c>
      <c r="J749" s="31">
        <f t="shared" si="152"/>
        <v>12.888888888888687</v>
      </c>
      <c r="K749" s="32">
        <f t="shared" si="144"/>
        <v>407.70833333333456</v>
      </c>
      <c r="L749" s="33">
        <v>156.46950000000001</v>
      </c>
      <c r="M749" s="34">
        <f>0.5*2.10945*1.29*0.35*WLTC_class_3!E749^2</f>
        <v>79.10937517777775</v>
      </c>
      <c r="N749" s="34">
        <f t="shared" si="145"/>
        <v>643.28720851111234</v>
      </c>
      <c r="O749" s="35">
        <f t="shared" si="146"/>
        <v>106.86509478673321</v>
      </c>
      <c r="P749" s="35">
        <f t="shared" si="153"/>
        <v>8291.2573541430957</v>
      </c>
      <c r="Q749" s="35">
        <f>(SUM(P$8:P749))/3600000</f>
        <v>0.54147611707472687</v>
      </c>
      <c r="R749" s="35">
        <f t="shared" si="154"/>
        <v>0</v>
      </c>
      <c r="S749" s="35"/>
      <c r="T749" s="35">
        <f>(SUMIF(R$8:R749,"&lt;0"))/3600000*-1</f>
        <v>0.27050380789257444</v>
      </c>
      <c r="U749" s="37">
        <f t="shared" si="156"/>
        <v>4.8100046296296242</v>
      </c>
      <c r="V749" s="37">
        <f t="shared" si="155"/>
        <v>0</v>
      </c>
      <c r="W749" s="39">
        <f>SUM(V$8:V749)/3600000*-1</f>
        <v>0.1861066198300913</v>
      </c>
      <c r="X749" s="38">
        <f t="shared" si="147"/>
        <v>8.2912573541432248</v>
      </c>
      <c r="Y749" s="38">
        <f t="shared" si="148"/>
        <v>29.195545607168484</v>
      </c>
      <c r="Z749" s="38">
        <f>SUM(Y$8:Y749)/1000</f>
        <v>16.555625169653904</v>
      </c>
    </row>
    <row r="750" spans="2:26" x14ac:dyDescent="0.3">
      <c r="B750" s="4" t="s">
        <v>26</v>
      </c>
      <c r="C750" s="4">
        <v>742</v>
      </c>
      <c r="D750" s="4">
        <v>153</v>
      </c>
      <c r="E750" s="2">
        <f t="shared" si="149"/>
        <v>13.111111111111111</v>
      </c>
      <c r="F750" s="10">
        <v>47.2</v>
      </c>
      <c r="G750" s="30">
        <f t="shared" si="150"/>
        <v>0.12499999999999981</v>
      </c>
      <c r="H750" s="30">
        <f t="shared" si="151"/>
        <v>0.44999999999999929</v>
      </c>
      <c r="I750" s="31">
        <f>SUM(E$8:E750)</f>
        <v>4443.4722222222254</v>
      </c>
      <c r="J750" s="31">
        <f t="shared" si="152"/>
        <v>13.111111111111313</v>
      </c>
      <c r="K750" s="32">
        <f t="shared" si="144"/>
        <v>193.12499999999969</v>
      </c>
      <c r="L750" s="33">
        <v>156.46950000000001</v>
      </c>
      <c r="M750" s="34">
        <f>0.5*2.10945*1.29*0.35*WLTC_class_3!E750^2</f>
        <v>81.860801127777762</v>
      </c>
      <c r="N750" s="34">
        <f t="shared" si="145"/>
        <v>431.45530112777749</v>
      </c>
      <c r="O750" s="35">
        <f t="shared" si="146"/>
        <v>74.167698924731681</v>
      </c>
      <c r="P750" s="35">
        <f t="shared" si="153"/>
        <v>5656.8583925642806</v>
      </c>
      <c r="Q750" s="35">
        <f>(SUM(P$8:P750))/3600000</f>
        <v>0.5430474666282169</v>
      </c>
      <c r="R750" s="35">
        <f t="shared" si="154"/>
        <v>0</v>
      </c>
      <c r="S750" s="35"/>
      <c r="T750" s="35">
        <f>(SUMIF(R$8:R750,"&lt;0"))/3600000*-1</f>
        <v>0.27050380789257444</v>
      </c>
      <c r="U750" s="37">
        <f t="shared" si="156"/>
        <v>3.5706666666666806</v>
      </c>
      <c r="V750" s="37">
        <f t="shared" si="155"/>
        <v>0</v>
      </c>
      <c r="W750" s="39">
        <f>SUM(V$8:V750)/3600000*-1</f>
        <v>0.1861066198300913</v>
      </c>
      <c r="X750" s="38">
        <f t="shared" si="147"/>
        <v>5.6568583925641933</v>
      </c>
      <c r="Y750" s="38">
        <f t="shared" si="148"/>
        <v>26.561146645589453</v>
      </c>
      <c r="Z750" s="38">
        <f>SUM(Y$8:Y750)/1000</f>
        <v>16.582186316299492</v>
      </c>
    </row>
    <row r="751" spans="2:26" x14ac:dyDescent="0.3">
      <c r="B751" s="4" t="s">
        <v>26</v>
      </c>
      <c r="C751" s="4">
        <v>743</v>
      </c>
      <c r="D751" s="4">
        <v>154</v>
      </c>
      <c r="E751" s="2">
        <f t="shared" si="149"/>
        <v>13.138888888888888</v>
      </c>
      <c r="F751" s="10">
        <v>47.3</v>
      </c>
      <c r="G751" s="30">
        <f t="shared" si="150"/>
        <v>2.7777777777777186E-2</v>
      </c>
      <c r="H751" s="30">
        <f t="shared" si="151"/>
        <v>9.9999999999997868E-2</v>
      </c>
      <c r="I751" s="31">
        <f>SUM(E$8:E751)</f>
        <v>4456.611111111114</v>
      </c>
      <c r="J751" s="31">
        <f t="shared" si="152"/>
        <v>13.138888888888687</v>
      </c>
      <c r="K751" s="32">
        <f t="shared" si="144"/>
        <v>42.916666666665755</v>
      </c>
      <c r="L751" s="33">
        <v>156.46950000000001</v>
      </c>
      <c r="M751" s="34">
        <f>0.5*2.10945*1.29*0.35*WLTC_class_3!E751^2</f>
        <v>82.208036373871508</v>
      </c>
      <c r="N751" s="34">
        <f t="shared" si="145"/>
        <v>281.59420304053731</v>
      </c>
      <c r="O751" s="35">
        <f t="shared" si="146"/>
        <v>48.611720256215584</v>
      </c>
      <c r="P751" s="35">
        <f t="shared" si="153"/>
        <v>3699.8349455047805</v>
      </c>
      <c r="Q751" s="35">
        <f>(SUM(P$8:P751))/3600000</f>
        <v>0.54407519855752384</v>
      </c>
      <c r="R751" s="35">
        <f t="shared" si="154"/>
        <v>0</v>
      </c>
      <c r="S751" s="35"/>
      <c r="T751" s="35">
        <f>(SUMIF(R$8:R751,"&lt;0"))/3600000*-1</f>
        <v>0.27050380789257444</v>
      </c>
      <c r="U751" s="37">
        <f t="shared" si="156"/>
        <v>0.45062499999999422</v>
      </c>
      <c r="V751" s="37">
        <f t="shared" si="155"/>
        <v>0</v>
      </c>
      <c r="W751" s="39">
        <f>SUM(V$8:V751)/3600000*-1</f>
        <v>0.1861066198300913</v>
      </c>
      <c r="X751" s="38">
        <f t="shared" si="147"/>
        <v>3.6998349455048367</v>
      </c>
      <c r="Y751" s="38">
        <f t="shared" si="148"/>
        <v>24.604123198530097</v>
      </c>
      <c r="Z751" s="38">
        <f>SUM(Y$8:Y751)/1000</f>
        <v>16.60679043949802</v>
      </c>
    </row>
    <row r="752" spans="2:26" x14ac:dyDescent="0.3">
      <c r="B752" s="4" t="s">
        <v>26</v>
      </c>
      <c r="C752" s="4">
        <v>744</v>
      </c>
      <c r="D752" s="4">
        <v>155</v>
      </c>
      <c r="E752" s="2">
        <f t="shared" si="149"/>
        <v>13.166666666666666</v>
      </c>
      <c r="F752" s="10">
        <v>47.4</v>
      </c>
      <c r="G752" s="30">
        <f t="shared" si="150"/>
        <v>1.3888888888889086E-2</v>
      </c>
      <c r="H752" s="30">
        <f t="shared" si="151"/>
        <v>5.0000000000000711E-2</v>
      </c>
      <c r="I752" s="31">
        <f>SUM(E$8:E752)</f>
        <v>4469.777777777781</v>
      </c>
      <c r="J752" s="31">
        <f t="shared" si="152"/>
        <v>13.16666666666697</v>
      </c>
      <c r="K752" s="32">
        <f t="shared" si="144"/>
        <v>21.458333333333638</v>
      </c>
      <c r="L752" s="33">
        <v>156.46950000000001</v>
      </c>
      <c r="M752" s="34">
        <f>0.5*2.10945*1.29*0.35*WLTC_class_3!E752^2</f>
        <v>82.556006509374981</v>
      </c>
      <c r="N752" s="34">
        <f t="shared" si="145"/>
        <v>260.48383984270862</v>
      </c>
      <c r="O752" s="35">
        <f t="shared" si="146"/>
        <v>45.157767901621725</v>
      </c>
      <c r="P752" s="35">
        <f t="shared" si="153"/>
        <v>3429.7038912624093</v>
      </c>
      <c r="Q752" s="35">
        <f>(SUM(P$8:P752))/3600000</f>
        <v>0.54502789408287444</v>
      </c>
      <c r="R752" s="35">
        <f t="shared" si="154"/>
        <v>0</v>
      </c>
      <c r="S752" s="35"/>
      <c r="T752" s="35">
        <f>(SUMIF(R$8:R752,"&lt;0"))/3600000*-1</f>
        <v>0.27050380789257444</v>
      </c>
      <c r="U752" s="37">
        <f t="shared" si="156"/>
        <v>0.45157870370370734</v>
      </c>
      <c r="V752" s="37">
        <f t="shared" si="155"/>
        <v>0</v>
      </c>
      <c r="W752" s="39">
        <f>SUM(V$8:V752)/3600000*-1</f>
        <v>0.1861066198300913</v>
      </c>
      <c r="X752" s="38">
        <f t="shared" si="147"/>
        <v>3.4297038912623301</v>
      </c>
      <c r="Y752" s="38">
        <f t="shared" si="148"/>
        <v>24.333992144287592</v>
      </c>
      <c r="Z752" s="38">
        <f>SUM(Y$8:Y752)/1000</f>
        <v>16.631124431642309</v>
      </c>
    </row>
    <row r="753" spans="2:26" x14ac:dyDescent="0.3">
      <c r="B753" s="4" t="s">
        <v>26</v>
      </c>
      <c r="C753" s="4">
        <v>745</v>
      </c>
      <c r="D753" s="4">
        <v>156</v>
      </c>
      <c r="E753" s="2">
        <f t="shared" si="149"/>
        <v>13.166666666666666</v>
      </c>
      <c r="F753" s="10">
        <v>47.4</v>
      </c>
      <c r="G753" s="30">
        <f t="shared" si="150"/>
        <v>1.3888888888889086E-2</v>
      </c>
      <c r="H753" s="30">
        <f t="shared" si="151"/>
        <v>5.0000000000000711E-2</v>
      </c>
      <c r="I753" s="31">
        <f>SUM(E$8:E753)</f>
        <v>4482.944444444448</v>
      </c>
      <c r="J753" s="31">
        <f t="shared" si="152"/>
        <v>13.16666666666697</v>
      </c>
      <c r="K753" s="32">
        <f t="shared" si="144"/>
        <v>21.458333333333638</v>
      </c>
      <c r="L753" s="33">
        <v>156.46950000000001</v>
      </c>
      <c r="M753" s="34">
        <f>0.5*2.10945*1.29*0.35*WLTC_class_3!E753^2</f>
        <v>82.556006509374981</v>
      </c>
      <c r="N753" s="34">
        <f t="shared" si="145"/>
        <v>260.48383984270862</v>
      </c>
      <c r="O753" s="35">
        <f t="shared" si="146"/>
        <v>45.157767901621725</v>
      </c>
      <c r="P753" s="35">
        <f t="shared" si="153"/>
        <v>3429.7038912624093</v>
      </c>
      <c r="Q753" s="35">
        <f>(SUM(P$8:P753))/3600000</f>
        <v>0.54598058960822515</v>
      </c>
      <c r="R753" s="35">
        <f t="shared" si="154"/>
        <v>0</v>
      </c>
      <c r="S753" s="35"/>
      <c r="T753" s="35">
        <f>(SUMIF(R$8:R753,"&lt;0"))/3600000*-1</f>
        <v>0.27050380789257444</v>
      </c>
      <c r="U753" s="37">
        <f t="shared" si="156"/>
        <v>0</v>
      </c>
      <c r="V753" s="37">
        <f t="shared" si="155"/>
        <v>0</v>
      </c>
      <c r="W753" s="39">
        <f>SUM(V$8:V753)/3600000*-1</f>
        <v>0.1861066198300913</v>
      </c>
      <c r="X753" s="38">
        <f t="shared" si="147"/>
        <v>3.4297038912623301</v>
      </c>
      <c r="Y753" s="38">
        <f t="shared" si="148"/>
        <v>24.333992144287592</v>
      </c>
      <c r="Z753" s="38">
        <f>SUM(Y$8:Y753)/1000</f>
        <v>16.655458423786602</v>
      </c>
    </row>
    <row r="754" spans="2:26" x14ac:dyDescent="0.3">
      <c r="B754" s="4" t="s">
        <v>26</v>
      </c>
      <c r="C754" s="4">
        <v>746</v>
      </c>
      <c r="D754" s="4">
        <v>157</v>
      </c>
      <c r="E754" s="2">
        <f t="shared" si="149"/>
        <v>13.194444444444445</v>
      </c>
      <c r="F754" s="10">
        <v>47.5</v>
      </c>
      <c r="G754" s="30">
        <f t="shared" si="150"/>
        <v>6.9444444444444448E-2</v>
      </c>
      <c r="H754" s="30">
        <f t="shared" si="151"/>
        <v>0.25</v>
      </c>
      <c r="I754" s="31">
        <f>SUM(E$8:E754)</f>
        <v>4496.1388888888923</v>
      </c>
      <c r="J754" s="31">
        <f t="shared" si="152"/>
        <v>13.194444444444343</v>
      </c>
      <c r="K754" s="32">
        <f t="shared" si="144"/>
        <v>107.29166666666667</v>
      </c>
      <c r="L754" s="33">
        <v>156.46950000000001</v>
      </c>
      <c r="M754" s="34">
        <f>0.5*2.10945*1.29*0.35*WLTC_class_3!E754^2</f>
        <v>82.904711534288182</v>
      </c>
      <c r="N754" s="34">
        <f t="shared" si="145"/>
        <v>346.66587820095486</v>
      </c>
      <c r="O754" s="35">
        <f t="shared" si="146"/>
        <v>60.352228988495249</v>
      </c>
      <c r="P754" s="35">
        <f t="shared" si="153"/>
        <v>4574.063670707008</v>
      </c>
      <c r="Q754" s="35">
        <f>(SUM(P$8:P754))/3600000</f>
        <v>0.54725116285008824</v>
      </c>
      <c r="R754" s="35">
        <f t="shared" si="154"/>
        <v>0</v>
      </c>
      <c r="S754" s="35"/>
      <c r="T754" s="35">
        <f>(SUMIF(R$8:R754,"&lt;0"))/3600000*-1</f>
        <v>0.27050380789257444</v>
      </c>
      <c r="U754" s="37">
        <f t="shared" si="156"/>
        <v>0.45253240740742068</v>
      </c>
      <c r="V754" s="37">
        <f t="shared" si="155"/>
        <v>0</v>
      </c>
      <c r="W754" s="39">
        <f>SUM(V$8:V754)/3600000*-1</f>
        <v>0.1861066198300913</v>
      </c>
      <c r="X754" s="38">
        <f t="shared" si="147"/>
        <v>4.5740636707070434</v>
      </c>
      <c r="Y754" s="38">
        <f t="shared" si="148"/>
        <v>25.478351923732305</v>
      </c>
      <c r="Z754" s="38">
        <f>SUM(Y$8:Y754)/1000</f>
        <v>16.680936775710332</v>
      </c>
    </row>
    <row r="755" spans="2:26" x14ac:dyDescent="0.3">
      <c r="B755" s="4" t="s">
        <v>26</v>
      </c>
      <c r="C755" s="4">
        <v>747</v>
      </c>
      <c r="D755" s="4">
        <v>158</v>
      </c>
      <c r="E755" s="2">
        <f t="shared" si="149"/>
        <v>13.305555555555555</v>
      </c>
      <c r="F755" s="10">
        <v>47.9</v>
      </c>
      <c r="G755" s="30">
        <f t="shared" si="150"/>
        <v>0.15277777777777798</v>
      </c>
      <c r="H755" s="30">
        <f t="shared" si="151"/>
        <v>0.55000000000000071</v>
      </c>
      <c r="I755" s="31">
        <f>SUM(E$8:E755)</f>
        <v>4509.444444444448</v>
      </c>
      <c r="J755" s="31">
        <f t="shared" si="152"/>
        <v>13.305555555555657</v>
      </c>
      <c r="K755" s="32">
        <f t="shared" si="144"/>
        <v>236.041666666667</v>
      </c>
      <c r="L755" s="33">
        <v>156.46950000000001</v>
      </c>
      <c r="M755" s="34">
        <f>0.5*2.10945*1.29*0.35*WLTC_class_3!E755^2</f>
        <v>84.306880528038192</v>
      </c>
      <c r="N755" s="34">
        <f t="shared" si="145"/>
        <v>476.81804719470517</v>
      </c>
      <c r="O755" s="35">
        <f t="shared" si="146"/>
        <v>84.414822196297209</v>
      </c>
      <c r="P755" s="35">
        <f t="shared" si="153"/>
        <v>6344.3290168407084</v>
      </c>
      <c r="Q755" s="35">
        <f>(SUM(P$8:P755))/3600000</f>
        <v>0.54901347646587728</v>
      </c>
      <c r="R755" s="35">
        <f t="shared" si="154"/>
        <v>0</v>
      </c>
      <c r="S755" s="35"/>
      <c r="T755" s="35">
        <f>(SUMIF(R$8:R755,"&lt;0"))/3600000*-1</f>
        <v>0.27050380789257444</v>
      </c>
      <c r="U755" s="37">
        <f t="shared" si="156"/>
        <v>1.8196666666666745</v>
      </c>
      <c r="V755" s="37">
        <f t="shared" si="155"/>
        <v>0</v>
      </c>
      <c r="W755" s="39">
        <f>SUM(V$8:V755)/3600000*-1</f>
        <v>0.1861066198300913</v>
      </c>
      <c r="X755" s="38">
        <f t="shared" si="147"/>
        <v>6.3443290168406605</v>
      </c>
      <c r="Y755" s="38">
        <f t="shared" si="148"/>
        <v>27.248617269865921</v>
      </c>
      <c r="Z755" s="38">
        <f>SUM(Y$8:Y755)/1000</f>
        <v>16.708185392980198</v>
      </c>
    </row>
    <row r="756" spans="2:26" x14ac:dyDescent="0.3">
      <c r="B756" s="4" t="s">
        <v>26</v>
      </c>
      <c r="C756" s="4">
        <v>748</v>
      </c>
      <c r="D756" s="4">
        <v>159</v>
      </c>
      <c r="E756" s="2">
        <f t="shared" si="149"/>
        <v>13.5</v>
      </c>
      <c r="F756" s="10">
        <v>48.6</v>
      </c>
      <c r="G756" s="30">
        <f t="shared" si="150"/>
        <v>0.20833333333333331</v>
      </c>
      <c r="H756" s="30">
        <f t="shared" si="151"/>
        <v>0.75</v>
      </c>
      <c r="I756" s="31">
        <f>SUM(E$8:E756)</f>
        <v>4522.944444444448</v>
      </c>
      <c r="J756" s="31">
        <f t="shared" si="152"/>
        <v>13.5</v>
      </c>
      <c r="K756" s="32">
        <f t="shared" si="144"/>
        <v>321.87499999999994</v>
      </c>
      <c r="L756" s="33">
        <v>156.46950000000001</v>
      </c>
      <c r="M756" s="34">
        <f>0.5*2.10945*1.29*0.35*WLTC_class_3!E756^2</f>
        <v>86.788969509374994</v>
      </c>
      <c r="N756" s="34">
        <f t="shared" si="145"/>
        <v>565.13346950937489</v>
      </c>
      <c r="O756" s="35">
        <f t="shared" si="146"/>
        <v>102.99557481808358</v>
      </c>
      <c r="P756" s="35">
        <f t="shared" si="153"/>
        <v>7629.3018383765611</v>
      </c>
      <c r="Q756" s="35">
        <f>(SUM(P$8:P756))/3600000</f>
        <v>0.55113272697653748</v>
      </c>
      <c r="R756" s="35">
        <f t="shared" si="154"/>
        <v>0</v>
      </c>
      <c r="S756" s="35"/>
      <c r="T756" s="35">
        <f>(SUMIF(R$8:R756,"&lt;0"))/3600000*-1</f>
        <v>0.27050380789257444</v>
      </c>
      <c r="U756" s="37">
        <f t="shared" si="156"/>
        <v>3.2211342592592538</v>
      </c>
      <c r="V756" s="37">
        <f t="shared" si="155"/>
        <v>0</v>
      </c>
      <c r="W756" s="39">
        <f>SUM(V$8:V756)/3600000*-1</f>
        <v>0.1861066198300913</v>
      </c>
      <c r="X756" s="38">
        <f t="shared" si="147"/>
        <v>7.629301838376561</v>
      </c>
      <c r="Y756" s="38">
        <f t="shared" si="148"/>
        <v>28.53359009140182</v>
      </c>
      <c r="Z756" s="38">
        <f>SUM(Y$8:Y756)/1000</f>
        <v>16.736718983071601</v>
      </c>
    </row>
    <row r="757" spans="2:26" x14ac:dyDescent="0.3">
      <c r="B757" s="4" t="s">
        <v>26</v>
      </c>
      <c r="C757" s="4">
        <v>749</v>
      </c>
      <c r="D757" s="4">
        <v>160</v>
      </c>
      <c r="E757" s="2">
        <f t="shared" si="149"/>
        <v>13.722222222222221</v>
      </c>
      <c r="F757" s="10">
        <v>49.4</v>
      </c>
      <c r="G757" s="30">
        <f t="shared" si="150"/>
        <v>0.16666666666666607</v>
      </c>
      <c r="H757" s="30">
        <f t="shared" si="151"/>
        <v>0.59999999999999787</v>
      </c>
      <c r="I757" s="31">
        <f>SUM(E$8:E757)</f>
        <v>4536.6666666666706</v>
      </c>
      <c r="J757" s="31">
        <f t="shared" si="152"/>
        <v>13.722222222222626</v>
      </c>
      <c r="K757" s="32">
        <f t="shared" si="144"/>
        <v>257.49999999999909</v>
      </c>
      <c r="L757" s="33">
        <v>156.46950000000001</v>
      </c>
      <c r="M757" s="34">
        <f>0.5*2.10945*1.29*0.35*WLTC_class_3!E757^2</f>
        <v>89.669735995486093</v>
      </c>
      <c r="N757" s="34">
        <f t="shared" si="145"/>
        <v>503.63923599548519</v>
      </c>
      <c r="O757" s="35">
        <f t="shared" si="146"/>
        <v>94.834957249535364</v>
      </c>
      <c r="P757" s="35">
        <f t="shared" si="153"/>
        <v>6911.0495161604722</v>
      </c>
      <c r="Q757" s="35">
        <f>(SUM(P$8:P757))/3600000</f>
        <v>0.55305246295324872</v>
      </c>
      <c r="R757" s="35">
        <f t="shared" si="154"/>
        <v>0</v>
      </c>
      <c r="S757" s="35"/>
      <c r="T757" s="35">
        <f>(SUMIF(R$8:R757,"&lt;0"))/3600000*-1</f>
        <v>0.27050380789257444</v>
      </c>
      <c r="U757" s="37">
        <f t="shared" si="156"/>
        <v>3.7385185185185072</v>
      </c>
      <c r="V757" s="37">
        <f t="shared" si="155"/>
        <v>0</v>
      </c>
      <c r="W757" s="39">
        <f>SUM(V$8:V757)/3600000*-1</f>
        <v>0.1861066198300913</v>
      </c>
      <c r="X757" s="38">
        <f t="shared" si="147"/>
        <v>6.9110495161602685</v>
      </c>
      <c r="Y757" s="38">
        <f t="shared" si="148"/>
        <v>27.815337769185529</v>
      </c>
      <c r="Z757" s="38">
        <f>SUM(Y$8:Y757)/1000</f>
        <v>16.764534320840788</v>
      </c>
    </row>
    <row r="758" spans="2:26" x14ac:dyDescent="0.3">
      <c r="B758" s="4" t="s">
        <v>26</v>
      </c>
      <c r="C758" s="4">
        <v>750</v>
      </c>
      <c r="D758" s="4">
        <v>161</v>
      </c>
      <c r="E758" s="2">
        <f t="shared" si="149"/>
        <v>13.833333333333332</v>
      </c>
      <c r="F758" s="10">
        <v>49.8</v>
      </c>
      <c r="G758" s="30">
        <f t="shared" si="150"/>
        <v>5.5555555555555358E-2</v>
      </c>
      <c r="H758" s="30">
        <f t="shared" si="151"/>
        <v>0.19999999999999929</v>
      </c>
      <c r="I758" s="31">
        <f>SUM(E$8:E758)</f>
        <v>4550.5000000000036</v>
      </c>
      <c r="J758" s="31">
        <f t="shared" si="152"/>
        <v>13.83333333333303</v>
      </c>
      <c r="K758" s="32">
        <f t="shared" si="144"/>
        <v>85.83333333333303</v>
      </c>
      <c r="L758" s="33">
        <v>156.46950000000001</v>
      </c>
      <c r="M758" s="34">
        <f>0.5*2.10945*1.29*0.35*WLTC_class_3!E758^2</f>
        <v>91.127756584374978</v>
      </c>
      <c r="N758" s="34">
        <f t="shared" si="145"/>
        <v>333.43058991770801</v>
      </c>
      <c r="O758" s="35">
        <f t="shared" si="146"/>
        <v>63.805648165084449</v>
      </c>
      <c r="P758" s="35">
        <f t="shared" si="153"/>
        <v>4612.4564938615267</v>
      </c>
      <c r="Q758" s="35">
        <f>(SUM(P$8:P758))/3600000</f>
        <v>0.55433370086821021</v>
      </c>
      <c r="R758" s="35">
        <f t="shared" si="154"/>
        <v>0</v>
      </c>
      <c r="S758" s="35"/>
      <c r="T758" s="35">
        <f>(SUMIF(R$8:R758,"&lt;0"))/3600000*-1</f>
        <v>0.27050380789257444</v>
      </c>
      <c r="U758" s="37">
        <f t="shared" si="156"/>
        <v>1.8921481481481437</v>
      </c>
      <c r="V758" s="37">
        <f t="shared" si="155"/>
        <v>0</v>
      </c>
      <c r="W758" s="39">
        <f>SUM(V$8:V758)/3600000*-1</f>
        <v>0.1861066198300913</v>
      </c>
      <c r="X758" s="38">
        <f t="shared" si="147"/>
        <v>4.612456493861627</v>
      </c>
      <c r="Y758" s="38">
        <f t="shared" si="148"/>
        <v>25.516744746886886</v>
      </c>
      <c r="Z758" s="38">
        <f>SUM(Y$8:Y758)/1000</f>
        <v>16.790051065587676</v>
      </c>
    </row>
    <row r="759" spans="2:26" x14ac:dyDescent="0.3">
      <c r="B759" s="4" t="s">
        <v>26</v>
      </c>
      <c r="C759" s="4">
        <v>751</v>
      </c>
      <c r="D759" s="4">
        <v>162</v>
      </c>
      <c r="E759" s="2">
        <f t="shared" si="149"/>
        <v>13.833333333333332</v>
      </c>
      <c r="F759" s="10">
        <v>49.8</v>
      </c>
      <c r="G759" s="30">
        <f t="shared" si="150"/>
        <v>-1.3888888888888099E-2</v>
      </c>
      <c r="H759" s="30">
        <f t="shared" si="151"/>
        <v>-4.9999999999997158E-2</v>
      </c>
      <c r="I759" s="31">
        <f>SUM(E$8:E759)</f>
        <v>4564.3333333333367</v>
      </c>
      <c r="J759" s="31">
        <f t="shared" si="152"/>
        <v>13.83333333333303</v>
      </c>
      <c r="K759" s="32">
        <f t="shared" si="144"/>
        <v>-21.458333333332114</v>
      </c>
      <c r="L759" s="33">
        <v>156.46950000000001</v>
      </c>
      <c r="M759" s="34">
        <f>0.5*2.10945*1.29*0.35*WLTC_class_3!E759^2</f>
        <v>91.127756584374978</v>
      </c>
      <c r="N759" s="34">
        <f t="shared" si="145"/>
        <v>226.13892325104285</v>
      </c>
      <c r="O759" s="35">
        <f t="shared" si="146"/>
        <v>0</v>
      </c>
      <c r="P759" s="35">
        <f t="shared" si="153"/>
        <v>0</v>
      </c>
      <c r="Q759" s="35">
        <f>(SUM(P$8:P759))/3600000</f>
        <v>0.55433370086821021</v>
      </c>
      <c r="R759" s="35">
        <f t="shared" si="154"/>
        <v>0</v>
      </c>
      <c r="S759" s="35"/>
      <c r="T759" s="35">
        <f>(SUMIF(R$8:R759,"&lt;0"))/3600000*-1</f>
        <v>0.27050380789257444</v>
      </c>
      <c r="U759" s="37">
        <f t="shared" si="156"/>
        <v>0</v>
      </c>
      <c r="V759" s="37">
        <f t="shared" si="155"/>
        <v>0</v>
      </c>
      <c r="W759" s="39">
        <f>SUM(V$8:V759)/3600000*-1</f>
        <v>0.1861066198300913</v>
      </c>
      <c r="X759" s="38">
        <f t="shared" si="147"/>
        <v>3.1282551049727592</v>
      </c>
      <c r="Y759" s="38">
        <f t="shared" si="148"/>
        <v>24.032543357998019</v>
      </c>
      <c r="Z759" s="38">
        <f>SUM(Y$8:Y759)/1000</f>
        <v>16.814083608945673</v>
      </c>
    </row>
    <row r="760" spans="2:26" x14ac:dyDescent="0.3">
      <c r="B760" s="4" t="s">
        <v>26</v>
      </c>
      <c r="C760" s="4">
        <v>752</v>
      </c>
      <c r="D760" s="4">
        <v>163</v>
      </c>
      <c r="E760" s="2">
        <f t="shared" si="149"/>
        <v>13.805555555555555</v>
      </c>
      <c r="F760" s="10">
        <v>49.7</v>
      </c>
      <c r="G760" s="30">
        <f t="shared" si="150"/>
        <v>-6.9444444444444448E-2</v>
      </c>
      <c r="H760" s="30">
        <f t="shared" si="151"/>
        <v>-0.25</v>
      </c>
      <c r="I760" s="31">
        <f>SUM(E$8:E760)</f>
        <v>4578.1388888888923</v>
      </c>
      <c r="J760" s="31">
        <f t="shared" si="152"/>
        <v>13.805555555555657</v>
      </c>
      <c r="K760" s="32">
        <f t="shared" si="144"/>
        <v>-107.29166666666667</v>
      </c>
      <c r="L760" s="33">
        <v>156.46950000000001</v>
      </c>
      <c r="M760" s="34">
        <f>0.5*2.10945*1.29*0.35*WLTC_class_3!E760^2</f>
        <v>90.762149103038183</v>
      </c>
      <c r="N760" s="34">
        <f t="shared" si="145"/>
        <v>139.93998243637151</v>
      </c>
      <c r="O760" s="35">
        <f t="shared" si="146"/>
        <v>0</v>
      </c>
      <c r="P760" s="35">
        <f t="shared" si="153"/>
        <v>0</v>
      </c>
      <c r="Q760" s="35">
        <f>(SUM(P$8:P760))/3600000</f>
        <v>0.55433370086821021</v>
      </c>
      <c r="R760" s="35">
        <f t="shared" si="154"/>
        <v>0</v>
      </c>
      <c r="S760" s="35"/>
      <c r="T760" s="35">
        <f>(SUMIF(R$8:R760,"&lt;0"))/3600000*-1</f>
        <v>0.27050380789257444</v>
      </c>
      <c r="U760" s="37">
        <f t="shared" si="156"/>
        <v>-0.47446759259257931</v>
      </c>
      <c r="V760" s="37">
        <f t="shared" si="155"/>
        <v>0</v>
      </c>
      <c r="W760" s="39">
        <f>SUM(V$8:V760)/3600000*-1</f>
        <v>0.1861066198300913</v>
      </c>
      <c r="X760" s="38">
        <f t="shared" si="147"/>
        <v>1.9319492019687954</v>
      </c>
      <c r="Y760" s="38">
        <f t="shared" si="148"/>
        <v>22.836237454994055</v>
      </c>
      <c r="Z760" s="38">
        <f>SUM(Y$8:Y760)/1000</f>
        <v>16.836919846400665</v>
      </c>
    </row>
    <row r="761" spans="2:26" x14ac:dyDescent="0.3">
      <c r="B761" s="4" t="s">
        <v>26</v>
      </c>
      <c r="C761" s="4">
        <v>753</v>
      </c>
      <c r="D761" s="4">
        <v>164</v>
      </c>
      <c r="E761" s="2">
        <f t="shared" si="149"/>
        <v>13.694444444444443</v>
      </c>
      <c r="F761" s="10">
        <v>49.3</v>
      </c>
      <c r="G761" s="30">
        <f t="shared" si="150"/>
        <v>-0.16666666666666705</v>
      </c>
      <c r="H761" s="30">
        <f t="shared" si="151"/>
        <v>-0.60000000000000142</v>
      </c>
      <c r="I761" s="31">
        <f>SUM(E$8:E761)</f>
        <v>4591.8333333333367</v>
      </c>
      <c r="J761" s="31">
        <f t="shared" si="152"/>
        <v>13.694444444444343</v>
      </c>
      <c r="K761" s="32">
        <f t="shared" si="144"/>
        <v>-257.50000000000057</v>
      </c>
      <c r="L761" s="33">
        <v>156.46950000000001</v>
      </c>
      <c r="M761" s="34">
        <f>0.5*2.10945*1.29*0.35*WLTC_class_3!E761^2</f>
        <v>89.307068071788166</v>
      </c>
      <c r="N761" s="34">
        <f t="shared" si="145"/>
        <v>-11.723431928212392</v>
      </c>
      <c r="O761" s="35">
        <f t="shared" si="146"/>
        <v>-2.1985867335803029</v>
      </c>
      <c r="P761" s="35">
        <f t="shared" si="153"/>
        <v>0</v>
      </c>
      <c r="Q761" s="35">
        <f>(SUM(P$8:P761))/3600000</f>
        <v>0.55433370086821021</v>
      </c>
      <c r="R761" s="34">
        <f t="shared" si="154"/>
        <v>-160.54588723912963</v>
      </c>
      <c r="S761" s="35">
        <f>SUM(R761:R772)</f>
        <v>-112364.64150656427</v>
      </c>
      <c r="T761" s="35">
        <f>(SUMIF(R$8:R761,"&lt;0"))/3600000*-1</f>
        <v>0.27054840397236313</v>
      </c>
      <c r="U761" s="37">
        <f t="shared" si="156"/>
        <v>-1.8883333333333607</v>
      </c>
      <c r="V761" s="37">
        <f t="shared" si="155"/>
        <v>-110.45557042052117</v>
      </c>
      <c r="W761" s="39">
        <f>SUM(V$8:V761)/3600000*-1</f>
        <v>0.18613730193298589</v>
      </c>
      <c r="X761" s="38">
        <f t="shared" si="147"/>
        <v>-0.1605458872391308</v>
      </c>
      <c r="Y761" s="38">
        <f t="shared" si="148"/>
        <v>20.74374236578613</v>
      </c>
      <c r="Z761" s="38">
        <f>SUM(Y$8:Y761)/1000</f>
        <v>16.857663588766453</v>
      </c>
    </row>
    <row r="762" spans="2:26" x14ac:dyDescent="0.3">
      <c r="B762" s="4" t="s">
        <v>26</v>
      </c>
      <c r="C762" s="4">
        <v>754</v>
      </c>
      <c r="D762" s="4">
        <v>165</v>
      </c>
      <c r="E762" s="2">
        <f t="shared" si="149"/>
        <v>13.472222222222221</v>
      </c>
      <c r="F762" s="10">
        <v>48.5</v>
      </c>
      <c r="G762" s="30">
        <f t="shared" si="150"/>
        <v>-0.23611111111111052</v>
      </c>
      <c r="H762" s="30">
        <f t="shared" si="151"/>
        <v>-0.84999999999999787</v>
      </c>
      <c r="I762" s="31">
        <f>SUM(E$8:E762)</f>
        <v>4605.3055555555593</v>
      </c>
      <c r="J762" s="31">
        <f t="shared" si="152"/>
        <v>13.472222222222626</v>
      </c>
      <c r="K762" s="32">
        <f t="shared" si="144"/>
        <v>-364.79166666666578</v>
      </c>
      <c r="L762" s="33">
        <v>156.46950000000001</v>
      </c>
      <c r="M762" s="34">
        <f>0.5*2.10945*1.29*0.35*WLTC_class_3!E762^2</f>
        <v>86.432180700954845</v>
      </c>
      <c r="N762" s="34">
        <f t="shared" si="145"/>
        <v>-121.88998596571093</v>
      </c>
      <c r="O762" s="35">
        <f t="shared" si="146"/>
        <v>-22.123126503692298</v>
      </c>
      <c r="P762" s="35">
        <f t="shared" si="153"/>
        <v>0</v>
      </c>
      <c r="Q762" s="35">
        <f>(SUM(P$8:P762))/3600000</f>
        <v>0.55433370086821021</v>
      </c>
      <c r="R762" s="34">
        <f t="shared" si="154"/>
        <v>-1642.128977593655</v>
      </c>
      <c r="S762" s="35"/>
      <c r="T762" s="35">
        <f>(SUMIF(R$8:R762,"&lt;0"))/3600000*-1</f>
        <v>0.27100455091058356</v>
      </c>
      <c r="U762" s="37">
        <f t="shared" si="156"/>
        <v>-3.7308888888888725</v>
      </c>
      <c r="V762" s="37">
        <f t="shared" si="155"/>
        <v>-1129.7847365844345</v>
      </c>
      <c r="W762" s="39">
        <f>SUM(V$8:V762)/3600000*-1</f>
        <v>0.18645113102648156</v>
      </c>
      <c r="X762" s="38">
        <f t="shared" si="147"/>
        <v>-1.6421289775936054</v>
      </c>
      <c r="Y762" s="38">
        <f t="shared" si="148"/>
        <v>19.262159275431657</v>
      </c>
      <c r="Z762" s="38">
        <f>SUM(Y$8:Y762)/1000</f>
        <v>16.876925748041884</v>
      </c>
    </row>
    <row r="763" spans="2:26" x14ac:dyDescent="0.3">
      <c r="B763" s="4" t="s">
        <v>26</v>
      </c>
      <c r="C763" s="4">
        <v>755</v>
      </c>
      <c r="D763" s="4">
        <v>166</v>
      </c>
      <c r="E763" s="2">
        <f t="shared" si="149"/>
        <v>13.222222222222221</v>
      </c>
      <c r="F763" s="10">
        <v>47.6</v>
      </c>
      <c r="G763" s="30">
        <f t="shared" si="150"/>
        <v>-0.30555555555555597</v>
      </c>
      <c r="H763" s="30">
        <f t="shared" si="151"/>
        <v>-1.1000000000000014</v>
      </c>
      <c r="I763" s="31">
        <f>SUM(E$8:E763)</f>
        <v>4618.5277777777819</v>
      </c>
      <c r="J763" s="31">
        <f t="shared" si="152"/>
        <v>13.222222222222626</v>
      </c>
      <c r="K763" s="32">
        <f t="shared" si="144"/>
        <v>-472.083333333334</v>
      </c>
      <c r="L763" s="33">
        <v>156.46950000000001</v>
      </c>
      <c r="M763" s="34">
        <f>0.5*2.10945*1.29*0.35*WLTC_class_3!E763^2</f>
        <v>83.254151448611097</v>
      </c>
      <c r="N763" s="34">
        <f t="shared" si="145"/>
        <v>-232.35968188472287</v>
      </c>
      <c r="O763" s="35">
        <f t="shared" si="146"/>
        <v>-40.622783397156311</v>
      </c>
      <c r="P763" s="35">
        <f t="shared" si="153"/>
        <v>0</v>
      </c>
      <c r="Q763" s="35">
        <f>(SUM(P$8:P763))/3600000</f>
        <v>0.55433370086821021</v>
      </c>
      <c r="R763" s="34">
        <f t="shared" si="154"/>
        <v>-3072.3113493647629</v>
      </c>
      <c r="S763" s="35"/>
      <c r="T763" s="35">
        <f>(SUMIF(R$8:R763,"&lt;0"))/3600000*-1</f>
        <v>0.27185797072985157</v>
      </c>
      <c r="U763" s="37">
        <f t="shared" si="156"/>
        <v>-4.1242916666666689</v>
      </c>
      <c r="V763" s="37">
        <f t="shared" si="155"/>
        <v>-2113.7502083629565</v>
      </c>
      <c r="W763" s="39">
        <f>SUM(V$8:V763)/3600000*-1</f>
        <v>0.18703828386213792</v>
      </c>
      <c r="X763" s="38">
        <f t="shared" si="147"/>
        <v>-3.0723113493646688</v>
      </c>
      <c r="Y763" s="38">
        <f t="shared" si="148"/>
        <v>17.831976903660593</v>
      </c>
      <c r="Z763" s="38">
        <f>SUM(Y$8:Y763)/1000</f>
        <v>16.894757724945546</v>
      </c>
    </row>
    <row r="764" spans="2:26" x14ac:dyDescent="0.3">
      <c r="B764" s="4" t="s">
        <v>26</v>
      </c>
      <c r="C764" s="4">
        <v>756</v>
      </c>
      <c r="D764" s="4">
        <v>167</v>
      </c>
      <c r="E764" s="2">
        <f t="shared" si="149"/>
        <v>12.861111111111111</v>
      </c>
      <c r="F764" s="10">
        <v>46.3</v>
      </c>
      <c r="G764" s="30">
        <f t="shared" si="150"/>
        <v>-0.54166666666666641</v>
      </c>
      <c r="H764" s="30">
        <f t="shared" si="151"/>
        <v>-1.9499999999999993</v>
      </c>
      <c r="I764" s="31">
        <f>SUM(E$8:E764)</f>
        <v>4631.3888888888932</v>
      </c>
      <c r="J764" s="31">
        <f t="shared" si="152"/>
        <v>12.861111111111313</v>
      </c>
      <c r="K764" s="32">
        <f t="shared" si="144"/>
        <v>-836.87499999999955</v>
      </c>
      <c r="L764" s="33">
        <v>156.46950000000001</v>
      </c>
      <c r="M764" s="34">
        <f>0.5*2.10945*1.29*0.35*WLTC_class_3!E764^2</f>
        <v>78.768753936371525</v>
      </c>
      <c r="N764" s="34">
        <f t="shared" si="145"/>
        <v>-601.63674606362804</v>
      </c>
      <c r="O764" s="35">
        <f t="shared" si="146"/>
        <v>-99.515638593299315</v>
      </c>
      <c r="P764" s="35">
        <f t="shared" si="153"/>
        <v>0</v>
      </c>
      <c r="Q764" s="35">
        <f>(SUM(P$8:P764))/3600000</f>
        <v>0.55433370086821021</v>
      </c>
      <c r="R764" s="34">
        <f t="shared" si="154"/>
        <v>-7737.7170396517822</v>
      </c>
      <c r="S764" s="35"/>
      <c r="T764" s="35">
        <f>(SUMIF(R$8:R764,"&lt;0"))/3600000*-1</f>
        <v>0.27400733657419929</v>
      </c>
      <c r="U764" s="37">
        <f t="shared" si="156"/>
        <v>-5.8209305555555471</v>
      </c>
      <c r="V764" s="37">
        <f t="shared" si="155"/>
        <v>-5323.5493232804256</v>
      </c>
      <c r="W764" s="39">
        <f>SUM(V$8:V764)/3600000*-1</f>
        <v>0.18851704756304916</v>
      </c>
      <c r="X764" s="38">
        <f t="shared" si="147"/>
        <v>-7.7377170396516606</v>
      </c>
      <c r="Y764" s="38">
        <f t="shared" si="148"/>
        <v>13.166571213373601</v>
      </c>
      <c r="Z764" s="38">
        <f>SUM(Y$8:Y764)/1000</f>
        <v>16.907924296158917</v>
      </c>
    </row>
    <row r="765" spans="2:26" x14ac:dyDescent="0.3">
      <c r="B765" s="4" t="s">
        <v>26</v>
      </c>
      <c r="C765" s="4">
        <v>757</v>
      </c>
      <c r="D765" s="4">
        <v>168</v>
      </c>
      <c r="E765" s="2">
        <f t="shared" si="149"/>
        <v>12.138888888888889</v>
      </c>
      <c r="F765" s="10">
        <v>43.7</v>
      </c>
      <c r="G765" s="30">
        <f t="shared" si="150"/>
        <v>-0.97222222222222221</v>
      </c>
      <c r="H765" s="30">
        <f t="shared" si="151"/>
        <v>-3.5</v>
      </c>
      <c r="I765" s="31">
        <f>SUM(E$8:E765)</f>
        <v>4643.5277777777819</v>
      </c>
      <c r="J765" s="31">
        <f t="shared" si="152"/>
        <v>12.138888888888687</v>
      </c>
      <c r="K765" s="32">
        <f t="shared" si="144"/>
        <v>-1502.0833333333333</v>
      </c>
      <c r="L765" s="33">
        <v>156.46950000000001</v>
      </c>
      <c r="M765" s="34">
        <f>0.5*2.10945*1.29*0.35*WLTC_class_3!E765^2</f>
        <v>70.170547842621531</v>
      </c>
      <c r="N765" s="34">
        <f t="shared" si="145"/>
        <v>-1275.4432854907118</v>
      </c>
      <c r="O765" s="35">
        <f t="shared" si="146"/>
        <v>-187.939914187401</v>
      </c>
      <c r="P765" s="35">
        <f t="shared" si="153"/>
        <v>0</v>
      </c>
      <c r="Q765" s="35">
        <f>(SUM(P$8:P765))/3600000</f>
        <v>0.55433370086821021</v>
      </c>
      <c r="R765" s="34">
        <f t="shared" si="154"/>
        <v>-15482.464326650883</v>
      </c>
      <c r="S765" s="35"/>
      <c r="T765" s="35">
        <f>(SUMIF(R$8:R765,"&lt;0"))/3600000*-1</f>
        <v>0.27830802110938008</v>
      </c>
      <c r="U765" s="37">
        <f t="shared" si="156"/>
        <v>-11.158333333333326</v>
      </c>
      <c r="V765" s="37">
        <f t="shared" si="155"/>
        <v>-10651.935456735806</v>
      </c>
      <c r="W765" s="39">
        <f>SUM(V$8:V765)/3600000*-1</f>
        <v>0.19147591852325355</v>
      </c>
      <c r="X765" s="38">
        <f t="shared" si="147"/>
        <v>-15.482464326651142</v>
      </c>
      <c r="Y765" s="38">
        <f t="shared" si="148"/>
        <v>5.4218239263741186</v>
      </c>
      <c r="Z765" s="38">
        <f>SUM(Y$8:Y765)/1000</f>
        <v>16.913346120085293</v>
      </c>
    </row>
    <row r="766" spans="2:26" x14ac:dyDescent="0.3">
      <c r="B766" s="4" t="s">
        <v>26</v>
      </c>
      <c r="C766" s="4">
        <v>758</v>
      </c>
      <c r="D766" s="4">
        <v>169</v>
      </c>
      <c r="E766" s="2">
        <f t="shared" si="149"/>
        <v>10.916666666666666</v>
      </c>
      <c r="F766" s="10">
        <v>39.299999999999997</v>
      </c>
      <c r="G766" s="30">
        <f t="shared" si="150"/>
        <v>-1.3333333333333335</v>
      </c>
      <c r="H766" s="30">
        <f t="shared" si="151"/>
        <v>-4.8000000000000007</v>
      </c>
      <c r="I766" s="31">
        <f>SUM(E$8:E766)</f>
        <v>4654.4444444444489</v>
      </c>
      <c r="J766" s="31">
        <f t="shared" si="152"/>
        <v>10.91666666666697</v>
      </c>
      <c r="K766" s="32">
        <f t="shared" si="144"/>
        <v>-2060.0000000000005</v>
      </c>
      <c r="L766" s="33">
        <v>156.46950000000001</v>
      </c>
      <c r="M766" s="34">
        <f>0.5*2.10945*1.29*0.35*WLTC_class_3!E766^2</f>
        <v>56.751467221093741</v>
      </c>
      <c r="N766" s="34">
        <f t="shared" si="145"/>
        <v>-1846.7790327789066</v>
      </c>
      <c r="O766" s="35">
        <f t="shared" si="146"/>
        <v>-220.08732626055348</v>
      </c>
      <c r="P766" s="35">
        <f t="shared" si="153"/>
        <v>0</v>
      </c>
      <c r="Q766" s="35">
        <f>(SUM(P$8:P766))/3600000</f>
        <v>0.55433370086821021</v>
      </c>
      <c r="R766" s="34">
        <f t="shared" si="154"/>
        <v>-20160.671107836959</v>
      </c>
      <c r="S766" s="35"/>
      <c r="T766" s="35">
        <f>(SUMIF(R$8:R766,"&lt;0"))/3600000*-1</f>
        <v>0.28390820752822371</v>
      </c>
      <c r="U766" s="37">
        <f t="shared" si="156"/>
        <v>-17.414629629629641</v>
      </c>
      <c r="V766" s="37">
        <f t="shared" si="155"/>
        <v>-13870.541722191827</v>
      </c>
      <c r="W766" s="39">
        <f>SUM(V$8:V766)/3600000*-1</f>
        <v>0.19532884677941795</v>
      </c>
      <c r="X766" s="38">
        <f t="shared" si="147"/>
        <v>-20.160671107836396</v>
      </c>
      <c r="Y766" s="38">
        <f t="shared" si="148"/>
        <v>0.74361714518886401</v>
      </c>
      <c r="Z766" s="38">
        <f>SUM(Y$8:Y766)/1000</f>
        <v>16.914089737230483</v>
      </c>
    </row>
    <row r="767" spans="2:26" x14ac:dyDescent="0.3">
      <c r="B767" s="4" t="s">
        <v>26</v>
      </c>
      <c r="C767" s="4">
        <v>759</v>
      </c>
      <c r="D767" s="4">
        <v>170</v>
      </c>
      <c r="E767" s="2">
        <f t="shared" si="149"/>
        <v>9.4722222222222232</v>
      </c>
      <c r="F767" s="10">
        <v>34.1</v>
      </c>
      <c r="G767" s="30">
        <f t="shared" si="150"/>
        <v>-1.4305555555555551</v>
      </c>
      <c r="H767" s="30">
        <f t="shared" si="151"/>
        <v>-5.1499999999999986</v>
      </c>
      <c r="I767" s="31">
        <f>SUM(E$8:E767)</f>
        <v>4663.9166666666715</v>
      </c>
      <c r="J767" s="31">
        <f t="shared" si="152"/>
        <v>9.4722222222226264</v>
      </c>
      <c r="K767" s="32">
        <f t="shared" si="144"/>
        <v>-2210.2083333333326</v>
      </c>
      <c r="L767" s="33">
        <v>156.46950000000001</v>
      </c>
      <c r="M767" s="34">
        <f>0.5*2.10945*1.29*0.35*WLTC_class_3!E767^2</f>
        <v>42.726837725954866</v>
      </c>
      <c r="N767" s="34">
        <f t="shared" si="145"/>
        <v>-2011.0119956073777</v>
      </c>
      <c r="O767" s="35">
        <f t="shared" si="146"/>
        <v>-180.43401686823418</v>
      </c>
      <c r="P767" s="35">
        <f t="shared" si="153"/>
        <v>0</v>
      </c>
      <c r="Q767" s="35">
        <f>(SUM(P$8:P767))/3600000</f>
        <v>0.55433370086821021</v>
      </c>
      <c r="R767" s="34">
        <f t="shared" si="154"/>
        <v>-19048.752513948475</v>
      </c>
      <c r="S767" s="35"/>
      <c r="T767" s="35">
        <f>(SUMIF(R$8:R767,"&lt;0"))/3600000*-1</f>
        <v>0.28919952767098717</v>
      </c>
      <c r="U767" s="37">
        <f t="shared" si="156"/>
        <v>-18.200481481481468</v>
      </c>
      <c r="V767" s="37">
        <f t="shared" si="155"/>
        <v>-13105.541729596549</v>
      </c>
      <c r="W767" s="39">
        <f>SUM(V$8:V767)/3600000*-1</f>
        <v>0.1989692750376392</v>
      </c>
      <c r="X767" s="38">
        <f t="shared" si="147"/>
        <v>-19.048752513947665</v>
      </c>
      <c r="Y767" s="38">
        <f t="shared" si="148"/>
        <v>1.8555357390775953</v>
      </c>
      <c r="Z767" s="38">
        <f>SUM(Y$8:Y767)/1000</f>
        <v>16.915945272969559</v>
      </c>
    </row>
    <row r="768" spans="2:26" x14ac:dyDescent="0.3">
      <c r="B768" s="4" t="s">
        <v>26</v>
      </c>
      <c r="C768" s="4">
        <v>760</v>
      </c>
      <c r="D768" s="4">
        <v>171</v>
      </c>
      <c r="E768" s="2">
        <f t="shared" si="149"/>
        <v>8.0555555555555554</v>
      </c>
      <c r="F768" s="10">
        <v>29</v>
      </c>
      <c r="G768" s="30">
        <f t="shared" si="150"/>
        <v>-1.4444444444444446</v>
      </c>
      <c r="H768" s="30">
        <f t="shared" si="151"/>
        <v>-5.2000000000000011</v>
      </c>
      <c r="I768" s="31">
        <f>SUM(E$8:E768)</f>
        <v>4671.9722222222272</v>
      </c>
      <c r="J768" s="31">
        <f t="shared" si="152"/>
        <v>8.0555555555556566</v>
      </c>
      <c r="K768" s="32">
        <f t="shared" si="144"/>
        <v>-2231.666666666667</v>
      </c>
      <c r="L768" s="33">
        <v>156.46950000000001</v>
      </c>
      <c r="M768" s="34">
        <f>0.5*2.10945*1.29*0.35*WLTC_class_3!E768^2</f>
        <v>30.902099678819443</v>
      </c>
      <c r="N768" s="34">
        <f t="shared" si="145"/>
        <v>-2044.2950669878476</v>
      </c>
      <c r="O768" s="35">
        <f t="shared" si="146"/>
        <v>-132.65834501055565</v>
      </c>
      <c r="P768" s="35">
        <f t="shared" si="153"/>
        <v>0</v>
      </c>
      <c r="Q768" s="35">
        <f>(SUM(P$8:P768))/3600000</f>
        <v>0.55433370086821021</v>
      </c>
      <c r="R768" s="34">
        <f t="shared" si="154"/>
        <v>-16467.932484068977</v>
      </c>
      <c r="S768" s="35"/>
      <c r="T768" s="35">
        <f>(SUMIF(R$8:R768,"&lt;0"))/3600000*-1</f>
        <v>0.29377395336100631</v>
      </c>
      <c r="U768" s="37">
        <f t="shared" si="156"/>
        <v>-15.345569444444454</v>
      </c>
      <c r="V768" s="37">
        <f t="shared" si="155"/>
        <v>-11329.937549039456</v>
      </c>
      <c r="W768" s="39">
        <f>SUM(V$8:V768)/3600000*-1</f>
        <v>0.20211647991237242</v>
      </c>
      <c r="X768" s="38">
        <f t="shared" si="147"/>
        <v>-16.467932484068772</v>
      </c>
      <c r="Y768" s="38">
        <f t="shared" si="148"/>
        <v>4.4363557689564885</v>
      </c>
      <c r="Z768" s="38">
        <f>SUM(Y$8:Y768)/1000</f>
        <v>16.920381628738514</v>
      </c>
    </row>
    <row r="769" spans="2:26" x14ac:dyDescent="0.3">
      <c r="B769" s="4" t="s">
        <v>26</v>
      </c>
      <c r="C769" s="4">
        <v>761</v>
      </c>
      <c r="D769" s="4">
        <v>172</v>
      </c>
      <c r="E769" s="2">
        <f t="shared" si="149"/>
        <v>6.583333333333333</v>
      </c>
      <c r="F769" s="10">
        <v>23.7</v>
      </c>
      <c r="G769" s="30">
        <f t="shared" si="150"/>
        <v>-1.4722222222222223</v>
      </c>
      <c r="H769" s="30">
        <f t="shared" si="151"/>
        <v>-5.3000000000000007</v>
      </c>
      <c r="I769" s="31">
        <f>SUM(E$8:E769)</f>
        <v>4678.5555555555602</v>
      </c>
      <c r="J769" s="31">
        <f t="shared" si="152"/>
        <v>6.5833333333330302</v>
      </c>
      <c r="K769" s="32">
        <f t="shared" si="144"/>
        <v>-2274.5833333333335</v>
      </c>
      <c r="L769" s="33">
        <v>156.46950000000001</v>
      </c>
      <c r="M769" s="34">
        <f>0.5*2.10945*1.29*0.35*WLTC_class_3!E769^2</f>
        <v>20.639001627343745</v>
      </c>
      <c r="N769" s="34">
        <f t="shared" si="145"/>
        <v>-2097.4748317059898</v>
      </c>
      <c r="O769" s="35">
        <f t="shared" si="146"/>
        <v>-90.905141838031113</v>
      </c>
      <c r="P769" s="35">
        <f t="shared" si="153"/>
        <v>0</v>
      </c>
      <c r="Q769" s="35">
        <f>(SUM(P$8:P769))/3600000</f>
        <v>0.55433370086821021</v>
      </c>
      <c r="R769" s="34">
        <f t="shared" si="154"/>
        <v>-13808.37597539713</v>
      </c>
      <c r="S769" s="35"/>
      <c r="T769" s="35">
        <f>(SUMIF(R$8:R769,"&lt;0"))/3600000*-1</f>
        <v>0.29760961335417219</v>
      </c>
      <c r="U769" s="37">
        <f t="shared" si="156"/>
        <v>-13.318949074074078</v>
      </c>
      <c r="V769" s="37">
        <f t="shared" si="155"/>
        <v>-9500.1626710732253</v>
      </c>
      <c r="W769" s="39">
        <f>SUM(V$8:V769)/3600000*-1</f>
        <v>0.20475541398767053</v>
      </c>
      <c r="X769" s="38">
        <f t="shared" si="147"/>
        <v>-13.808375975397764</v>
      </c>
      <c r="Y769" s="38">
        <f t="shared" si="148"/>
        <v>7.0959122776274963</v>
      </c>
      <c r="Z769" s="38">
        <f>SUM(Y$8:Y769)/1000</f>
        <v>16.927477541016142</v>
      </c>
    </row>
    <row r="770" spans="2:26" x14ac:dyDescent="0.3">
      <c r="B770" s="4" t="s">
        <v>26</v>
      </c>
      <c r="C770" s="4">
        <v>762</v>
      </c>
      <c r="D770" s="4">
        <v>173</v>
      </c>
      <c r="E770" s="2">
        <f t="shared" si="149"/>
        <v>5.1111111111111107</v>
      </c>
      <c r="F770" s="10">
        <v>18.399999999999999</v>
      </c>
      <c r="G770" s="30">
        <f t="shared" si="150"/>
        <v>-1.3055555555555554</v>
      </c>
      <c r="H770" s="30">
        <f t="shared" si="151"/>
        <v>-4.6999999999999993</v>
      </c>
      <c r="I770" s="31">
        <f>SUM(E$8:E770)</f>
        <v>4683.6666666666715</v>
      </c>
      <c r="J770" s="31">
        <f t="shared" si="152"/>
        <v>5.1111111111113132</v>
      </c>
      <c r="K770" s="32">
        <f t="shared" si="144"/>
        <v>-2017.083333333333</v>
      </c>
      <c r="L770" s="33">
        <v>156.46950000000001</v>
      </c>
      <c r="M770" s="34">
        <f>0.5*2.10945*1.29*0.35*WLTC_class_3!E770^2</f>
        <v>12.440207927777776</v>
      </c>
      <c r="N770" s="34">
        <f t="shared" si="145"/>
        <v>-1848.1736254055552</v>
      </c>
      <c r="O770" s="35">
        <f t="shared" si="146"/>
        <v>-48.280683843929744</v>
      </c>
      <c r="P770" s="35">
        <f t="shared" si="153"/>
        <v>0</v>
      </c>
      <c r="Q770" s="35">
        <f>(SUM(P$8:P770))/3600000</f>
        <v>0.55433370086821021</v>
      </c>
      <c r="R770" s="34">
        <f t="shared" si="154"/>
        <v>-9446.2207520732118</v>
      </c>
      <c r="S770" s="35"/>
      <c r="T770" s="35">
        <f>(SUMIF(R$8:R770,"&lt;0"))/3600000*-1</f>
        <v>0.3002335635630814</v>
      </c>
      <c r="U770" s="37">
        <f t="shared" si="156"/>
        <v>-10.63999537037037</v>
      </c>
      <c r="V770" s="37">
        <f t="shared" si="155"/>
        <v>-6498.9998774263695</v>
      </c>
      <c r="W770" s="39">
        <f>SUM(V$8:V770)/3600000*-1</f>
        <v>0.20656069173140007</v>
      </c>
      <c r="X770" s="38">
        <f t="shared" si="147"/>
        <v>-9.4462207520728363</v>
      </c>
      <c r="Y770" s="38">
        <f t="shared" si="148"/>
        <v>11.458067500952424</v>
      </c>
      <c r="Z770" s="38">
        <f>SUM(Y$8:Y770)/1000</f>
        <v>16.938935608517095</v>
      </c>
    </row>
    <row r="771" spans="2:26" x14ac:dyDescent="0.3">
      <c r="B771" s="4" t="s">
        <v>26</v>
      </c>
      <c r="C771" s="4">
        <v>763</v>
      </c>
      <c r="D771" s="4">
        <v>174</v>
      </c>
      <c r="E771" s="2">
        <f t="shared" si="149"/>
        <v>3.9722222222222223</v>
      </c>
      <c r="F771" s="10">
        <v>14.3</v>
      </c>
      <c r="G771" s="30">
        <f t="shared" si="150"/>
        <v>-0.88888888888888862</v>
      </c>
      <c r="H771" s="30">
        <f t="shared" si="151"/>
        <v>-3.1999999999999993</v>
      </c>
      <c r="I771" s="31">
        <f>SUM(E$8:E771)</f>
        <v>4687.6388888888941</v>
      </c>
      <c r="J771" s="31">
        <f t="shared" si="152"/>
        <v>3.9722222222226264</v>
      </c>
      <c r="K771" s="32">
        <f t="shared" si="144"/>
        <v>-1373.3333333333328</v>
      </c>
      <c r="L771" s="33">
        <v>156.46950000000001</v>
      </c>
      <c r="M771" s="34">
        <f>0.5*2.10945*1.29*0.35*WLTC_class_3!E771^2</f>
        <v>7.5138767697048614</v>
      </c>
      <c r="N771" s="34">
        <f t="shared" si="145"/>
        <v>-1209.349956563628</v>
      </c>
      <c r="O771" s="35">
        <f t="shared" si="146"/>
        <v>-19.081788010626656</v>
      </c>
      <c r="P771" s="35">
        <f t="shared" si="153"/>
        <v>0</v>
      </c>
      <c r="Q771" s="35">
        <f>(SUM(P$8:P771))/3600000</f>
        <v>0.55433370086821021</v>
      </c>
      <c r="R771" s="34">
        <f t="shared" si="154"/>
        <v>-4803.8067719060109</v>
      </c>
      <c r="S771" s="35"/>
      <c r="T771" s="35">
        <f>(SUMIF(R$8:R771,"&lt;0"))/3600000*-1</f>
        <v>0.30156795433305533</v>
      </c>
      <c r="U771" s="37">
        <f t="shared" si="156"/>
        <v>-6.3931527777777744</v>
      </c>
      <c r="V771" s="37">
        <f t="shared" si="155"/>
        <v>-3305.0190590713351</v>
      </c>
      <c r="W771" s="39">
        <f>SUM(V$8:V771)/3600000*-1</f>
        <v>0.20747875258114212</v>
      </c>
      <c r="X771" s="38">
        <f t="shared" si="147"/>
        <v>-4.8038067719055224</v>
      </c>
      <c r="Y771" s="38">
        <f t="shared" si="148"/>
        <v>16.100481481119736</v>
      </c>
      <c r="Z771" s="38">
        <f>SUM(Y$8:Y771)/1000</f>
        <v>16.955036089998217</v>
      </c>
    </row>
    <row r="772" spans="2:26" x14ac:dyDescent="0.3">
      <c r="B772" s="4" t="s">
        <v>26</v>
      </c>
      <c r="C772" s="4">
        <v>764</v>
      </c>
      <c r="D772" s="4">
        <v>175</v>
      </c>
      <c r="E772" s="2">
        <f t="shared" si="149"/>
        <v>3.333333333333333</v>
      </c>
      <c r="F772" s="10">
        <v>12</v>
      </c>
      <c r="G772" s="30">
        <f t="shared" si="150"/>
        <v>-0.20833333333333331</v>
      </c>
      <c r="H772" s="30">
        <f t="shared" si="151"/>
        <v>-0.75</v>
      </c>
      <c r="I772" s="31">
        <f>SUM(E$8:E772)</f>
        <v>4690.9722222222272</v>
      </c>
      <c r="J772" s="31">
        <f t="shared" si="152"/>
        <v>3.3333333333330302</v>
      </c>
      <c r="K772" s="32">
        <f t="shared" si="144"/>
        <v>-321.87499999999994</v>
      </c>
      <c r="L772" s="33">
        <v>156.46950000000001</v>
      </c>
      <c r="M772" s="34">
        <f>0.5*2.10945*1.29*0.35*WLTC_class_3!E772^2</f>
        <v>5.2912037499999984</v>
      </c>
      <c r="N772" s="34">
        <f t="shared" si="145"/>
        <v>-160.11429624999994</v>
      </c>
      <c r="O772" s="35">
        <f t="shared" si="146"/>
        <v>-1.7790477361109482</v>
      </c>
      <c r="P772" s="35">
        <f t="shared" si="153"/>
        <v>0</v>
      </c>
      <c r="Q772" s="35">
        <f>(SUM(P$8:P772))/3600000</f>
        <v>0.55433370086821021</v>
      </c>
      <c r="R772" s="34">
        <f t="shared" si="154"/>
        <v>-533.71432083328455</v>
      </c>
      <c r="S772" s="35"/>
      <c r="T772" s="35">
        <f>(SUMIF(R$8:R772,"&lt;0"))/3600000*-1</f>
        <v>0.3017162083110646</v>
      </c>
      <c r="U772" s="37">
        <f t="shared" si="156"/>
        <v>-2.8844768518518542</v>
      </c>
      <c r="V772" s="37">
        <f t="shared" si="155"/>
        <v>-367.19545273329976</v>
      </c>
      <c r="W772" s="39">
        <f>SUM(V$8:V772)/3600000*-1</f>
        <v>0.20758075131801249</v>
      </c>
      <c r="X772" s="38">
        <f t="shared" si="147"/>
        <v>-0.53371432083333314</v>
      </c>
      <c r="Y772" s="38">
        <f t="shared" si="148"/>
        <v>20.370573932191927</v>
      </c>
      <c r="Z772" s="38">
        <f>SUM(Y$8:Y772)/1000</f>
        <v>16.975406663930407</v>
      </c>
    </row>
    <row r="773" spans="2:26" x14ac:dyDescent="0.3">
      <c r="B773" s="4" t="s">
        <v>26</v>
      </c>
      <c r="C773" s="4">
        <v>765</v>
      </c>
      <c r="D773" s="4">
        <v>176</v>
      </c>
      <c r="E773" s="2">
        <f t="shared" si="149"/>
        <v>3.5555555555555558</v>
      </c>
      <c r="F773" s="10">
        <v>12.8</v>
      </c>
      <c r="G773" s="30">
        <f t="shared" si="150"/>
        <v>0.55555555555555558</v>
      </c>
      <c r="H773" s="30">
        <f t="shared" si="151"/>
        <v>2</v>
      </c>
      <c r="I773" s="31">
        <f>SUM(E$8:E773)</f>
        <v>4694.5277777777828</v>
      </c>
      <c r="J773" s="31">
        <f t="shared" si="152"/>
        <v>3.5555555555556566</v>
      </c>
      <c r="K773" s="32">
        <f t="shared" si="144"/>
        <v>858.33333333333337</v>
      </c>
      <c r="L773" s="33">
        <v>156.46950000000001</v>
      </c>
      <c r="M773" s="34">
        <f>0.5*2.10945*1.29*0.35*WLTC_class_3!E773^2</f>
        <v>6.0202140444444447</v>
      </c>
      <c r="N773" s="34">
        <f t="shared" si="145"/>
        <v>1020.8230473777778</v>
      </c>
      <c r="O773" s="35">
        <f t="shared" si="146"/>
        <v>12.905219759442893</v>
      </c>
      <c r="P773" s="35">
        <f t="shared" si="153"/>
        <v>3629.5930573433134</v>
      </c>
      <c r="Q773" s="35">
        <f>(SUM(P$8:P773))/3600000</f>
        <v>0.55534192116191672</v>
      </c>
      <c r="R773" s="35">
        <f t="shared" si="154"/>
        <v>0</v>
      </c>
      <c r="S773" s="35"/>
      <c r="T773" s="35">
        <f>(SUMIF(R$8:R773,"&lt;0"))/3600000*-1</f>
        <v>0.3017162083110646</v>
      </c>
      <c r="U773" s="37">
        <f t="shared" si="156"/>
        <v>0.94607407407407607</v>
      </c>
      <c r="V773" s="37">
        <f t="shared" si="155"/>
        <v>0</v>
      </c>
      <c r="W773" s="39">
        <f>SUM(V$8:V773)/3600000*-1</f>
        <v>0.20758075131801249</v>
      </c>
      <c r="X773" s="38">
        <f t="shared" si="147"/>
        <v>3.62959305734321</v>
      </c>
      <c r="Y773" s="38">
        <f t="shared" si="148"/>
        <v>24.533881310368471</v>
      </c>
      <c r="Z773" s="38">
        <f>SUM(Y$8:Y773)/1000</f>
        <v>16.999940545240776</v>
      </c>
    </row>
    <row r="774" spans="2:26" x14ac:dyDescent="0.3">
      <c r="B774" s="4" t="s">
        <v>26</v>
      </c>
      <c r="C774" s="4">
        <v>766</v>
      </c>
      <c r="D774" s="4">
        <v>177</v>
      </c>
      <c r="E774" s="2">
        <f t="shared" si="149"/>
        <v>4.4444444444444446</v>
      </c>
      <c r="F774" s="10">
        <v>16</v>
      </c>
      <c r="G774" s="30">
        <f t="shared" si="150"/>
        <v>0.87500000000000011</v>
      </c>
      <c r="H774" s="30">
        <f t="shared" si="151"/>
        <v>3.1500000000000004</v>
      </c>
      <c r="I774" s="31">
        <f>SUM(E$8:E774)</f>
        <v>4698.9722222222272</v>
      </c>
      <c r="J774" s="31">
        <f t="shared" si="152"/>
        <v>4.4444444444443434</v>
      </c>
      <c r="K774" s="32">
        <f t="shared" si="144"/>
        <v>1351.8750000000002</v>
      </c>
      <c r="L774" s="33">
        <v>156.46950000000001</v>
      </c>
      <c r="M774" s="34">
        <f>0.5*2.10945*1.29*0.35*WLTC_class_3!E774^2</f>
        <v>9.4065844444444444</v>
      </c>
      <c r="N774" s="34">
        <f t="shared" si="145"/>
        <v>1517.7510844444446</v>
      </c>
      <c r="O774" s="35">
        <f t="shared" si="146"/>
        <v>29.980268334704398</v>
      </c>
      <c r="P774" s="35">
        <f t="shared" si="153"/>
        <v>6745.5603753084888</v>
      </c>
      <c r="Q774" s="35">
        <f>(SUM(P$8:P774))/3600000</f>
        <v>0.55721568793283571</v>
      </c>
      <c r="R774" s="35">
        <f t="shared" si="154"/>
        <v>0</v>
      </c>
      <c r="S774" s="35"/>
      <c r="T774" s="35">
        <f>(SUMIF(R$8:R774,"&lt;0"))/3600000*-1</f>
        <v>0.3017162083110646</v>
      </c>
      <c r="U774" s="37">
        <f t="shared" si="156"/>
        <v>4.3946666666666685</v>
      </c>
      <c r="V774" s="37">
        <f t="shared" si="155"/>
        <v>0</v>
      </c>
      <c r="W774" s="39">
        <f>SUM(V$8:V774)/3600000*-1</f>
        <v>0.20758075131801249</v>
      </c>
      <c r="X774" s="38">
        <f t="shared" si="147"/>
        <v>6.7455603753086422</v>
      </c>
      <c r="Y774" s="38">
        <f t="shared" si="148"/>
        <v>27.649848628333903</v>
      </c>
      <c r="Z774" s="38">
        <f>SUM(Y$8:Y774)/1000</f>
        <v>17.027590393869112</v>
      </c>
    </row>
    <row r="775" spans="2:26" x14ac:dyDescent="0.3">
      <c r="B775" s="4" t="s">
        <v>26</v>
      </c>
      <c r="C775" s="4">
        <v>767</v>
      </c>
      <c r="D775" s="4">
        <v>178</v>
      </c>
      <c r="E775" s="2">
        <f t="shared" si="149"/>
        <v>5.3055555555555562</v>
      </c>
      <c r="F775" s="10">
        <v>19.100000000000001</v>
      </c>
      <c r="G775" s="30">
        <f t="shared" si="150"/>
        <v>0.88888888888888862</v>
      </c>
      <c r="H775" s="30">
        <f t="shared" si="151"/>
        <v>3.1999999999999993</v>
      </c>
      <c r="I775" s="31">
        <f>SUM(E$8:E775)</f>
        <v>4704.2777777777828</v>
      </c>
      <c r="J775" s="31">
        <f t="shared" si="152"/>
        <v>5.3055555555556566</v>
      </c>
      <c r="K775" s="32">
        <f t="shared" si="144"/>
        <v>1373.3333333333328</v>
      </c>
      <c r="L775" s="33">
        <v>156.46950000000001</v>
      </c>
      <c r="M775" s="34">
        <f>0.5*2.10945*1.29*0.35*WLTC_class_3!E775^2</f>
        <v>13.404750278038197</v>
      </c>
      <c r="N775" s="34">
        <f t="shared" si="145"/>
        <v>1543.2075836113711</v>
      </c>
      <c r="O775" s="35">
        <f t="shared" si="146"/>
        <v>43.439626433431719</v>
      </c>
      <c r="P775" s="35">
        <f t="shared" si="153"/>
        <v>8187.5735686049302</v>
      </c>
      <c r="Q775" s="35">
        <f>(SUM(P$8:P775))/3600000</f>
        <v>0.55949001392411479</v>
      </c>
      <c r="R775" s="35">
        <f t="shared" si="154"/>
        <v>0</v>
      </c>
      <c r="S775" s="35"/>
      <c r="T775" s="35">
        <f>(SUMIF(R$8:R775,"&lt;0"))/3600000*-1</f>
        <v>0.3017162083110646</v>
      </c>
      <c r="U775" s="37">
        <f t="shared" si="156"/>
        <v>5.1886250000000045</v>
      </c>
      <c r="V775" s="37">
        <f t="shared" si="155"/>
        <v>0</v>
      </c>
      <c r="W775" s="39">
        <f>SUM(V$8:V775)/3600000*-1</f>
        <v>0.20758075131801249</v>
      </c>
      <c r="X775" s="38">
        <f t="shared" si="147"/>
        <v>8.1875735686047761</v>
      </c>
      <c r="Y775" s="38">
        <f t="shared" si="148"/>
        <v>29.091861821630037</v>
      </c>
      <c r="Z775" s="38">
        <f>SUM(Y$8:Y775)/1000</f>
        <v>17.056682255690742</v>
      </c>
    </row>
    <row r="776" spans="2:26" x14ac:dyDescent="0.3">
      <c r="B776" s="4" t="s">
        <v>26</v>
      </c>
      <c r="C776" s="4">
        <v>768</v>
      </c>
      <c r="D776" s="4">
        <v>179</v>
      </c>
      <c r="E776" s="2">
        <f t="shared" si="149"/>
        <v>6.2222222222222214</v>
      </c>
      <c r="F776" s="10">
        <v>22.4</v>
      </c>
      <c r="G776" s="30">
        <f t="shared" si="150"/>
        <v>0.90277777777777779</v>
      </c>
      <c r="H776" s="30">
        <f t="shared" si="151"/>
        <v>3.25</v>
      </c>
      <c r="I776" s="31">
        <f>SUM(E$8:E776)</f>
        <v>4710.5000000000055</v>
      </c>
      <c r="J776" s="31">
        <f t="shared" si="152"/>
        <v>6.2222222222226264</v>
      </c>
      <c r="K776" s="32">
        <f t="shared" ref="K776:K839" si="157">G776*1545</f>
        <v>1394.7916666666667</v>
      </c>
      <c r="L776" s="33">
        <v>156.46950000000001</v>
      </c>
      <c r="M776" s="34">
        <f>0.5*2.10945*1.29*0.35*WLTC_class_3!E776^2</f>
        <v>18.436905511111103</v>
      </c>
      <c r="N776" s="34">
        <f t="shared" si="145"/>
        <v>1569.6980721777779</v>
      </c>
      <c r="O776" s="35">
        <f t="shared" si="146"/>
        <v>60.772508078392974</v>
      </c>
      <c r="P776" s="35">
        <f t="shared" si="153"/>
        <v>9767.0102268845858</v>
      </c>
      <c r="Q776" s="35">
        <f>(SUM(P$8:P776))/3600000</f>
        <v>0.56220307232047162</v>
      </c>
      <c r="R776" s="35">
        <f t="shared" si="154"/>
        <v>0</v>
      </c>
      <c r="S776" s="35"/>
      <c r="T776" s="35">
        <f>(SUMIF(R$8:R776,"&lt;0"))/3600000*-1</f>
        <v>0.3017162083110646</v>
      </c>
      <c r="U776" s="37">
        <f t="shared" si="156"/>
        <v>6.5304861111110988</v>
      </c>
      <c r="V776" s="37">
        <f t="shared" si="155"/>
        <v>0</v>
      </c>
      <c r="W776" s="39">
        <f>SUM(V$8:V776)/3600000*-1</f>
        <v>0.20758075131801249</v>
      </c>
      <c r="X776" s="38">
        <f t="shared" si="147"/>
        <v>9.7670102268839507</v>
      </c>
      <c r="Y776" s="38">
        <f t="shared" si="148"/>
        <v>30.671298479909211</v>
      </c>
      <c r="Z776" s="38">
        <f>SUM(Y$8:Y776)/1000</f>
        <v>17.087353554170651</v>
      </c>
    </row>
    <row r="777" spans="2:26" x14ac:dyDescent="0.3">
      <c r="B777" s="4" t="s">
        <v>26</v>
      </c>
      <c r="C777" s="4">
        <v>769</v>
      </c>
      <c r="D777" s="4">
        <v>180</v>
      </c>
      <c r="E777" s="2">
        <f t="shared" si="149"/>
        <v>7.1111111111111116</v>
      </c>
      <c r="F777" s="10">
        <v>25.6</v>
      </c>
      <c r="G777" s="30">
        <f t="shared" si="150"/>
        <v>1.0694444444444449</v>
      </c>
      <c r="H777" s="30">
        <f t="shared" si="151"/>
        <v>3.8500000000000014</v>
      </c>
      <c r="I777" s="31">
        <f>SUM(E$8:E777)</f>
        <v>4717.6111111111168</v>
      </c>
      <c r="J777" s="31">
        <f t="shared" si="152"/>
        <v>7.1111111111113132</v>
      </c>
      <c r="K777" s="32">
        <f t="shared" si="157"/>
        <v>1652.2916666666674</v>
      </c>
      <c r="L777" s="33">
        <v>156.46950000000001</v>
      </c>
      <c r="M777" s="34">
        <f>0.5*2.10945*1.29*0.35*WLTC_class_3!E777^2</f>
        <v>24.080856177777779</v>
      </c>
      <c r="N777" s="34">
        <f t="shared" ref="N777:N840" si="158">M777+L777+K777</f>
        <v>1832.8420228444452</v>
      </c>
      <c r="O777" s="35">
        <f t="shared" ref="O777:O840" si="159">((IF(P777&gt;0,P777,R777))*E777)/1000</f>
        <v>92.682974389766201</v>
      </c>
      <c r="P777" s="35">
        <f t="shared" si="153"/>
        <v>13033.54327356087</v>
      </c>
      <c r="Q777" s="35">
        <f>(SUM(P$8:P777))/3600000</f>
        <v>0.56582350100757195</v>
      </c>
      <c r="R777" s="35">
        <f t="shared" si="154"/>
        <v>0</v>
      </c>
      <c r="S777" s="35"/>
      <c r="T777" s="35">
        <f>(SUMIF(R$8:R777,"&lt;0"))/3600000*-1</f>
        <v>0.3017162083110646</v>
      </c>
      <c r="U777" s="37">
        <f t="shared" si="156"/>
        <v>7.3244444444444561</v>
      </c>
      <c r="V777" s="37">
        <f t="shared" si="155"/>
        <v>0</v>
      </c>
      <c r="W777" s="39">
        <f>SUM(V$8:V777)/3600000*-1</f>
        <v>0.20758075131801249</v>
      </c>
      <c r="X777" s="38">
        <f t="shared" ref="X777:X840" si="160">(N777*E777)/1000</f>
        <v>13.033543273560499</v>
      </c>
      <c r="Y777" s="38">
        <f t="shared" ref="Y777:Y840" si="161">X777+$M$1810</f>
        <v>33.937831526585761</v>
      </c>
      <c r="Z777" s="38">
        <f>SUM(Y$8:Y777)/1000</f>
        <v>17.121291385697237</v>
      </c>
    </row>
    <row r="778" spans="2:26" x14ac:dyDescent="0.3">
      <c r="B778" s="4" t="s">
        <v>26</v>
      </c>
      <c r="C778" s="4">
        <v>770</v>
      </c>
      <c r="D778" s="4">
        <v>181</v>
      </c>
      <c r="E778" s="2">
        <f t="shared" ref="E778:E841" si="162">F778/3.6</f>
        <v>8.3611111111111107</v>
      </c>
      <c r="F778" s="10">
        <v>30.1</v>
      </c>
      <c r="G778" s="30">
        <f t="shared" ref="G778:G841" si="163">($F779-$F777)/2/3.6</f>
        <v>1.3472222222222217</v>
      </c>
      <c r="H778" s="30">
        <f t="shared" ref="H778:H841" si="164">($F779-$F777)/2</f>
        <v>4.8499999999999979</v>
      </c>
      <c r="I778" s="31">
        <f>SUM(E$8:E778)</f>
        <v>4725.9722222222281</v>
      </c>
      <c r="J778" s="31">
        <f t="shared" ref="J778:J841" si="165">I778-I777</f>
        <v>8.3611111111113132</v>
      </c>
      <c r="K778" s="32">
        <f t="shared" si="157"/>
        <v>2081.4583333333326</v>
      </c>
      <c r="L778" s="33">
        <v>156.46950000000001</v>
      </c>
      <c r="M778" s="34">
        <f>0.5*2.10945*1.29*0.35*WLTC_class_3!E778^2</f>
        <v>33.290857705121525</v>
      </c>
      <c r="N778" s="34">
        <f t="shared" si="158"/>
        <v>2271.2186910384539</v>
      </c>
      <c r="O778" s="35">
        <f t="shared" si="159"/>
        <v>158.77676282930548</v>
      </c>
      <c r="P778" s="35">
        <f t="shared" ref="P778:P841" si="166">IF(G778&gt;0,N778*J778,0)</f>
        <v>18989.911833405309</v>
      </c>
      <c r="Q778" s="35">
        <f>(SUM(P$8:P778))/3600000</f>
        <v>0.57109847651685119</v>
      </c>
      <c r="R778" s="35">
        <f t="shared" ref="R778:R841" si="167">IF(N778&lt;0,J778*N778,0)</f>
        <v>0</v>
      </c>
      <c r="S778" s="35"/>
      <c r="T778" s="35">
        <f>(SUMIF(R$8:R778,"&lt;0"))/3600000*-1</f>
        <v>0.3017162083110646</v>
      </c>
      <c r="U778" s="37">
        <f t="shared" si="156"/>
        <v>11.95229166666666</v>
      </c>
      <c r="V778" s="37">
        <f t="shared" ref="V778:V841" si="168">R778*0.688</f>
        <v>0</v>
      </c>
      <c r="W778" s="39">
        <f>SUM(V$8:V778)/3600000*-1</f>
        <v>0.20758075131801249</v>
      </c>
      <c r="X778" s="38">
        <f t="shared" si="160"/>
        <v>18.98991183340485</v>
      </c>
      <c r="Y778" s="38">
        <f t="shared" si="161"/>
        <v>39.894200086430111</v>
      </c>
      <c r="Z778" s="38">
        <f>SUM(Y$8:Y778)/1000</f>
        <v>17.161185585783667</v>
      </c>
    </row>
    <row r="779" spans="2:26" x14ac:dyDescent="0.3">
      <c r="B779" s="4" t="s">
        <v>26</v>
      </c>
      <c r="C779" s="4">
        <v>771</v>
      </c>
      <c r="D779" s="4">
        <v>182</v>
      </c>
      <c r="E779" s="2">
        <f t="shared" si="162"/>
        <v>9.8055555555555554</v>
      </c>
      <c r="F779" s="10">
        <v>35.299999999999997</v>
      </c>
      <c r="G779" s="30">
        <f t="shared" si="163"/>
        <v>1.3611111111111107</v>
      </c>
      <c r="H779" s="30">
        <f t="shared" si="164"/>
        <v>4.8999999999999986</v>
      </c>
      <c r="I779" s="31">
        <f>SUM(E$8:E779)</f>
        <v>4735.7777777777837</v>
      </c>
      <c r="J779" s="31">
        <f t="shared" si="165"/>
        <v>9.8055555555556566</v>
      </c>
      <c r="K779" s="32">
        <f t="shared" si="157"/>
        <v>2102.9166666666661</v>
      </c>
      <c r="L779" s="33">
        <v>156.46950000000001</v>
      </c>
      <c r="M779" s="34">
        <f>0.5*2.10945*1.29*0.35*WLTC_class_3!E779^2</f>
        <v>45.786917228038192</v>
      </c>
      <c r="N779" s="34">
        <f t="shared" si="158"/>
        <v>2305.1730838947042</v>
      </c>
      <c r="O779" s="35">
        <f t="shared" si="159"/>
        <v>221.63990186036892</v>
      </c>
      <c r="P779" s="35">
        <f t="shared" si="166"/>
        <v>22603.502739301082</v>
      </c>
      <c r="Q779" s="35">
        <f>(SUM(P$8:P779))/3600000</f>
        <v>0.57737722727776819</v>
      </c>
      <c r="R779" s="35">
        <f t="shared" si="167"/>
        <v>0</v>
      </c>
      <c r="S779" s="35"/>
      <c r="T779" s="35">
        <f>(SUMIF(R$8:R779,"&lt;0"))/3600000*-1</f>
        <v>0.3017162083110646</v>
      </c>
      <c r="U779" s="37">
        <f t="shared" ref="U779:U842" si="169">((0.5*1545*(E779^2-E778^2))/1000)*0.8</f>
        <v>16.216777777777782</v>
      </c>
      <c r="V779" s="37">
        <f t="shared" si="168"/>
        <v>0</v>
      </c>
      <c r="W779" s="39">
        <f>SUM(V$8:V779)/3600000*-1</f>
        <v>0.20758075131801249</v>
      </c>
      <c r="X779" s="38">
        <f t="shared" si="160"/>
        <v>22.603502739300851</v>
      </c>
      <c r="Y779" s="38">
        <f t="shared" si="161"/>
        <v>43.507790992326107</v>
      </c>
      <c r="Z779" s="38">
        <f>SUM(Y$8:Y779)/1000</f>
        <v>17.204693376775996</v>
      </c>
    </row>
    <row r="780" spans="2:26" x14ac:dyDescent="0.3">
      <c r="B780" s="4" t="s">
        <v>26</v>
      </c>
      <c r="C780" s="4">
        <v>772</v>
      </c>
      <c r="D780" s="4">
        <v>183</v>
      </c>
      <c r="E780" s="2">
        <f t="shared" si="162"/>
        <v>11.083333333333332</v>
      </c>
      <c r="F780" s="10">
        <v>39.9</v>
      </c>
      <c r="G780" s="30">
        <f t="shared" si="163"/>
        <v>1.2777777777777781</v>
      </c>
      <c r="H780" s="30">
        <f t="shared" si="164"/>
        <v>4.6000000000000014</v>
      </c>
      <c r="I780" s="31">
        <f>SUM(E$8:E780)</f>
        <v>4746.8611111111168</v>
      </c>
      <c r="J780" s="31">
        <f t="shared" si="165"/>
        <v>11.08333333333303</v>
      </c>
      <c r="K780" s="32">
        <f t="shared" si="157"/>
        <v>1974.1666666666672</v>
      </c>
      <c r="L780" s="33">
        <v>156.46950000000001</v>
      </c>
      <c r="M780" s="34">
        <f>0.5*2.10945*1.29*0.35*WLTC_class_3!E780^2</f>
        <v>58.497564458593736</v>
      </c>
      <c r="N780" s="34">
        <f t="shared" si="158"/>
        <v>2189.133731125261</v>
      </c>
      <c r="O780" s="35">
        <f t="shared" si="159"/>
        <v>268.91379562412277</v>
      </c>
      <c r="P780" s="35">
        <f t="shared" si="166"/>
        <v>24262.898853304312</v>
      </c>
      <c r="Q780" s="35">
        <f>(SUM(P$8:P780))/3600000</f>
        <v>0.58411692140368598</v>
      </c>
      <c r="R780" s="35">
        <f t="shared" si="167"/>
        <v>0</v>
      </c>
      <c r="S780" s="35"/>
      <c r="T780" s="35">
        <f>(SUMIF(R$8:R780,"&lt;0"))/3600000*-1</f>
        <v>0.3017162083110646</v>
      </c>
      <c r="U780" s="37">
        <f t="shared" si="169"/>
        <v>16.49525925925925</v>
      </c>
      <c r="V780" s="37">
        <f t="shared" si="168"/>
        <v>0</v>
      </c>
      <c r="W780" s="39">
        <f>SUM(V$8:V780)/3600000*-1</f>
        <v>0.20758075131801249</v>
      </c>
      <c r="X780" s="38">
        <f t="shared" si="160"/>
        <v>24.262898853304975</v>
      </c>
      <c r="Y780" s="38">
        <f t="shared" si="161"/>
        <v>45.167187106330232</v>
      </c>
      <c r="Z780" s="38">
        <f>SUM(Y$8:Y780)/1000</f>
        <v>17.249860563882326</v>
      </c>
    </row>
    <row r="781" spans="2:26" x14ac:dyDescent="0.3">
      <c r="B781" s="4" t="s">
        <v>26</v>
      </c>
      <c r="C781" s="4">
        <v>773</v>
      </c>
      <c r="D781" s="4">
        <v>184</v>
      </c>
      <c r="E781" s="2">
        <f t="shared" si="162"/>
        <v>12.361111111111111</v>
      </c>
      <c r="F781" s="10">
        <v>44.5</v>
      </c>
      <c r="G781" s="30">
        <f t="shared" si="163"/>
        <v>1.0555555555555558</v>
      </c>
      <c r="H781" s="30">
        <f t="shared" si="164"/>
        <v>3.8000000000000007</v>
      </c>
      <c r="I781" s="31">
        <f>SUM(E$8:E781)</f>
        <v>4759.2222222222281</v>
      </c>
      <c r="J781" s="31">
        <f t="shared" si="165"/>
        <v>12.361111111111313</v>
      </c>
      <c r="K781" s="32">
        <f t="shared" si="157"/>
        <v>1630.8333333333337</v>
      </c>
      <c r="L781" s="33">
        <v>156.46950000000001</v>
      </c>
      <c r="M781" s="34">
        <f>0.5*2.10945*1.29*0.35*WLTC_class_3!E781^2</f>
        <v>72.76323768012152</v>
      </c>
      <c r="N781" s="34">
        <f t="shared" si="158"/>
        <v>1860.0660710134553</v>
      </c>
      <c r="O781" s="35">
        <f t="shared" si="159"/>
        <v>284.2126417534302</v>
      </c>
      <c r="P781" s="35">
        <f t="shared" si="166"/>
        <v>22992.483377805587</v>
      </c>
      <c r="Q781" s="35">
        <f>(SUM(P$8:P781))/3600000</f>
        <v>0.59050372234196535</v>
      </c>
      <c r="R781" s="35">
        <f t="shared" si="167"/>
        <v>0</v>
      </c>
      <c r="S781" s="35"/>
      <c r="T781" s="35">
        <f>(SUMIF(R$8:R781,"&lt;0"))/3600000*-1</f>
        <v>0.3017162083110646</v>
      </c>
      <c r="U781" s="37">
        <f t="shared" si="169"/>
        <v>18.5132962962963</v>
      </c>
      <c r="V781" s="37">
        <f t="shared" si="168"/>
        <v>0</v>
      </c>
      <c r="W781" s="39">
        <f>SUM(V$8:V781)/3600000*-1</f>
        <v>0.20758075131801249</v>
      </c>
      <c r="X781" s="38">
        <f t="shared" si="160"/>
        <v>22.992483377805208</v>
      </c>
      <c r="Y781" s="38">
        <f t="shared" si="161"/>
        <v>43.896771630830472</v>
      </c>
      <c r="Z781" s="38">
        <f>SUM(Y$8:Y781)/1000</f>
        <v>17.293757335513153</v>
      </c>
    </row>
    <row r="782" spans="2:26" x14ac:dyDescent="0.3">
      <c r="B782" s="4" t="s">
        <v>26</v>
      </c>
      <c r="C782" s="4">
        <v>774</v>
      </c>
      <c r="D782" s="4">
        <v>185</v>
      </c>
      <c r="E782" s="2">
        <f t="shared" si="162"/>
        <v>13.194444444444445</v>
      </c>
      <c r="F782" s="10">
        <v>47.5</v>
      </c>
      <c r="G782" s="30">
        <f t="shared" si="163"/>
        <v>0.88888888888888862</v>
      </c>
      <c r="H782" s="30">
        <f t="shared" si="164"/>
        <v>3.1999999999999993</v>
      </c>
      <c r="I782" s="31">
        <f>SUM(E$8:E782)</f>
        <v>4772.4166666666724</v>
      </c>
      <c r="J782" s="31">
        <f t="shared" si="165"/>
        <v>13.194444444444343</v>
      </c>
      <c r="K782" s="32">
        <f t="shared" si="157"/>
        <v>1373.3333333333328</v>
      </c>
      <c r="L782" s="33">
        <v>156.46950000000001</v>
      </c>
      <c r="M782" s="34">
        <f>0.5*2.10945*1.29*0.35*WLTC_class_3!E782^2</f>
        <v>82.904711534288182</v>
      </c>
      <c r="N782" s="34">
        <f t="shared" si="158"/>
        <v>1612.707544867621</v>
      </c>
      <c r="O782" s="35">
        <f t="shared" si="159"/>
        <v>280.76168195274244</v>
      </c>
      <c r="P782" s="35">
        <f t="shared" si="166"/>
        <v>21278.78010589206</v>
      </c>
      <c r="Q782" s="35">
        <f>(SUM(P$8:P782))/3600000</f>
        <v>0.59641449459360196</v>
      </c>
      <c r="R782" s="35">
        <f t="shared" si="167"/>
        <v>0</v>
      </c>
      <c r="S782" s="35"/>
      <c r="T782" s="35">
        <f>(SUMIF(R$8:R782,"&lt;0"))/3600000*-1</f>
        <v>0.3017162083110646</v>
      </c>
      <c r="U782" s="37">
        <f t="shared" si="169"/>
        <v>13.161111111111115</v>
      </c>
      <c r="V782" s="37">
        <f t="shared" si="168"/>
        <v>0</v>
      </c>
      <c r="W782" s="39">
        <f>SUM(V$8:V782)/3600000*-1</f>
        <v>0.20758075131801249</v>
      </c>
      <c r="X782" s="38">
        <f t="shared" si="160"/>
        <v>21.278780105892224</v>
      </c>
      <c r="Y782" s="38">
        <f t="shared" si="161"/>
        <v>42.183068358917481</v>
      </c>
      <c r="Z782" s="38">
        <f>SUM(Y$8:Y782)/1000</f>
        <v>17.335940403872073</v>
      </c>
    </row>
    <row r="783" spans="2:26" x14ac:dyDescent="0.3">
      <c r="B783" s="4" t="s">
        <v>26</v>
      </c>
      <c r="C783" s="4">
        <v>775</v>
      </c>
      <c r="D783" s="4">
        <v>186</v>
      </c>
      <c r="E783" s="2">
        <f t="shared" si="162"/>
        <v>14.138888888888888</v>
      </c>
      <c r="F783" s="10">
        <v>50.9</v>
      </c>
      <c r="G783" s="30">
        <f t="shared" si="163"/>
        <v>0.91666666666666685</v>
      </c>
      <c r="H783" s="30">
        <f t="shared" si="164"/>
        <v>3.3000000000000007</v>
      </c>
      <c r="I783" s="31">
        <f>SUM(E$8:E783)</f>
        <v>4786.5555555555611</v>
      </c>
      <c r="J783" s="31">
        <f t="shared" si="165"/>
        <v>14.138888888888687</v>
      </c>
      <c r="K783" s="32">
        <f t="shared" si="157"/>
        <v>1416.2500000000002</v>
      </c>
      <c r="L783" s="33">
        <v>156.46950000000001</v>
      </c>
      <c r="M783" s="34">
        <f>0.5*2.10945*1.29*0.35*WLTC_class_3!E783^2</f>
        <v>95.197941580121508</v>
      </c>
      <c r="N783" s="34">
        <f t="shared" si="158"/>
        <v>1667.9174415801217</v>
      </c>
      <c r="O783" s="35">
        <f t="shared" si="159"/>
        <v>333.43033848920777</v>
      </c>
      <c r="P783" s="35">
        <f t="shared" si="166"/>
        <v>23582.499382340829</v>
      </c>
      <c r="Q783" s="35">
        <f>(SUM(P$8:P783))/3600000</f>
        <v>0.60296518886647443</v>
      </c>
      <c r="R783" s="35">
        <f t="shared" si="167"/>
        <v>0</v>
      </c>
      <c r="S783" s="35"/>
      <c r="T783" s="35">
        <f>(SUMIF(R$8:R783,"&lt;0"))/3600000*-1</f>
        <v>0.3017162083110646</v>
      </c>
      <c r="U783" s="37">
        <f t="shared" si="169"/>
        <v>15.953555555555537</v>
      </c>
      <c r="V783" s="37">
        <f t="shared" si="168"/>
        <v>0</v>
      </c>
      <c r="W783" s="39">
        <f>SUM(V$8:V783)/3600000*-1</f>
        <v>0.20758075131801249</v>
      </c>
      <c r="X783" s="38">
        <f t="shared" si="160"/>
        <v>23.582499382341165</v>
      </c>
      <c r="Y783" s="38">
        <f t="shared" si="161"/>
        <v>44.486787635366426</v>
      </c>
      <c r="Z783" s="38">
        <f>SUM(Y$8:Y783)/1000</f>
        <v>17.38042719150744</v>
      </c>
    </row>
    <row r="784" spans="2:26" x14ac:dyDescent="0.3">
      <c r="B784" s="4" t="s">
        <v>26</v>
      </c>
      <c r="C784" s="4">
        <v>776</v>
      </c>
      <c r="D784" s="4">
        <v>187</v>
      </c>
      <c r="E784" s="2">
        <f t="shared" si="162"/>
        <v>15.027777777777779</v>
      </c>
      <c r="F784" s="10">
        <v>54.1</v>
      </c>
      <c r="G784" s="30">
        <f t="shared" si="163"/>
        <v>0.74999999999999978</v>
      </c>
      <c r="H784" s="30">
        <f t="shared" si="164"/>
        <v>2.6999999999999993</v>
      </c>
      <c r="I784" s="31">
        <f>SUM(E$8:E784)</f>
        <v>4801.5833333333385</v>
      </c>
      <c r="J784" s="31">
        <f t="shared" si="165"/>
        <v>15.027777777777374</v>
      </c>
      <c r="K784" s="32">
        <f t="shared" si="157"/>
        <v>1158.7499999999995</v>
      </c>
      <c r="L784" s="33">
        <v>156.46950000000001</v>
      </c>
      <c r="M784" s="34">
        <f>0.5*2.10945*1.29*0.35*WLTC_class_3!E784^2</f>
        <v>107.54408366345486</v>
      </c>
      <c r="N784" s="34">
        <f t="shared" si="158"/>
        <v>1422.7635836634545</v>
      </c>
      <c r="O784" s="35">
        <f t="shared" si="159"/>
        <v>321.3085404553953</v>
      </c>
      <c r="P784" s="35">
        <f t="shared" si="166"/>
        <v>21380.974965608559</v>
      </c>
      <c r="Q784" s="35">
        <f>(SUM(P$8:P784))/3600000</f>
        <v>0.60890434857914355</v>
      </c>
      <c r="R784" s="35">
        <f t="shared" si="167"/>
        <v>0</v>
      </c>
      <c r="S784" s="35"/>
      <c r="T784" s="35">
        <f>(SUMIF(R$8:R784,"&lt;0"))/3600000*-1</f>
        <v>0.3017162083110646</v>
      </c>
      <c r="U784" s="37">
        <f t="shared" si="169"/>
        <v>16.022222222222258</v>
      </c>
      <c r="V784" s="37">
        <f t="shared" si="168"/>
        <v>0</v>
      </c>
      <c r="W784" s="39">
        <f>SUM(V$8:V784)/3600000*-1</f>
        <v>0.20758075131801249</v>
      </c>
      <c r="X784" s="38">
        <f t="shared" si="160"/>
        <v>21.380974965609138</v>
      </c>
      <c r="Y784" s="38">
        <f t="shared" si="161"/>
        <v>42.285263218634398</v>
      </c>
      <c r="Z784" s="38">
        <f>SUM(Y$8:Y784)/1000</f>
        <v>17.422712454726071</v>
      </c>
    </row>
    <row r="785" spans="2:26" x14ac:dyDescent="0.3">
      <c r="B785" s="4" t="s">
        <v>26</v>
      </c>
      <c r="C785" s="4">
        <v>777</v>
      </c>
      <c r="D785" s="4">
        <v>188</v>
      </c>
      <c r="E785" s="2">
        <f t="shared" si="162"/>
        <v>15.638888888888888</v>
      </c>
      <c r="F785" s="10">
        <v>56.3</v>
      </c>
      <c r="G785" s="30">
        <f t="shared" si="163"/>
        <v>0.55555555555555558</v>
      </c>
      <c r="H785" s="30">
        <f t="shared" si="164"/>
        <v>2</v>
      </c>
      <c r="I785" s="31">
        <f>SUM(E$8:E785)</f>
        <v>4817.2222222222272</v>
      </c>
      <c r="J785" s="31">
        <f t="shared" si="165"/>
        <v>15.638888888888687</v>
      </c>
      <c r="K785" s="32">
        <f t="shared" si="157"/>
        <v>858.33333333333337</v>
      </c>
      <c r="L785" s="33">
        <v>156.46950000000001</v>
      </c>
      <c r="M785" s="34">
        <f>0.5*2.10945*1.29*0.35*WLTC_class_3!E785^2</f>
        <v>116.4685806551215</v>
      </c>
      <c r="N785" s="34">
        <f t="shared" si="158"/>
        <v>1131.2714139884549</v>
      </c>
      <c r="O785" s="35">
        <f t="shared" si="159"/>
        <v>276.68053149730082</v>
      </c>
      <c r="P785" s="35">
        <f t="shared" si="166"/>
        <v>17691.827946541442</v>
      </c>
      <c r="Q785" s="35">
        <f>(SUM(P$8:P785))/3600000</f>
        <v>0.61381874523096058</v>
      </c>
      <c r="R785" s="35">
        <f t="shared" si="167"/>
        <v>0</v>
      </c>
      <c r="S785" s="35"/>
      <c r="T785" s="35">
        <f>(SUMIF(R$8:R785,"&lt;0"))/3600000*-1</f>
        <v>0.3017162083110646</v>
      </c>
      <c r="U785" s="37">
        <f t="shared" si="169"/>
        <v>11.58177777777774</v>
      </c>
      <c r="V785" s="37">
        <f t="shared" si="168"/>
        <v>0</v>
      </c>
      <c r="W785" s="39">
        <f>SUM(V$8:V785)/3600000*-1</f>
        <v>0.20758075131801249</v>
      </c>
      <c r="X785" s="38">
        <f t="shared" si="160"/>
        <v>17.691827946541668</v>
      </c>
      <c r="Y785" s="38">
        <f t="shared" si="161"/>
        <v>38.596116199566929</v>
      </c>
      <c r="Z785" s="38">
        <f>SUM(Y$8:Y785)/1000</f>
        <v>17.461308570925638</v>
      </c>
    </row>
    <row r="786" spans="2:26" x14ac:dyDescent="0.3">
      <c r="B786" s="4" t="s">
        <v>26</v>
      </c>
      <c r="C786" s="4">
        <v>778</v>
      </c>
      <c r="D786" s="4">
        <v>189</v>
      </c>
      <c r="E786" s="2">
        <f t="shared" si="162"/>
        <v>16.138888888888889</v>
      </c>
      <c r="F786" s="10">
        <v>58.1</v>
      </c>
      <c r="G786" s="30">
        <f t="shared" si="163"/>
        <v>0.4861111111111111</v>
      </c>
      <c r="H786" s="30">
        <f t="shared" si="164"/>
        <v>1.75</v>
      </c>
      <c r="I786" s="31">
        <f>SUM(E$8:E786)</f>
        <v>4833.3611111111159</v>
      </c>
      <c r="J786" s="31">
        <f t="shared" si="165"/>
        <v>16.138888888888687</v>
      </c>
      <c r="K786" s="32">
        <f t="shared" si="157"/>
        <v>751.04166666666663</v>
      </c>
      <c r="L786" s="33">
        <v>156.46950000000001</v>
      </c>
      <c r="M786" s="34">
        <f>0.5*2.10945*1.29*0.35*WLTC_class_3!E786^2</f>
        <v>124.03500201762154</v>
      </c>
      <c r="N786" s="34">
        <f t="shared" si="158"/>
        <v>1031.5461686842882</v>
      </c>
      <c r="O786" s="35">
        <f t="shared" si="159"/>
        <v>268.68036747471655</v>
      </c>
      <c r="P786" s="35">
        <f t="shared" si="166"/>
        <v>16648.009000154554</v>
      </c>
      <c r="Q786" s="35">
        <f>(SUM(P$8:P786))/3600000</f>
        <v>0.61844319217544796</v>
      </c>
      <c r="R786" s="35">
        <f t="shared" si="167"/>
        <v>0</v>
      </c>
      <c r="S786" s="35"/>
      <c r="T786" s="35">
        <f>(SUMIF(R$8:R786,"&lt;0"))/3600000*-1</f>
        <v>0.3017162083110646</v>
      </c>
      <c r="U786" s="37">
        <f t="shared" si="169"/>
        <v>9.8193333333333843</v>
      </c>
      <c r="V786" s="37">
        <f t="shared" si="168"/>
        <v>0</v>
      </c>
      <c r="W786" s="39">
        <f>SUM(V$8:V786)/3600000*-1</f>
        <v>0.20758075131801249</v>
      </c>
      <c r="X786" s="38">
        <f t="shared" si="160"/>
        <v>16.648009000154762</v>
      </c>
      <c r="Y786" s="38">
        <f t="shared" si="161"/>
        <v>37.552297253180022</v>
      </c>
      <c r="Z786" s="38">
        <f>SUM(Y$8:Y786)/1000</f>
        <v>17.498860868178816</v>
      </c>
    </row>
    <row r="787" spans="2:26" x14ac:dyDescent="0.3">
      <c r="B787" s="4" t="s">
        <v>26</v>
      </c>
      <c r="C787" s="4">
        <v>779</v>
      </c>
      <c r="D787" s="4">
        <v>190</v>
      </c>
      <c r="E787" s="2">
        <f t="shared" si="162"/>
        <v>16.611111111111111</v>
      </c>
      <c r="F787" s="10">
        <v>59.8</v>
      </c>
      <c r="G787" s="30">
        <f t="shared" si="163"/>
        <v>0.41666666666666663</v>
      </c>
      <c r="H787" s="30">
        <f t="shared" si="164"/>
        <v>1.5</v>
      </c>
      <c r="I787" s="31">
        <f>SUM(E$8:E787)</f>
        <v>4849.9722222222272</v>
      </c>
      <c r="J787" s="31">
        <f t="shared" si="165"/>
        <v>16.611111111111313</v>
      </c>
      <c r="K787" s="32">
        <f t="shared" si="157"/>
        <v>643.74999999999989</v>
      </c>
      <c r="L787" s="33">
        <v>156.46950000000001</v>
      </c>
      <c r="M787" s="34">
        <f>0.5*2.10945*1.29*0.35*WLTC_class_3!E787^2</f>
        <v>131.39969623715277</v>
      </c>
      <c r="N787" s="34">
        <f t="shared" si="158"/>
        <v>931.61919623715266</v>
      </c>
      <c r="O787" s="35">
        <f t="shared" si="159"/>
        <v>257.06076469999596</v>
      </c>
      <c r="P787" s="35">
        <f t="shared" si="166"/>
        <v>15475.229981939558</v>
      </c>
      <c r="Q787" s="35">
        <f>(SUM(P$8:P787))/3600000</f>
        <v>0.62274186717043123</v>
      </c>
      <c r="R787" s="35">
        <f t="shared" si="167"/>
        <v>0</v>
      </c>
      <c r="S787" s="35"/>
      <c r="T787" s="35">
        <f>(SUMIF(R$8:R787,"&lt;0"))/3600000*-1</f>
        <v>0.3017162083110646</v>
      </c>
      <c r="U787" s="37">
        <f t="shared" si="169"/>
        <v>9.5575416666666282</v>
      </c>
      <c r="V787" s="37">
        <f t="shared" si="168"/>
        <v>0</v>
      </c>
      <c r="W787" s="39">
        <f>SUM(V$8:V787)/3600000*-1</f>
        <v>0.20758075131801249</v>
      </c>
      <c r="X787" s="38">
        <f t="shared" si="160"/>
        <v>15.475229981939368</v>
      </c>
      <c r="Y787" s="38">
        <f t="shared" si="161"/>
        <v>36.379518234964628</v>
      </c>
      <c r="Z787" s="38">
        <f>SUM(Y$8:Y787)/1000</f>
        <v>17.535240386413783</v>
      </c>
    </row>
    <row r="788" spans="2:26" x14ac:dyDescent="0.3">
      <c r="B788" s="4" t="s">
        <v>26</v>
      </c>
      <c r="C788" s="4">
        <v>780</v>
      </c>
      <c r="D788" s="4">
        <v>191</v>
      </c>
      <c r="E788" s="2">
        <f t="shared" si="162"/>
        <v>16.972222222222221</v>
      </c>
      <c r="F788" s="10">
        <v>61.1</v>
      </c>
      <c r="G788" s="30">
        <f t="shared" si="163"/>
        <v>0.31944444444444503</v>
      </c>
      <c r="H788" s="30">
        <f t="shared" si="164"/>
        <v>1.1500000000000021</v>
      </c>
      <c r="I788" s="31">
        <f>SUM(E$8:E788)</f>
        <v>4866.9444444444498</v>
      </c>
      <c r="J788" s="31">
        <f t="shared" si="165"/>
        <v>16.972222222222626</v>
      </c>
      <c r="K788" s="32">
        <f t="shared" si="157"/>
        <v>493.5416666666676</v>
      </c>
      <c r="L788" s="33">
        <v>156.46950000000001</v>
      </c>
      <c r="M788" s="34">
        <f>0.5*2.10945*1.29*0.35*WLTC_class_3!E788^2</f>
        <v>137.17482466345484</v>
      </c>
      <c r="N788" s="34">
        <f t="shared" si="158"/>
        <v>787.18599133012253</v>
      </c>
      <c r="O788" s="35">
        <f t="shared" si="159"/>
        <v>226.75390545475281</v>
      </c>
      <c r="P788" s="35">
        <f t="shared" si="166"/>
        <v>13360.295575075454</v>
      </c>
      <c r="Q788" s="35">
        <f>(SUM(P$8:P788))/3600000</f>
        <v>0.62645306038573001</v>
      </c>
      <c r="R788" s="35">
        <f t="shared" si="167"/>
        <v>0</v>
      </c>
      <c r="S788" s="35"/>
      <c r="T788" s="35">
        <f>(SUMIF(R$8:R788,"&lt;0"))/3600000*-1</f>
        <v>0.3017162083110646</v>
      </c>
      <c r="U788" s="37">
        <f t="shared" si="169"/>
        <v>7.4946805555555702</v>
      </c>
      <c r="V788" s="37">
        <f t="shared" si="168"/>
        <v>0</v>
      </c>
      <c r="W788" s="39">
        <f>SUM(V$8:V788)/3600000*-1</f>
        <v>0.20758075131801249</v>
      </c>
      <c r="X788" s="38">
        <f t="shared" si="160"/>
        <v>13.360295575075135</v>
      </c>
      <c r="Y788" s="38">
        <f t="shared" si="161"/>
        <v>34.264583828100399</v>
      </c>
      <c r="Z788" s="38">
        <f>SUM(Y$8:Y788)/1000</f>
        <v>17.56950497024188</v>
      </c>
    </row>
    <row r="789" spans="2:26" x14ac:dyDescent="0.3">
      <c r="B789" s="4" t="s">
        <v>26</v>
      </c>
      <c r="C789" s="4">
        <v>781</v>
      </c>
      <c r="D789" s="4">
        <v>192</v>
      </c>
      <c r="E789" s="2">
        <f t="shared" si="162"/>
        <v>17.25</v>
      </c>
      <c r="F789" s="10">
        <v>62.1</v>
      </c>
      <c r="G789" s="30">
        <f t="shared" si="163"/>
        <v>0.23611111111111052</v>
      </c>
      <c r="H789" s="30">
        <f t="shared" si="164"/>
        <v>0.84999999999999787</v>
      </c>
      <c r="I789" s="31">
        <f>SUM(E$8:E789)</f>
        <v>4884.1944444444498</v>
      </c>
      <c r="J789" s="31">
        <f t="shared" si="165"/>
        <v>17.25</v>
      </c>
      <c r="K789" s="32">
        <f t="shared" si="157"/>
        <v>364.79166666666578</v>
      </c>
      <c r="L789" s="33">
        <v>156.46950000000001</v>
      </c>
      <c r="M789" s="34">
        <f>0.5*2.10945*1.29*0.35*WLTC_class_3!E789^2</f>
        <v>141.70174342734373</v>
      </c>
      <c r="N789" s="34">
        <f t="shared" si="158"/>
        <v>662.96291009400943</v>
      </c>
      <c r="O789" s="35">
        <f t="shared" si="159"/>
        <v>197.27290093484868</v>
      </c>
      <c r="P789" s="35">
        <f t="shared" si="166"/>
        <v>11436.110199121662</v>
      </c>
      <c r="Q789" s="35">
        <f>(SUM(P$8:P789))/3600000</f>
        <v>0.62962975766326379</v>
      </c>
      <c r="R789" s="35">
        <f t="shared" si="167"/>
        <v>0</v>
      </c>
      <c r="S789" s="35"/>
      <c r="T789" s="35">
        <f>(SUMIF(R$8:R789,"&lt;0"))/3600000*-1</f>
        <v>0.3017162083110646</v>
      </c>
      <c r="U789" s="37">
        <f t="shared" si="169"/>
        <v>5.874814814814818</v>
      </c>
      <c r="V789" s="37">
        <f t="shared" si="168"/>
        <v>0</v>
      </c>
      <c r="W789" s="39">
        <f>SUM(V$8:V789)/3600000*-1</f>
        <v>0.20758075131801249</v>
      </c>
      <c r="X789" s="38">
        <f t="shared" si="160"/>
        <v>11.436110199121662</v>
      </c>
      <c r="Y789" s="38">
        <f t="shared" si="161"/>
        <v>32.340398452146921</v>
      </c>
      <c r="Z789" s="38">
        <f>SUM(Y$8:Y789)/1000</f>
        <v>17.601845368694025</v>
      </c>
    </row>
    <row r="790" spans="2:26" x14ac:dyDescent="0.3">
      <c r="B790" s="4" t="s">
        <v>26</v>
      </c>
      <c r="C790" s="4">
        <v>782</v>
      </c>
      <c r="D790" s="4">
        <v>193</v>
      </c>
      <c r="E790" s="2">
        <f t="shared" si="162"/>
        <v>17.444444444444443</v>
      </c>
      <c r="F790" s="10">
        <v>62.8</v>
      </c>
      <c r="G790" s="30">
        <f t="shared" si="163"/>
        <v>0.16666666666666607</v>
      </c>
      <c r="H790" s="30">
        <f t="shared" si="164"/>
        <v>0.59999999999999787</v>
      </c>
      <c r="I790" s="31">
        <f>SUM(E$8:E790)</f>
        <v>4901.6388888888941</v>
      </c>
      <c r="J790" s="31">
        <f t="shared" si="165"/>
        <v>17.444444444444343</v>
      </c>
      <c r="K790" s="32">
        <f t="shared" si="157"/>
        <v>257.49999999999909</v>
      </c>
      <c r="L790" s="33">
        <v>156.46950000000001</v>
      </c>
      <c r="M790" s="34">
        <f>0.5*2.10945*1.29*0.35*WLTC_class_3!E790^2</f>
        <v>144.91431248194442</v>
      </c>
      <c r="N790" s="34">
        <f t="shared" si="158"/>
        <v>558.88381248194355</v>
      </c>
      <c r="O790" s="35">
        <f t="shared" si="159"/>
        <v>170.07317399836231</v>
      </c>
      <c r="P790" s="35">
        <f t="shared" si="166"/>
        <v>9749.4176177405152</v>
      </c>
      <c r="Q790" s="35">
        <f>(SUM(P$8:P790))/3600000</f>
        <v>0.63233792922374732</v>
      </c>
      <c r="R790" s="35">
        <f t="shared" si="167"/>
        <v>0</v>
      </c>
      <c r="S790" s="35"/>
      <c r="T790" s="35">
        <f>(SUMIF(R$8:R790,"&lt;0"))/3600000*-1</f>
        <v>0.3017162083110646</v>
      </c>
      <c r="U790" s="37">
        <f t="shared" si="169"/>
        <v>4.1691157407407173</v>
      </c>
      <c r="V790" s="37">
        <f t="shared" si="168"/>
        <v>0</v>
      </c>
      <c r="W790" s="39">
        <f>SUM(V$8:V790)/3600000*-1</f>
        <v>0.20758075131801249</v>
      </c>
      <c r="X790" s="38">
        <f t="shared" si="160"/>
        <v>9.7494176177405691</v>
      </c>
      <c r="Y790" s="38">
        <f t="shared" si="161"/>
        <v>30.65370587076583</v>
      </c>
      <c r="Z790" s="38">
        <f>SUM(Y$8:Y790)/1000</f>
        <v>17.632499074564791</v>
      </c>
    </row>
    <row r="791" spans="2:26" x14ac:dyDescent="0.3">
      <c r="B791" s="4" t="s">
        <v>26</v>
      </c>
      <c r="C791" s="4">
        <v>783</v>
      </c>
      <c r="D791" s="4">
        <v>194</v>
      </c>
      <c r="E791" s="2">
        <f t="shared" si="162"/>
        <v>17.583333333333332</v>
      </c>
      <c r="F791" s="10">
        <v>63.3</v>
      </c>
      <c r="G791" s="30">
        <f t="shared" si="163"/>
        <v>0.1111111111111117</v>
      </c>
      <c r="H791" s="30">
        <f t="shared" si="164"/>
        <v>0.40000000000000213</v>
      </c>
      <c r="I791" s="31">
        <f>SUM(E$8:E791)</f>
        <v>4919.2222222222272</v>
      </c>
      <c r="J791" s="31">
        <f t="shared" si="165"/>
        <v>17.58333333333303</v>
      </c>
      <c r="K791" s="32">
        <f t="shared" si="157"/>
        <v>171.66666666666757</v>
      </c>
      <c r="L791" s="33">
        <v>156.46950000000001</v>
      </c>
      <c r="M791" s="34">
        <f>0.5*2.10945*1.29*0.35*WLTC_class_3!E791^2</f>
        <v>147.23105134609372</v>
      </c>
      <c r="N791" s="34">
        <f t="shared" si="158"/>
        <v>475.36721801276133</v>
      </c>
      <c r="O791" s="35">
        <f t="shared" si="159"/>
        <v>146.97099939684568</v>
      </c>
      <c r="P791" s="35">
        <f t="shared" si="166"/>
        <v>8358.5402500575765</v>
      </c>
      <c r="Q791" s="35">
        <f>(SUM(P$8:P791))/3600000</f>
        <v>0.63465974595987429</v>
      </c>
      <c r="R791" s="35">
        <f t="shared" si="167"/>
        <v>0</v>
      </c>
      <c r="S791" s="35"/>
      <c r="T791" s="35">
        <f>(SUMIF(R$8:R791,"&lt;0"))/3600000*-1</f>
        <v>0.3017162083110646</v>
      </c>
      <c r="U791" s="37">
        <f t="shared" si="169"/>
        <v>3.0065509259259344</v>
      </c>
      <c r="V791" s="37">
        <f t="shared" si="168"/>
        <v>0</v>
      </c>
      <c r="W791" s="39">
        <f>SUM(V$8:V791)/3600000*-1</f>
        <v>0.20758075131801249</v>
      </c>
      <c r="X791" s="38">
        <f t="shared" si="160"/>
        <v>8.3585402500577199</v>
      </c>
      <c r="Y791" s="38">
        <f t="shared" si="161"/>
        <v>29.262828503082979</v>
      </c>
      <c r="Z791" s="38">
        <f>SUM(Y$8:Y791)/1000</f>
        <v>17.661761903067877</v>
      </c>
    </row>
    <row r="792" spans="2:26" x14ac:dyDescent="0.3">
      <c r="B792" s="4" t="s">
        <v>26</v>
      </c>
      <c r="C792" s="4">
        <v>784</v>
      </c>
      <c r="D792" s="4">
        <v>195</v>
      </c>
      <c r="E792" s="2">
        <f t="shared" si="162"/>
        <v>17.666666666666668</v>
      </c>
      <c r="F792" s="10">
        <v>63.6</v>
      </c>
      <c r="G792" s="30">
        <f t="shared" si="163"/>
        <v>9.7222222222222612E-2</v>
      </c>
      <c r="H792" s="30">
        <f t="shared" si="164"/>
        <v>0.35000000000000142</v>
      </c>
      <c r="I792" s="31">
        <f>SUM(E$8:E792)</f>
        <v>4936.8888888888941</v>
      </c>
      <c r="J792" s="31">
        <f t="shared" si="165"/>
        <v>17.66666666666697</v>
      </c>
      <c r="K792" s="32">
        <f t="shared" si="157"/>
        <v>150.20833333333394</v>
      </c>
      <c r="L792" s="33">
        <v>156.46950000000001</v>
      </c>
      <c r="M792" s="34">
        <f>0.5*2.10945*1.29*0.35*WLTC_class_3!E792^2</f>
        <v>148.6299133375</v>
      </c>
      <c r="N792" s="34">
        <f t="shared" si="158"/>
        <v>455.30774667083392</v>
      </c>
      <c r="O792" s="35">
        <f t="shared" si="159"/>
        <v>142.10660671093271</v>
      </c>
      <c r="P792" s="35">
        <f t="shared" si="166"/>
        <v>8043.7701911848708</v>
      </c>
      <c r="Q792" s="35">
        <f>(SUM(P$8:P792))/3600000</f>
        <v>0.63689412656853672</v>
      </c>
      <c r="R792" s="35">
        <f t="shared" si="167"/>
        <v>0</v>
      </c>
      <c r="S792" s="35"/>
      <c r="T792" s="35">
        <f>(SUMIF(R$8:R792,"&lt;0"))/3600000*-1</f>
        <v>0.3017162083110646</v>
      </c>
      <c r="U792" s="37">
        <f t="shared" si="169"/>
        <v>1.8153750000000355</v>
      </c>
      <c r="V792" s="37">
        <f t="shared" si="168"/>
        <v>0</v>
      </c>
      <c r="W792" s="39">
        <f>SUM(V$8:V792)/3600000*-1</f>
        <v>0.20758075131801249</v>
      </c>
      <c r="X792" s="38">
        <f t="shared" si="160"/>
        <v>8.0437701911847341</v>
      </c>
      <c r="Y792" s="38">
        <f t="shared" si="161"/>
        <v>28.948058444209995</v>
      </c>
      <c r="Z792" s="38">
        <f>SUM(Y$8:Y792)/1000</f>
        <v>17.690709961512088</v>
      </c>
    </row>
    <row r="793" spans="2:26" x14ac:dyDescent="0.3">
      <c r="B793" s="4" t="s">
        <v>26</v>
      </c>
      <c r="C793" s="4">
        <v>785</v>
      </c>
      <c r="D793" s="4">
        <v>196</v>
      </c>
      <c r="E793" s="2">
        <f t="shared" si="162"/>
        <v>17.777777777777779</v>
      </c>
      <c r="F793" s="10">
        <v>64</v>
      </c>
      <c r="G793" s="30">
        <f t="shared" si="163"/>
        <v>0.15277777777777798</v>
      </c>
      <c r="H793" s="30">
        <f t="shared" si="164"/>
        <v>0.55000000000000071</v>
      </c>
      <c r="I793" s="31">
        <f>SUM(E$8:E793)</f>
        <v>4954.6666666666715</v>
      </c>
      <c r="J793" s="31">
        <f t="shared" si="165"/>
        <v>17.777777777777374</v>
      </c>
      <c r="K793" s="32">
        <f t="shared" si="157"/>
        <v>236.041666666667</v>
      </c>
      <c r="L793" s="33">
        <v>156.46950000000001</v>
      </c>
      <c r="M793" s="34">
        <f>0.5*2.10945*1.29*0.35*WLTC_class_3!E793^2</f>
        <v>150.50535111111111</v>
      </c>
      <c r="N793" s="34">
        <f t="shared" si="158"/>
        <v>543.01651777777806</v>
      </c>
      <c r="O793" s="35">
        <f t="shared" si="159"/>
        <v>171.62003524828151</v>
      </c>
      <c r="P793" s="35">
        <f t="shared" si="166"/>
        <v>9653.6269827158358</v>
      </c>
      <c r="Q793" s="35">
        <f>(SUM(P$8:P793))/3600000</f>
        <v>0.63957568961929112</v>
      </c>
      <c r="R793" s="35">
        <f t="shared" si="167"/>
        <v>0</v>
      </c>
      <c r="S793" s="35"/>
      <c r="T793" s="35">
        <f>(SUMIF(R$8:R793,"&lt;0"))/3600000*-1</f>
        <v>0.3017162083110646</v>
      </c>
      <c r="U793" s="37">
        <f t="shared" si="169"/>
        <v>2.4338518518518568</v>
      </c>
      <c r="V793" s="37">
        <f t="shared" si="168"/>
        <v>0</v>
      </c>
      <c r="W793" s="39">
        <f>SUM(V$8:V793)/3600000*-1</f>
        <v>0.20758075131801249</v>
      </c>
      <c r="X793" s="38">
        <f t="shared" si="160"/>
        <v>9.6536269827160535</v>
      </c>
      <c r="Y793" s="38">
        <f t="shared" si="161"/>
        <v>30.557915235741312</v>
      </c>
      <c r="Z793" s="38">
        <f>SUM(Y$8:Y793)/1000</f>
        <v>17.721267876747827</v>
      </c>
    </row>
    <row r="794" spans="2:26" x14ac:dyDescent="0.3">
      <c r="B794" s="4" t="s">
        <v>26</v>
      </c>
      <c r="C794" s="4">
        <v>786</v>
      </c>
      <c r="D794" s="4">
        <v>197</v>
      </c>
      <c r="E794" s="2">
        <f t="shared" si="162"/>
        <v>17.972222222222221</v>
      </c>
      <c r="F794" s="10">
        <v>64.7</v>
      </c>
      <c r="G794" s="30">
        <f t="shared" si="163"/>
        <v>0.16666666666666705</v>
      </c>
      <c r="H794" s="30">
        <f t="shared" si="164"/>
        <v>0.60000000000000142</v>
      </c>
      <c r="I794" s="31">
        <f>SUM(E$8:E794)</f>
        <v>4972.6388888888941</v>
      </c>
      <c r="J794" s="31">
        <f t="shared" si="165"/>
        <v>17.972222222222626</v>
      </c>
      <c r="K794" s="32">
        <f t="shared" si="157"/>
        <v>257.50000000000057</v>
      </c>
      <c r="L794" s="33">
        <v>156.46950000000001</v>
      </c>
      <c r="M794" s="34">
        <f>0.5*2.10945*1.29*0.35*WLTC_class_3!E794^2</f>
        <v>153.81566045720481</v>
      </c>
      <c r="N794" s="34">
        <f t="shared" si="158"/>
        <v>567.78516045720539</v>
      </c>
      <c r="O794" s="35">
        <f t="shared" si="159"/>
        <v>183.39504493351515</v>
      </c>
      <c r="P794" s="35">
        <f t="shared" si="166"/>
        <v>10204.361078217227</v>
      </c>
      <c r="Q794" s="35">
        <f>(SUM(P$8:P794))/3600000</f>
        <v>0.64241023436324041</v>
      </c>
      <c r="R794" s="35">
        <f t="shared" si="167"/>
        <v>0</v>
      </c>
      <c r="S794" s="35"/>
      <c r="T794" s="35">
        <f>(SUMIF(R$8:R794,"&lt;0"))/3600000*-1</f>
        <v>0.3017162083110646</v>
      </c>
      <c r="U794" s="37">
        <f t="shared" si="169"/>
        <v>4.2959583333332789</v>
      </c>
      <c r="V794" s="37">
        <f t="shared" si="168"/>
        <v>0</v>
      </c>
      <c r="W794" s="39">
        <f>SUM(V$8:V794)/3600000*-1</f>
        <v>0.20758075131801249</v>
      </c>
      <c r="X794" s="38">
        <f t="shared" si="160"/>
        <v>10.204361078216996</v>
      </c>
      <c r="Y794" s="38">
        <f t="shared" si="161"/>
        <v>31.108649331242255</v>
      </c>
      <c r="Z794" s="38">
        <f>SUM(Y$8:Y794)/1000</f>
        <v>17.752376526079072</v>
      </c>
    </row>
    <row r="795" spans="2:26" x14ac:dyDescent="0.3">
      <c r="B795" s="4" t="s">
        <v>26</v>
      </c>
      <c r="C795" s="4">
        <v>787</v>
      </c>
      <c r="D795" s="4">
        <v>198</v>
      </c>
      <c r="E795" s="2">
        <f t="shared" si="162"/>
        <v>18.111111111111111</v>
      </c>
      <c r="F795" s="10">
        <v>65.2</v>
      </c>
      <c r="G795" s="30">
        <f t="shared" si="163"/>
        <v>8.3333333333332538E-2</v>
      </c>
      <c r="H795" s="30">
        <f t="shared" si="164"/>
        <v>0.29999999999999716</v>
      </c>
      <c r="I795" s="31">
        <f>SUM(E$8:E795)</f>
        <v>4990.7500000000055</v>
      </c>
      <c r="J795" s="31">
        <f t="shared" si="165"/>
        <v>18.111111111111313</v>
      </c>
      <c r="K795" s="32">
        <f t="shared" si="157"/>
        <v>128.74999999999878</v>
      </c>
      <c r="L795" s="33">
        <v>156.46950000000001</v>
      </c>
      <c r="M795" s="34">
        <f>0.5*2.10945*1.29*0.35*WLTC_class_3!E795^2</f>
        <v>156.20221381527776</v>
      </c>
      <c r="N795" s="34">
        <f t="shared" si="158"/>
        <v>441.42171381527658</v>
      </c>
      <c r="O795" s="35">
        <f t="shared" si="159"/>
        <v>144.79177178220019</v>
      </c>
      <c r="P795" s="35">
        <f t="shared" si="166"/>
        <v>7994.6377057656537</v>
      </c>
      <c r="Q795" s="35">
        <f>(SUM(P$8:P795))/3600000</f>
        <v>0.64463096705928635</v>
      </c>
      <c r="R795" s="35">
        <f t="shared" si="167"/>
        <v>0</v>
      </c>
      <c r="S795" s="35"/>
      <c r="T795" s="35">
        <f>(SUMIF(R$8:R795,"&lt;0"))/3600000*-1</f>
        <v>0.3017162083110646</v>
      </c>
      <c r="U795" s="37">
        <f t="shared" si="169"/>
        <v>3.0971527777778145</v>
      </c>
      <c r="V795" s="37">
        <f t="shared" si="168"/>
        <v>0</v>
      </c>
      <c r="W795" s="39">
        <f>SUM(V$8:V795)/3600000*-1</f>
        <v>0.20758075131801249</v>
      </c>
      <c r="X795" s="38">
        <f t="shared" si="160"/>
        <v>7.9946377057655642</v>
      </c>
      <c r="Y795" s="38">
        <f t="shared" si="161"/>
        <v>28.898925958790826</v>
      </c>
      <c r="Z795" s="38">
        <f>SUM(Y$8:Y795)/1000</f>
        <v>17.78127545203786</v>
      </c>
    </row>
    <row r="796" spans="2:26" x14ac:dyDescent="0.3">
      <c r="B796" s="4" t="s">
        <v>26</v>
      </c>
      <c r="C796" s="4">
        <v>788</v>
      </c>
      <c r="D796" s="4">
        <v>199</v>
      </c>
      <c r="E796" s="2">
        <f t="shared" si="162"/>
        <v>18.138888888888889</v>
      </c>
      <c r="F796" s="10">
        <v>65.3</v>
      </c>
      <c r="G796" s="30">
        <f t="shared" si="163"/>
        <v>1.3888888888888099E-2</v>
      </c>
      <c r="H796" s="30">
        <f t="shared" si="164"/>
        <v>4.9999999999997158E-2</v>
      </c>
      <c r="I796" s="31">
        <f>SUM(E$8:E796)</f>
        <v>5008.8888888888941</v>
      </c>
      <c r="J796" s="31">
        <f t="shared" si="165"/>
        <v>18.138888888888687</v>
      </c>
      <c r="K796" s="32">
        <f t="shared" si="157"/>
        <v>21.458333333332114</v>
      </c>
      <c r="L796" s="33">
        <v>156.46950000000001</v>
      </c>
      <c r="M796" s="34">
        <f>0.5*2.10945*1.29*0.35*WLTC_class_3!E796^2</f>
        <v>156.68172915512153</v>
      </c>
      <c r="N796" s="34">
        <f t="shared" si="158"/>
        <v>334.60956248845366</v>
      </c>
      <c r="O796" s="35">
        <f t="shared" si="159"/>
        <v>110.09300071847025</v>
      </c>
      <c r="P796" s="35">
        <f t="shared" si="166"/>
        <v>6069.4456751377165</v>
      </c>
      <c r="Q796" s="35">
        <f>(SUM(P$8:P796))/3600000</f>
        <v>0.64631692419126918</v>
      </c>
      <c r="R796" s="35">
        <f t="shared" si="167"/>
        <v>0</v>
      </c>
      <c r="S796" s="35"/>
      <c r="T796" s="35">
        <f>(SUMIF(R$8:R796,"&lt;0"))/3600000*-1</f>
        <v>0.3017162083110646</v>
      </c>
      <c r="U796" s="37">
        <f t="shared" si="169"/>
        <v>0.62229166666667446</v>
      </c>
      <c r="V796" s="37">
        <f t="shared" si="168"/>
        <v>0</v>
      </c>
      <c r="W796" s="39">
        <f>SUM(V$8:V796)/3600000*-1</f>
        <v>0.20758075131801249</v>
      </c>
      <c r="X796" s="38">
        <f t="shared" si="160"/>
        <v>6.0694456751377848</v>
      </c>
      <c r="Y796" s="38">
        <f t="shared" si="161"/>
        <v>26.973733928163046</v>
      </c>
      <c r="Z796" s="38">
        <f>SUM(Y$8:Y796)/1000</f>
        <v>17.808249185966027</v>
      </c>
    </row>
    <row r="797" spans="2:26" x14ac:dyDescent="0.3">
      <c r="B797" s="4" t="s">
        <v>26</v>
      </c>
      <c r="C797" s="4">
        <v>789</v>
      </c>
      <c r="D797" s="4">
        <v>200</v>
      </c>
      <c r="E797" s="2">
        <f t="shared" si="162"/>
        <v>18.138888888888889</v>
      </c>
      <c r="F797" s="10">
        <v>65.3</v>
      </c>
      <c r="G797" s="30">
        <f t="shared" si="163"/>
        <v>1.3888888888890073E-2</v>
      </c>
      <c r="H797" s="30">
        <f t="shared" si="164"/>
        <v>5.0000000000004263E-2</v>
      </c>
      <c r="I797" s="31">
        <f>SUM(E$8:E797)</f>
        <v>5027.0277777777828</v>
      </c>
      <c r="J797" s="31">
        <f t="shared" si="165"/>
        <v>18.138888888888687</v>
      </c>
      <c r="K797" s="32">
        <f t="shared" si="157"/>
        <v>21.458333333335162</v>
      </c>
      <c r="L797" s="33">
        <v>156.46950000000001</v>
      </c>
      <c r="M797" s="34">
        <f>0.5*2.10945*1.29*0.35*WLTC_class_3!E797^2</f>
        <v>156.68172915512153</v>
      </c>
      <c r="N797" s="34">
        <f t="shared" si="158"/>
        <v>334.60956248845673</v>
      </c>
      <c r="O797" s="35">
        <f t="shared" si="159"/>
        <v>110.09300071847127</v>
      </c>
      <c r="P797" s="35">
        <f t="shared" si="166"/>
        <v>6069.4456751377729</v>
      </c>
      <c r="Q797" s="35">
        <f>(SUM(P$8:P797))/3600000</f>
        <v>0.6480028813232519</v>
      </c>
      <c r="R797" s="35">
        <f t="shared" si="167"/>
        <v>0</v>
      </c>
      <c r="S797" s="35"/>
      <c r="T797" s="35">
        <f>(SUMIF(R$8:R797,"&lt;0"))/3600000*-1</f>
        <v>0.3017162083110646</v>
      </c>
      <c r="U797" s="37">
        <f t="shared" si="169"/>
        <v>0</v>
      </c>
      <c r="V797" s="37">
        <f t="shared" si="168"/>
        <v>0</v>
      </c>
      <c r="W797" s="39">
        <f>SUM(V$8:V797)/3600000*-1</f>
        <v>0.20758075131801249</v>
      </c>
      <c r="X797" s="38">
        <f t="shared" si="160"/>
        <v>6.0694456751378398</v>
      </c>
      <c r="Y797" s="38">
        <f t="shared" si="161"/>
        <v>26.973733928163099</v>
      </c>
      <c r="Z797" s="38">
        <f>SUM(Y$8:Y797)/1000</f>
        <v>17.835222919894189</v>
      </c>
    </row>
    <row r="798" spans="2:26" x14ac:dyDescent="0.3">
      <c r="B798" s="4" t="s">
        <v>26</v>
      </c>
      <c r="C798" s="4">
        <v>790</v>
      </c>
      <c r="D798" s="4">
        <v>201</v>
      </c>
      <c r="E798" s="2">
        <f t="shared" si="162"/>
        <v>18.166666666666668</v>
      </c>
      <c r="F798" s="10">
        <v>65.400000000000006</v>
      </c>
      <c r="G798" s="30">
        <f t="shared" si="163"/>
        <v>5.5555555555556344E-2</v>
      </c>
      <c r="H798" s="30">
        <f t="shared" si="164"/>
        <v>0.20000000000000284</v>
      </c>
      <c r="I798" s="31">
        <f>SUM(E$8:E798)</f>
        <v>5045.1944444444498</v>
      </c>
      <c r="J798" s="31">
        <f t="shared" si="165"/>
        <v>18.16666666666697</v>
      </c>
      <c r="K798" s="32">
        <f t="shared" si="157"/>
        <v>85.833333333334551</v>
      </c>
      <c r="L798" s="33">
        <v>156.46950000000001</v>
      </c>
      <c r="M798" s="34">
        <f>0.5*2.10945*1.29*0.35*WLTC_class_3!E798^2</f>
        <v>157.161979384375</v>
      </c>
      <c r="N798" s="34">
        <f t="shared" si="158"/>
        <v>399.46481271770955</v>
      </c>
      <c r="O798" s="35">
        <f t="shared" si="159"/>
        <v>131.83448444164407</v>
      </c>
      <c r="P798" s="35">
        <f t="shared" si="166"/>
        <v>7256.9440977051781</v>
      </c>
      <c r="Q798" s="35">
        <f>(SUM(P$8:P798))/3600000</f>
        <v>0.65001869912817001</v>
      </c>
      <c r="R798" s="35">
        <f t="shared" si="167"/>
        <v>0</v>
      </c>
      <c r="S798" s="35"/>
      <c r="T798" s="35">
        <f>(SUMIF(R$8:R798,"&lt;0"))/3600000*-1</f>
        <v>0.3017162083110646</v>
      </c>
      <c r="U798" s="37">
        <f t="shared" si="169"/>
        <v>0.62324537037038774</v>
      </c>
      <c r="V798" s="37">
        <f t="shared" si="168"/>
        <v>0</v>
      </c>
      <c r="W798" s="39">
        <f>SUM(V$8:V798)/3600000*-1</f>
        <v>0.20758075131801249</v>
      </c>
      <c r="X798" s="38">
        <f t="shared" si="160"/>
        <v>7.2569440977050572</v>
      </c>
      <c r="Y798" s="38">
        <f t="shared" si="161"/>
        <v>28.161232350730316</v>
      </c>
      <c r="Z798" s="38">
        <f>SUM(Y$8:Y798)/1000</f>
        <v>17.863384152244919</v>
      </c>
    </row>
    <row r="799" spans="2:26" x14ac:dyDescent="0.3">
      <c r="B799" s="4" t="s">
        <v>26</v>
      </c>
      <c r="C799" s="4">
        <v>791</v>
      </c>
      <c r="D799" s="4">
        <v>202</v>
      </c>
      <c r="E799" s="2">
        <f t="shared" si="162"/>
        <v>18.25</v>
      </c>
      <c r="F799" s="10">
        <v>65.7</v>
      </c>
      <c r="G799" s="30">
        <f t="shared" si="163"/>
        <v>8.3333333333332538E-2</v>
      </c>
      <c r="H799" s="30">
        <f t="shared" si="164"/>
        <v>0.29999999999999716</v>
      </c>
      <c r="I799" s="31">
        <f>SUM(E$8:E799)</f>
        <v>5063.4444444444498</v>
      </c>
      <c r="J799" s="31">
        <f t="shared" si="165"/>
        <v>18.25</v>
      </c>
      <c r="K799" s="32">
        <f t="shared" si="157"/>
        <v>128.74999999999878</v>
      </c>
      <c r="L799" s="33">
        <v>156.46950000000001</v>
      </c>
      <c r="M799" s="34">
        <f>0.5*2.10945*1.29*0.35*WLTC_class_3!E799^2</f>
        <v>158.60713940859375</v>
      </c>
      <c r="N799" s="34">
        <f t="shared" si="158"/>
        <v>443.82663940859254</v>
      </c>
      <c r="O799" s="35">
        <f t="shared" si="159"/>
        <v>147.82201008802434</v>
      </c>
      <c r="P799" s="35">
        <f t="shared" si="166"/>
        <v>8099.8361692068138</v>
      </c>
      <c r="Q799" s="35">
        <f>(SUM(P$8:P799))/3600000</f>
        <v>0.65226865361961639</v>
      </c>
      <c r="R799" s="35">
        <f t="shared" si="167"/>
        <v>0</v>
      </c>
      <c r="S799" s="35"/>
      <c r="T799" s="35">
        <f>(SUMIF(R$8:R799,"&lt;0"))/3600000*-1</f>
        <v>0.3017162083110646</v>
      </c>
      <c r="U799" s="37">
        <f t="shared" si="169"/>
        <v>1.8754583333333024</v>
      </c>
      <c r="V799" s="37">
        <f t="shared" si="168"/>
        <v>0</v>
      </c>
      <c r="W799" s="39">
        <f>SUM(V$8:V799)/3600000*-1</f>
        <v>0.20758075131801249</v>
      </c>
      <c r="X799" s="38">
        <f t="shared" si="160"/>
        <v>8.0998361692068137</v>
      </c>
      <c r="Y799" s="38">
        <f t="shared" si="161"/>
        <v>29.004124422232074</v>
      </c>
      <c r="Z799" s="38">
        <f>SUM(Y$8:Y799)/1000</f>
        <v>17.892388276667152</v>
      </c>
    </row>
    <row r="800" spans="2:26" x14ac:dyDescent="0.3">
      <c r="B800" s="4" t="s">
        <v>26</v>
      </c>
      <c r="C800" s="4">
        <v>792</v>
      </c>
      <c r="D800" s="4">
        <v>203</v>
      </c>
      <c r="E800" s="2">
        <f t="shared" si="162"/>
        <v>18.333333333333332</v>
      </c>
      <c r="F800" s="10">
        <v>66</v>
      </c>
      <c r="G800" s="30">
        <f t="shared" si="163"/>
        <v>-1.3888888888890073E-2</v>
      </c>
      <c r="H800" s="30">
        <f t="shared" si="164"/>
        <v>-5.0000000000004263E-2</v>
      </c>
      <c r="I800" s="31">
        <f>SUM(E$8:E800)</f>
        <v>5081.7777777777828</v>
      </c>
      <c r="J800" s="31">
        <f t="shared" si="165"/>
        <v>18.33333333333303</v>
      </c>
      <c r="K800" s="32">
        <f t="shared" si="157"/>
        <v>-21.458333333335162</v>
      </c>
      <c r="L800" s="33">
        <v>156.46950000000001</v>
      </c>
      <c r="M800" s="34">
        <f>0.5*2.10945*1.29*0.35*WLTC_class_3!E800^2</f>
        <v>160.05891343749997</v>
      </c>
      <c r="N800" s="34">
        <f t="shared" si="158"/>
        <v>295.07008010416484</v>
      </c>
      <c r="O800" s="35">
        <f t="shared" si="159"/>
        <v>0</v>
      </c>
      <c r="P800" s="35">
        <f t="shared" si="166"/>
        <v>0</v>
      </c>
      <c r="Q800" s="35">
        <f>(SUM(P$8:P800))/3600000</f>
        <v>0.65226865361961639</v>
      </c>
      <c r="R800" s="35">
        <f t="shared" si="167"/>
        <v>0</v>
      </c>
      <c r="S800" s="35"/>
      <c r="T800" s="35">
        <f>(SUMIF(R$8:R800,"&lt;0"))/3600000*-1</f>
        <v>0.3017162083110646</v>
      </c>
      <c r="U800" s="37">
        <f t="shared" si="169"/>
        <v>1.8840416666666511</v>
      </c>
      <c r="V800" s="37">
        <f t="shared" si="168"/>
        <v>0</v>
      </c>
      <c r="W800" s="39">
        <f>SUM(V$8:V800)/3600000*-1</f>
        <v>0.20758075131801249</v>
      </c>
      <c r="X800" s="38">
        <f t="shared" si="160"/>
        <v>5.4096181352430222</v>
      </c>
      <c r="Y800" s="38">
        <f t="shared" si="161"/>
        <v>26.313906388268283</v>
      </c>
      <c r="Z800" s="38">
        <f>SUM(Y$8:Y800)/1000</f>
        <v>17.918702183055423</v>
      </c>
    </row>
    <row r="801" spans="2:26" x14ac:dyDescent="0.3">
      <c r="B801" s="4" t="s">
        <v>26</v>
      </c>
      <c r="C801" s="4">
        <v>793</v>
      </c>
      <c r="D801" s="4">
        <v>204</v>
      </c>
      <c r="E801" s="2">
        <f t="shared" si="162"/>
        <v>18.222222222222221</v>
      </c>
      <c r="F801" s="10">
        <v>65.599999999999994</v>
      </c>
      <c r="G801" s="30">
        <f t="shared" si="163"/>
        <v>-0.34722222222222221</v>
      </c>
      <c r="H801" s="30">
        <f t="shared" si="164"/>
        <v>-1.25</v>
      </c>
      <c r="I801" s="31">
        <f>SUM(E$8:E801)</f>
        <v>5100.0000000000055</v>
      </c>
      <c r="J801" s="31">
        <f t="shared" si="165"/>
        <v>18.222222222222626</v>
      </c>
      <c r="K801" s="32">
        <f t="shared" si="157"/>
        <v>-536.45833333333326</v>
      </c>
      <c r="L801" s="33">
        <v>156.46950000000001</v>
      </c>
      <c r="M801" s="34">
        <f>0.5*2.10945*1.29*0.35*WLTC_class_3!E801^2</f>
        <v>158.1246845111111</v>
      </c>
      <c r="N801" s="34">
        <f t="shared" si="158"/>
        <v>-221.86414882222215</v>
      </c>
      <c r="O801" s="35">
        <f t="shared" si="159"/>
        <v>-73.669853663242222</v>
      </c>
      <c r="P801" s="35">
        <f t="shared" si="166"/>
        <v>0</v>
      </c>
      <c r="Q801" s="35">
        <f>(SUM(P$8:P801))/3600000</f>
        <v>0.65226865361961639</v>
      </c>
      <c r="R801" s="34">
        <f t="shared" si="167"/>
        <v>-4042.8578229828045</v>
      </c>
      <c r="S801" s="35">
        <f>SUM(R801:R807)</f>
        <v>-124928.89209526361</v>
      </c>
      <c r="T801" s="35">
        <f>(SUMIF(R$8:R801,"&lt;0"))/3600000*-1</f>
        <v>0.30283922437300426</v>
      </c>
      <c r="U801" s="37">
        <f t="shared" si="169"/>
        <v>-2.5101481481481436</v>
      </c>
      <c r="V801" s="37">
        <f t="shared" si="168"/>
        <v>-2781.4861822121693</v>
      </c>
      <c r="W801" s="39">
        <f>SUM(V$8:V801)/3600000*-1</f>
        <v>0.20835338636862696</v>
      </c>
      <c r="X801" s="38">
        <f t="shared" si="160"/>
        <v>-4.0428578229827146</v>
      </c>
      <c r="Y801" s="38">
        <f t="shared" si="161"/>
        <v>16.861430430042546</v>
      </c>
      <c r="Z801" s="38">
        <f>SUM(Y$8:Y801)/1000</f>
        <v>17.935563613485463</v>
      </c>
    </row>
    <row r="802" spans="2:26" x14ac:dyDescent="0.3">
      <c r="B802" s="4" t="s">
        <v>26</v>
      </c>
      <c r="C802" s="4">
        <v>794</v>
      </c>
      <c r="D802" s="4">
        <v>205</v>
      </c>
      <c r="E802" s="2">
        <f t="shared" si="162"/>
        <v>17.638888888888889</v>
      </c>
      <c r="F802" s="10">
        <v>63.5</v>
      </c>
      <c r="G802" s="30">
        <f t="shared" si="163"/>
        <v>-0.8194444444444432</v>
      </c>
      <c r="H802" s="30">
        <f t="shared" si="164"/>
        <v>-2.9499999999999957</v>
      </c>
      <c r="I802" s="31">
        <f>SUM(E$8:E802)</f>
        <v>5117.6388888888941</v>
      </c>
      <c r="J802" s="31">
        <f t="shared" si="165"/>
        <v>17.638888888888687</v>
      </c>
      <c r="K802" s="32">
        <f t="shared" si="157"/>
        <v>-1266.0416666666647</v>
      </c>
      <c r="L802" s="33">
        <v>156.46950000000001</v>
      </c>
      <c r="M802" s="34">
        <f>0.5*2.10945*1.29*0.35*WLTC_class_3!E802^2</f>
        <v>148.16289111762151</v>
      </c>
      <c r="N802" s="34">
        <f t="shared" si="158"/>
        <v>-961.40927554904317</v>
      </c>
      <c r="O802" s="35">
        <f t="shared" si="159"/>
        <v>-299.12365365220558</v>
      </c>
      <c r="P802" s="35">
        <f t="shared" si="166"/>
        <v>0</v>
      </c>
      <c r="Q802" s="35">
        <f>(SUM(P$8:P802))/3600000</f>
        <v>0.65226865361961639</v>
      </c>
      <c r="R802" s="34">
        <f t="shared" si="167"/>
        <v>-16958.191388156538</v>
      </c>
      <c r="S802" s="35"/>
      <c r="T802" s="35">
        <f>(SUMIF(R$8:R802,"&lt;0"))/3600000*-1</f>
        <v>0.30754983309193662</v>
      </c>
      <c r="U802" s="37">
        <f t="shared" si="169"/>
        <v>-12.927930555555546</v>
      </c>
      <c r="V802" s="37">
        <f t="shared" si="168"/>
        <v>-11667.235675051697</v>
      </c>
      <c r="W802" s="39">
        <f>SUM(V$8:V802)/3600000*-1</f>
        <v>0.21159428516725243</v>
      </c>
      <c r="X802" s="38">
        <f t="shared" si="160"/>
        <v>-16.958191388156735</v>
      </c>
      <c r="Y802" s="38">
        <f t="shared" si="161"/>
        <v>3.946096864868526</v>
      </c>
      <c r="Z802" s="38">
        <f>SUM(Y$8:Y802)/1000</f>
        <v>17.939509710350332</v>
      </c>
    </row>
    <row r="803" spans="2:26" x14ac:dyDescent="0.3">
      <c r="B803" s="4" t="s">
        <v>26</v>
      </c>
      <c r="C803" s="4">
        <v>795</v>
      </c>
      <c r="D803" s="4">
        <v>206</v>
      </c>
      <c r="E803" s="2">
        <f t="shared" si="162"/>
        <v>16.583333333333332</v>
      </c>
      <c r="F803" s="10">
        <v>59.7</v>
      </c>
      <c r="G803" s="30">
        <f t="shared" si="163"/>
        <v>-1.2361111111111109</v>
      </c>
      <c r="H803" s="30">
        <f t="shared" si="164"/>
        <v>-4.4499999999999993</v>
      </c>
      <c r="I803" s="31">
        <f>SUM(E$8:E803)</f>
        <v>5134.2222222222272</v>
      </c>
      <c r="J803" s="31">
        <f t="shared" si="165"/>
        <v>16.58333333333303</v>
      </c>
      <c r="K803" s="32">
        <f t="shared" si="157"/>
        <v>-1909.7916666666663</v>
      </c>
      <c r="L803" s="33">
        <v>156.46950000000001</v>
      </c>
      <c r="M803" s="34">
        <f>0.5*2.10945*1.29*0.35*WLTC_class_3!E803^2</f>
        <v>130.96059981484373</v>
      </c>
      <c r="N803" s="34">
        <f t="shared" si="158"/>
        <v>-1622.3615668518225</v>
      </c>
      <c r="O803" s="35">
        <f t="shared" si="159"/>
        <v>-446.16069728401288</v>
      </c>
      <c r="P803" s="35">
        <f t="shared" si="166"/>
        <v>0</v>
      </c>
      <c r="Q803" s="35">
        <f>(SUM(P$8:P803))/3600000</f>
        <v>0.65226865361961639</v>
      </c>
      <c r="R803" s="34">
        <f t="shared" si="167"/>
        <v>-26904.162650292234</v>
      </c>
      <c r="S803" s="35"/>
      <c r="T803" s="35">
        <f>(SUMIF(R$8:R803,"&lt;0"))/3600000*-1</f>
        <v>0.31502321160590668</v>
      </c>
      <c r="U803" s="37">
        <f t="shared" si="169"/>
        <v>-22.324296296296325</v>
      </c>
      <c r="V803" s="37">
        <f t="shared" si="168"/>
        <v>-18510.063903401056</v>
      </c>
      <c r="W803" s="39">
        <f>SUM(V$8:V803)/3600000*-1</f>
        <v>0.21673596958486382</v>
      </c>
      <c r="X803" s="38">
        <f t="shared" si="160"/>
        <v>-26.904162650292722</v>
      </c>
      <c r="Y803" s="38">
        <f t="shared" si="161"/>
        <v>-5.9998743972674617</v>
      </c>
      <c r="Z803" s="38">
        <f>SUM(Y$8:Y803)/1000</f>
        <v>17.933509835953064</v>
      </c>
    </row>
    <row r="804" spans="2:26" x14ac:dyDescent="0.3">
      <c r="B804" s="4" t="s">
        <v>26</v>
      </c>
      <c r="C804" s="4">
        <v>796</v>
      </c>
      <c r="D804" s="4">
        <v>207</v>
      </c>
      <c r="E804" s="2">
        <f t="shared" si="162"/>
        <v>15.166666666666666</v>
      </c>
      <c r="F804" s="10">
        <v>54.6</v>
      </c>
      <c r="G804" s="30">
        <f t="shared" si="163"/>
        <v>-1.4444444444444453</v>
      </c>
      <c r="H804" s="30">
        <f t="shared" si="164"/>
        <v>-5.2000000000000028</v>
      </c>
      <c r="I804" s="31">
        <f>SUM(E$8:E804)</f>
        <v>5149.3888888888941</v>
      </c>
      <c r="J804" s="31">
        <f t="shared" si="165"/>
        <v>15.16666666666697</v>
      </c>
      <c r="K804" s="32">
        <f t="shared" si="157"/>
        <v>-2231.6666666666679</v>
      </c>
      <c r="L804" s="33">
        <v>156.46950000000001</v>
      </c>
      <c r="M804" s="34">
        <f>0.5*2.10945*1.29*0.35*WLTC_class_3!E804^2</f>
        <v>109.54114563437498</v>
      </c>
      <c r="N804" s="34">
        <f t="shared" si="158"/>
        <v>-1965.6560210322928</v>
      </c>
      <c r="O804" s="35">
        <f t="shared" si="159"/>
        <v>-452.15548639357615</v>
      </c>
      <c r="P804" s="35">
        <f t="shared" si="166"/>
        <v>0</v>
      </c>
      <c r="Q804" s="35">
        <f>(SUM(P$8:P804))/3600000</f>
        <v>0.65226865361961639</v>
      </c>
      <c r="R804" s="34">
        <f t="shared" si="167"/>
        <v>-29812.449652323703</v>
      </c>
      <c r="S804" s="35"/>
      <c r="T804" s="35">
        <f>(SUMIF(R$8:R804,"&lt;0"))/3600000*-1</f>
        <v>0.32330444762044108</v>
      </c>
      <c r="U804" s="37">
        <f t="shared" si="169"/>
        <v>-27.79712499999998</v>
      </c>
      <c r="V804" s="37">
        <f t="shared" si="168"/>
        <v>-20510.965360798706</v>
      </c>
      <c r="W804" s="39">
        <f>SUM(V$8:V804)/3600000*-1</f>
        <v>0.22243345996286348</v>
      </c>
      <c r="X804" s="38">
        <f t="shared" si="160"/>
        <v>-29.812449652323107</v>
      </c>
      <c r="Y804" s="38">
        <f t="shared" si="161"/>
        <v>-8.9081613992978461</v>
      </c>
      <c r="Z804" s="38">
        <f>SUM(Y$8:Y804)/1000</f>
        <v>17.924601674553767</v>
      </c>
    </row>
    <row r="805" spans="2:26" x14ac:dyDescent="0.3">
      <c r="B805" s="4" t="s">
        <v>26</v>
      </c>
      <c r="C805" s="4">
        <v>797</v>
      </c>
      <c r="D805" s="4">
        <v>208</v>
      </c>
      <c r="E805" s="2">
        <f t="shared" si="162"/>
        <v>13.694444444444443</v>
      </c>
      <c r="F805" s="10">
        <v>49.3</v>
      </c>
      <c r="G805" s="30">
        <f t="shared" si="163"/>
        <v>-1.3472222222222225</v>
      </c>
      <c r="H805" s="30">
        <f t="shared" si="164"/>
        <v>-4.8500000000000014</v>
      </c>
      <c r="I805" s="31">
        <f>SUM(E$8:E805)</f>
        <v>5163.0833333333385</v>
      </c>
      <c r="J805" s="31">
        <f t="shared" si="165"/>
        <v>13.694444444444343</v>
      </c>
      <c r="K805" s="32">
        <f t="shared" si="157"/>
        <v>-2081.4583333333339</v>
      </c>
      <c r="L805" s="33">
        <v>156.46950000000001</v>
      </c>
      <c r="M805" s="34">
        <f>0.5*2.10945*1.29*0.35*WLTC_class_3!E805^2</f>
        <v>89.307068071788166</v>
      </c>
      <c r="N805" s="34">
        <f t="shared" si="158"/>
        <v>-1835.6817652615457</v>
      </c>
      <c r="O805" s="35">
        <f t="shared" si="159"/>
        <v>-344.2597356211806</v>
      </c>
      <c r="P805" s="35">
        <f t="shared" si="166"/>
        <v>0</v>
      </c>
      <c r="Q805" s="35">
        <f>(SUM(P$8:P805))/3600000</f>
        <v>0.65226865361961639</v>
      </c>
      <c r="R805" s="34">
        <f t="shared" si="167"/>
        <v>-25138.64195205376</v>
      </c>
      <c r="S805" s="35"/>
      <c r="T805" s="35">
        <f>(SUMIF(R$8:R805,"&lt;0"))/3600000*-1</f>
        <v>0.33028740371823373</v>
      </c>
      <c r="U805" s="37">
        <f t="shared" si="169"/>
        <v>-26.25880092592595</v>
      </c>
      <c r="V805" s="37">
        <f t="shared" si="168"/>
        <v>-17295.385663012985</v>
      </c>
      <c r="W805" s="39">
        <f>SUM(V$8:V805)/3600000*-1</f>
        <v>0.22723773375814485</v>
      </c>
      <c r="X805" s="38">
        <f t="shared" si="160"/>
        <v>-25.138641952053941</v>
      </c>
      <c r="Y805" s="38">
        <f t="shared" si="161"/>
        <v>-4.2343536990286808</v>
      </c>
      <c r="Z805" s="38">
        <f>SUM(Y$8:Y805)/1000</f>
        <v>17.920367320854737</v>
      </c>
    </row>
    <row r="806" spans="2:26" x14ac:dyDescent="0.3">
      <c r="B806" s="4" t="s">
        <v>26</v>
      </c>
      <c r="C806" s="4">
        <v>798</v>
      </c>
      <c r="D806" s="4">
        <v>209</v>
      </c>
      <c r="E806" s="2">
        <f t="shared" si="162"/>
        <v>12.472222222222221</v>
      </c>
      <c r="F806" s="10">
        <v>44.9</v>
      </c>
      <c r="G806" s="30">
        <f t="shared" si="163"/>
        <v>-0.97222222222222221</v>
      </c>
      <c r="H806" s="30">
        <f t="shared" si="164"/>
        <v>-3.5</v>
      </c>
      <c r="I806" s="31">
        <f>SUM(E$8:E806)</f>
        <v>5175.5555555555611</v>
      </c>
      <c r="J806" s="31">
        <f t="shared" si="165"/>
        <v>12.472222222222626</v>
      </c>
      <c r="K806" s="32">
        <f t="shared" si="157"/>
        <v>-1502.0833333333333</v>
      </c>
      <c r="L806" s="33">
        <v>156.46950000000001</v>
      </c>
      <c r="M806" s="34">
        <f>0.5*2.10945*1.29*0.35*WLTC_class_3!E806^2</f>
        <v>74.077219944704837</v>
      </c>
      <c r="N806" s="34">
        <f t="shared" si="158"/>
        <v>-1271.5366133886284</v>
      </c>
      <c r="O806" s="35">
        <f t="shared" si="159"/>
        <v>-197.79556542883424</v>
      </c>
      <c r="P806" s="35">
        <f t="shared" si="166"/>
        <v>0</v>
      </c>
      <c r="Q806" s="35">
        <f>(SUM(P$8:P806))/3600000</f>
        <v>0.65226865361961639</v>
      </c>
      <c r="R806" s="34">
        <f t="shared" si="167"/>
        <v>-15858.887205875351</v>
      </c>
      <c r="S806" s="35"/>
      <c r="T806" s="35">
        <f>(SUMIF(R$8:R806,"&lt;0"))/3600000*-1</f>
        <v>0.33469265016431021</v>
      </c>
      <c r="U806" s="37">
        <f t="shared" si="169"/>
        <v>-19.764555555555546</v>
      </c>
      <c r="V806" s="37">
        <f t="shared" si="168"/>
        <v>-10910.91439764224</v>
      </c>
      <c r="W806" s="39">
        <f>SUM(V$8:V806)/3600000*-1</f>
        <v>0.2302685433130455</v>
      </c>
      <c r="X806" s="38">
        <f t="shared" si="160"/>
        <v>-15.858887205874836</v>
      </c>
      <c r="Y806" s="38">
        <f t="shared" si="161"/>
        <v>5.045401047150424</v>
      </c>
      <c r="Z806" s="38">
        <f>SUM(Y$8:Y806)/1000</f>
        <v>17.925412721901889</v>
      </c>
    </row>
    <row r="807" spans="2:26" x14ac:dyDescent="0.3">
      <c r="B807" s="4" t="s">
        <v>26</v>
      </c>
      <c r="C807" s="4">
        <v>799</v>
      </c>
      <c r="D807" s="4">
        <v>210</v>
      </c>
      <c r="E807" s="2">
        <f t="shared" si="162"/>
        <v>11.749999999999998</v>
      </c>
      <c r="F807" s="10">
        <v>42.3</v>
      </c>
      <c r="G807" s="30">
        <f t="shared" si="163"/>
        <v>-0.4861111111111111</v>
      </c>
      <c r="H807" s="30">
        <f t="shared" si="164"/>
        <v>-1.75</v>
      </c>
      <c r="I807" s="31">
        <f>SUM(E$8:E807)</f>
        <v>5187.3055555555611</v>
      </c>
      <c r="J807" s="31">
        <f t="shared" si="165"/>
        <v>11.75</v>
      </c>
      <c r="K807" s="32">
        <f t="shared" si="157"/>
        <v>-751.04166666666663</v>
      </c>
      <c r="L807" s="33">
        <v>156.46950000000001</v>
      </c>
      <c r="M807" s="34">
        <f>0.5*2.10945*1.29*0.35*WLTC_class_3!E807^2</f>
        <v>65.746513596093735</v>
      </c>
      <c r="N807" s="34">
        <f t="shared" si="158"/>
        <v>-528.82565307057291</v>
      </c>
      <c r="O807" s="35">
        <f t="shared" si="159"/>
        <v>-73.010991727055966</v>
      </c>
      <c r="P807" s="35">
        <f t="shared" si="166"/>
        <v>0</v>
      </c>
      <c r="Q807" s="35">
        <f>(SUM(P$8:P807))/3600000</f>
        <v>0.65226865361961639</v>
      </c>
      <c r="R807" s="34">
        <f t="shared" si="167"/>
        <v>-6213.7014235792321</v>
      </c>
      <c r="S807" s="35"/>
      <c r="T807" s="35">
        <f>(SUMIF(R$8:R807,"&lt;0"))/3600000*-1</f>
        <v>0.33641867833752664</v>
      </c>
      <c r="U807" s="37">
        <f t="shared" si="169"/>
        <v>-10.811185185185183</v>
      </c>
      <c r="V807" s="37">
        <f t="shared" si="168"/>
        <v>-4275.0265794225115</v>
      </c>
      <c r="W807" s="39">
        <f>SUM(V$8:V807)/3600000*-1</f>
        <v>0.23145605069621841</v>
      </c>
      <c r="X807" s="38">
        <f t="shared" si="160"/>
        <v>-6.2137014235792307</v>
      </c>
      <c r="Y807" s="38">
        <f t="shared" si="161"/>
        <v>14.69058682944603</v>
      </c>
      <c r="Z807" s="38">
        <f>SUM(Y$8:Y807)/1000</f>
        <v>17.940103308731334</v>
      </c>
    </row>
    <row r="808" spans="2:26" x14ac:dyDescent="0.3">
      <c r="B808" s="4" t="s">
        <v>26</v>
      </c>
      <c r="C808" s="4">
        <v>800</v>
      </c>
      <c r="D808" s="4">
        <v>211</v>
      </c>
      <c r="E808" s="2">
        <f t="shared" si="162"/>
        <v>11.5</v>
      </c>
      <c r="F808" s="10">
        <v>41.4</v>
      </c>
      <c r="G808" s="30">
        <f t="shared" si="163"/>
        <v>-0.1388888888888889</v>
      </c>
      <c r="H808" s="30">
        <f t="shared" si="164"/>
        <v>-0.5</v>
      </c>
      <c r="I808" s="31">
        <f>SUM(E$8:E808)</f>
        <v>5198.8055555555611</v>
      </c>
      <c r="J808" s="31">
        <f t="shared" si="165"/>
        <v>11.5</v>
      </c>
      <c r="K808" s="32">
        <f t="shared" si="157"/>
        <v>-214.58333333333334</v>
      </c>
      <c r="L808" s="33">
        <v>156.46950000000001</v>
      </c>
      <c r="M808" s="34">
        <f>0.5*2.10945*1.29*0.35*WLTC_class_3!E808^2</f>
        <v>62.978552634374992</v>
      </c>
      <c r="N808" s="34">
        <f t="shared" si="158"/>
        <v>4.8647193010416743</v>
      </c>
      <c r="O808" s="35">
        <f t="shared" si="159"/>
        <v>0</v>
      </c>
      <c r="P808" s="35">
        <f t="shared" si="166"/>
        <v>0</v>
      </c>
      <c r="Q808" s="35">
        <f>(SUM(P$8:P808))/3600000</f>
        <v>0.65226865361961639</v>
      </c>
      <c r="R808" s="35">
        <f t="shared" si="167"/>
        <v>0</v>
      </c>
      <c r="S808" s="35"/>
      <c r="T808" s="35">
        <f>(SUMIF(R$8:R808,"&lt;0"))/3600000*-1</f>
        <v>0.33641867833752664</v>
      </c>
      <c r="U808" s="37">
        <f t="shared" si="169"/>
        <v>-3.5921249999999825</v>
      </c>
      <c r="V808" s="37">
        <f t="shared" si="168"/>
        <v>0</v>
      </c>
      <c r="W808" s="39">
        <f>SUM(V$8:V808)/3600000*-1</f>
        <v>0.23145605069621841</v>
      </c>
      <c r="X808" s="38">
        <f t="shared" si="160"/>
        <v>5.5944271961979257E-2</v>
      </c>
      <c r="Y808" s="38">
        <f t="shared" si="161"/>
        <v>20.960232524987241</v>
      </c>
      <c r="Z808" s="38">
        <f>SUM(Y$8:Y808)/1000</f>
        <v>17.961063541256319</v>
      </c>
    </row>
    <row r="809" spans="2:26" x14ac:dyDescent="0.3">
      <c r="B809" s="4" t="s">
        <v>26</v>
      </c>
      <c r="C809" s="4">
        <v>801</v>
      </c>
      <c r="D809" s="4">
        <v>212</v>
      </c>
      <c r="E809" s="2">
        <f t="shared" si="162"/>
        <v>11.472222222222221</v>
      </c>
      <c r="F809" s="10">
        <v>41.3</v>
      </c>
      <c r="G809" s="30">
        <f t="shared" si="163"/>
        <v>9.7222222222222612E-2</v>
      </c>
      <c r="H809" s="30">
        <f t="shared" si="164"/>
        <v>0.35000000000000142</v>
      </c>
      <c r="I809" s="31">
        <f>SUM(E$8:E809)</f>
        <v>5210.2777777777837</v>
      </c>
      <c r="J809" s="31">
        <f t="shared" si="165"/>
        <v>11.472222222222626</v>
      </c>
      <c r="K809" s="32">
        <f t="shared" si="157"/>
        <v>150.20833333333394</v>
      </c>
      <c r="L809" s="33">
        <v>156.46950000000001</v>
      </c>
      <c r="M809" s="34">
        <f>0.5*2.10945*1.29*0.35*WLTC_class_3!E809^2</f>
        <v>62.674675863454851</v>
      </c>
      <c r="N809" s="34">
        <f t="shared" si="158"/>
        <v>369.35250919678879</v>
      </c>
      <c r="O809" s="35">
        <f t="shared" si="159"/>
        <v>48.611179121288025</v>
      </c>
      <c r="P809" s="35">
        <f t="shared" si="166"/>
        <v>4237.2940638410873</v>
      </c>
      <c r="Q809" s="35">
        <f>(SUM(P$8:P809))/3600000</f>
        <v>0.65344567974846113</v>
      </c>
      <c r="R809" s="35">
        <f t="shared" si="167"/>
        <v>0</v>
      </c>
      <c r="S809" s="35"/>
      <c r="T809" s="35">
        <f>(SUMIF(R$8:R809,"&lt;0"))/3600000*-1</f>
        <v>0.33641867833752664</v>
      </c>
      <c r="U809" s="37">
        <f t="shared" si="169"/>
        <v>-0.39435648148149233</v>
      </c>
      <c r="V809" s="37">
        <f t="shared" si="168"/>
        <v>0</v>
      </c>
      <c r="W809" s="39">
        <f>SUM(V$8:V809)/3600000*-1</f>
        <v>0.23145605069621841</v>
      </c>
      <c r="X809" s="38">
        <f t="shared" si="160"/>
        <v>4.2372940638409382</v>
      </c>
      <c r="Y809" s="38">
        <f t="shared" si="161"/>
        <v>25.141582316866199</v>
      </c>
      <c r="Z809" s="38">
        <f>SUM(Y$8:Y809)/1000</f>
        <v>17.986205123573185</v>
      </c>
    </row>
    <row r="810" spans="2:26" x14ac:dyDescent="0.3">
      <c r="B810" s="4" t="s">
        <v>26</v>
      </c>
      <c r="C810" s="4">
        <v>802</v>
      </c>
      <c r="D810" s="4">
        <v>213</v>
      </c>
      <c r="E810" s="2">
        <f t="shared" si="162"/>
        <v>11.694444444444445</v>
      </c>
      <c r="F810" s="10">
        <v>42.1</v>
      </c>
      <c r="G810" s="30">
        <f t="shared" si="163"/>
        <v>0.47222222222222299</v>
      </c>
      <c r="H810" s="30">
        <f t="shared" si="164"/>
        <v>1.7000000000000028</v>
      </c>
      <c r="I810" s="31">
        <f>SUM(E$8:E810)</f>
        <v>5221.9722222222281</v>
      </c>
      <c r="J810" s="31">
        <f t="shared" si="165"/>
        <v>11.694444444444343</v>
      </c>
      <c r="K810" s="32">
        <f t="shared" si="157"/>
        <v>729.58333333333451</v>
      </c>
      <c r="L810" s="33">
        <v>156.46950000000001</v>
      </c>
      <c r="M810" s="34">
        <f>0.5*2.10945*1.29*0.35*WLTC_class_3!E810^2</f>
        <v>65.126266934288196</v>
      </c>
      <c r="N810" s="34">
        <f t="shared" si="158"/>
        <v>951.17910026762274</v>
      </c>
      <c r="O810" s="35">
        <f t="shared" si="159"/>
        <v>130.08328310997859</v>
      </c>
      <c r="P810" s="35">
        <f t="shared" si="166"/>
        <v>11123.51114479627</v>
      </c>
      <c r="Q810" s="35">
        <f>(SUM(P$8:P810))/3600000</f>
        <v>0.65653554395534897</v>
      </c>
      <c r="R810" s="35">
        <f t="shared" si="167"/>
        <v>0</v>
      </c>
      <c r="S810" s="35"/>
      <c r="T810" s="35">
        <f>(SUMIF(R$8:R810,"&lt;0"))/3600000*-1</f>
        <v>0.33641867833752664</v>
      </c>
      <c r="U810" s="37">
        <f t="shared" si="169"/>
        <v>3.1815555555555761</v>
      </c>
      <c r="V810" s="37">
        <f t="shared" si="168"/>
        <v>0</v>
      </c>
      <c r="W810" s="39">
        <f>SUM(V$8:V810)/3600000*-1</f>
        <v>0.23145605069621841</v>
      </c>
      <c r="X810" s="38">
        <f t="shared" si="160"/>
        <v>11.123511144796366</v>
      </c>
      <c r="Y810" s="38">
        <f t="shared" si="161"/>
        <v>32.027799397821624</v>
      </c>
      <c r="Z810" s="38">
        <f>SUM(Y$8:Y810)/1000</f>
        <v>18.018232922971009</v>
      </c>
    </row>
    <row r="811" spans="2:26" x14ac:dyDescent="0.3">
      <c r="B811" s="4" t="s">
        <v>26</v>
      </c>
      <c r="C811" s="4">
        <v>803</v>
      </c>
      <c r="D811" s="4">
        <v>214</v>
      </c>
      <c r="E811" s="2">
        <f t="shared" si="162"/>
        <v>12.416666666666668</v>
      </c>
      <c r="F811" s="10">
        <v>44.7</v>
      </c>
      <c r="G811" s="30">
        <f t="shared" si="163"/>
        <v>0.87499999999999956</v>
      </c>
      <c r="H811" s="30">
        <f t="shared" si="164"/>
        <v>3.1499999999999986</v>
      </c>
      <c r="I811" s="31">
        <f>SUM(E$8:E811)</f>
        <v>5234.3888888888951</v>
      </c>
      <c r="J811" s="31">
        <f t="shared" si="165"/>
        <v>12.41666666666697</v>
      </c>
      <c r="K811" s="32">
        <f t="shared" si="157"/>
        <v>1351.8749999999993</v>
      </c>
      <c r="L811" s="33">
        <v>156.46950000000001</v>
      </c>
      <c r="M811" s="34">
        <f>0.5*2.10945*1.29*0.35*WLTC_class_3!E811^2</f>
        <v>73.418759033593759</v>
      </c>
      <c r="N811" s="34">
        <f t="shared" si="158"/>
        <v>1581.7632590335932</v>
      </c>
      <c r="O811" s="35">
        <f t="shared" si="159"/>
        <v>243.86615356809489</v>
      </c>
      <c r="P811" s="35">
        <f t="shared" si="166"/>
        <v>19640.227133000928</v>
      </c>
      <c r="Q811" s="35">
        <f>(SUM(P$8:P811))/3600000</f>
        <v>0.66199116260340474</v>
      </c>
      <c r="R811" s="35">
        <f t="shared" si="167"/>
        <v>0</v>
      </c>
      <c r="S811" s="35"/>
      <c r="T811" s="35">
        <f>(SUMIF(R$8:R811,"&lt;0"))/3600000*-1</f>
        <v>0.33641867833752664</v>
      </c>
      <c r="U811" s="37">
        <f t="shared" si="169"/>
        <v>10.761592592592605</v>
      </c>
      <c r="V811" s="37">
        <f t="shared" si="168"/>
        <v>0</v>
      </c>
      <c r="W811" s="39">
        <f>SUM(V$8:V811)/3600000*-1</f>
        <v>0.23145605069621841</v>
      </c>
      <c r="X811" s="38">
        <f t="shared" si="160"/>
        <v>19.640227133000451</v>
      </c>
      <c r="Y811" s="38">
        <f t="shared" si="161"/>
        <v>40.544515386025708</v>
      </c>
      <c r="Z811" s="38">
        <f>SUM(Y$8:Y811)/1000</f>
        <v>18.058777438357037</v>
      </c>
    </row>
    <row r="812" spans="2:26" x14ac:dyDescent="0.3">
      <c r="B812" s="4" t="s">
        <v>26</v>
      </c>
      <c r="C812" s="4">
        <v>804</v>
      </c>
      <c r="D812" s="4">
        <v>215</v>
      </c>
      <c r="E812" s="2">
        <f t="shared" si="162"/>
        <v>13.444444444444443</v>
      </c>
      <c r="F812" s="10">
        <v>48.4</v>
      </c>
      <c r="G812" s="30">
        <f t="shared" si="163"/>
        <v>0.93055555555555491</v>
      </c>
      <c r="H812" s="30">
        <f t="shared" si="164"/>
        <v>3.3499999999999979</v>
      </c>
      <c r="I812" s="31">
        <f>SUM(E$8:E812)</f>
        <v>5247.8333333333394</v>
      </c>
      <c r="J812" s="31">
        <f t="shared" si="165"/>
        <v>13.444444444444343</v>
      </c>
      <c r="K812" s="32">
        <f t="shared" si="157"/>
        <v>1437.7083333333323</v>
      </c>
      <c r="L812" s="33">
        <v>156.46950000000001</v>
      </c>
      <c r="M812" s="34">
        <f>0.5*2.10945*1.29*0.35*WLTC_class_3!E812^2</f>
        <v>86.07612678194441</v>
      </c>
      <c r="N812" s="34">
        <f t="shared" si="158"/>
        <v>1680.2539601152766</v>
      </c>
      <c r="O812" s="35">
        <f t="shared" si="159"/>
        <v>303.71108925984657</v>
      </c>
      <c r="P812" s="35">
        <f t="shared" si="166"/>
        <v>22590.081019327437</v>
      </c>
      <c r="Q812" s="35">
        <f>(SUM(P$8:P812))/3600000</f>
        <v>0.66826618510877356</v>
      </c>
      <c r="R812" s="35">
        <f t="shared" si="167"/>
        <v>0</v>
      </c>
      <c r="S812" s="35"/>
      <c r="T812" s="35">
        <f>(SUMIF(R$8:R812,"&lt;0"))/3600000*-1</f>
        <v>0.33641867833752664</v>
      </c>
      <c r="U812" s="37">
        <f t="shared" si="169"/>
        <v>16.426115740740688</v>
      </c>
      <c r="V812" s="37">
        <f t="shared" si="168"/>
        <v>0</v>
      </c>
      <c r="W812" s="39">
        <f>SUM(V$8:V812)/3600000*-1</f>
        <v>0.23145605069621841</v>
      </c>
      <c r="X812" s="38">
        <f t="shared" si="160"/>
        <v>22.590081019327606</v>
      </c>
      <c r="Y812" s="38">
        <f t="shared" si="161"/>
        <v>43.49436927235287</v>
      </c>
      <c r="Z812" s="38">
        <f>SUM(Y$8:Y812)/1000</f>
        <v>18.102271807629389</v>
      </c>
    </row>
    <row r="813" spans="2:26" x14ac:dyDescent="0.3">
      <c r="B813" s="4" t="s">
        <v>26</v>
      </c>
      <c r="C813" s="4">
        <v>805</v>
      </c>
      <c r="D813" s="4">
        <v>216</v>
      </c>
      <c r="E813" s="2">
        <f t="shared" si="162"/>
        <v>14.277777777777777</v>
      </c>
      <c r="F813" s="10">
        <v>51.4</v>
      </c>
      <c r="G813" s="30">
        <f t="shared" si="163"/>
        <v>0.59722222222222276</v>
      </c>
      <c r="H813" s="30">
        <f t="shared" si="164"/>
        <v>2.1500000000000021</v>
      </c>
      <c r="I813" s="31">
        <f>SUM(E$8:E813)</f>
        <v>5262.1111111111168</v>
      </c>
      <c r="J813" s="31">
        <f t="shared" si="165"/>
        <v>14.277777777777374</v>
      </c>
      <c r="K813" s="32">
        <f t="shared" si="157"/>
        <v>922.70833333333417</v>
      </c>
      <c r="L813" s="33">
        <v>156.46950000000001</v>
      </c>
      <c r="M813" s="34">
        <f>0.5*2.10945*1.29*0.35*WLTC_class_3!E813^2</f>
        <v>97.077421245486093</v>
      </c>
      <c r="N813" s="34">
        <f t="shared" si="158"/>
        <v>1176.2552545788203</v>
      </c>
      <c r="O813" s="35">
        <f t="shared" si="159"/>
        <v>239.7854423138096</v>
      </c>
      <c r="P813" s="35">
        <f t="shared" si="166"/>
        <v>16794.311134819349</v>
      </c>
      <c r="Q813" s="35">
        <f>(SUM(P$8:P813))/3600000</f>
        <v>0.67293127153511223</v>
      </c>
      <c r="R813" s="35">
        <f t="shared" si="167"/>
        <v>0</v>
      </c>
      <c r="S813" s="35"/>
      <c r="T813" s="35">
        <f>(SUMIF(R$8:R813,"&lt;0"))/3600000*-1</f>
        <v>0.33641867833752664</v>
      </c>
      <c r="U813" s="37">
        <f t="shared" si="169"/>
        <v>14.27694444444446</v>
      </c>
      <c r="V813" s="37">
        <f t="shared" si="168"/>
        <v>0</v>
      </c>
      <c r="W813" s="39">
        <f>SUM(V$8:V813)/3600000*-1</f>
        <v>0.23145605069621841</v>
      </c>
      <c r="X813" s="38">
        <f t="shared" si="160"/>
        <v>16.794311134819822</v>
      </c>
      <c r="Y813" s="38">
        <f t="shared" si="161"/>
        <v>37.698599387845078</v>
      </c>
      <c r="Z813" s="38">
        <f>SUM(Y$8:Y813)/1000</f>
        <v>18.139970407017234</v>
      </c>
    </row>
    <row r="814" spans="2:26" x14ac:dyDescent="0.3">
      <c r="B814" s="4" t="s">
        <v>26</v>
      </c>
      <c r="C814" s="4">
        <v>806</v>
      </c>
      <c r="D814" s="4">
        <v>217</v>
      </c>
      <c r="E814" s="2">
        <f t="shared" si="162"/>
        <v>14.638888888888889</v>
      </c>
      <c r="F814" s="10">
        <v>52.7</v>
      </c>
      <c r="G814" s="30">
        <f t="shared" si="163"/>
        <v>0.2222222222222224</v>
      </c>
      <c r="H814" s="30">
        <f t="shared" si="164"/>
        <v>0.80000000000000071</v>
      </c>
      <c r="I814" s="31">
        <f>SUM(E$8:E814)</f>
        <v>5276.7500000000055</v>
      </c>
      <c r="J814" s="31">
        <f t="shared" si="165"/>
        <v>14.638888888888687</v>
      </c>
      <c r="K814" s="32">
        <f t="shared" si="157"/>
        <v>343.3333333333336</v>
      </c>
      <c r="L814" s="33">
        <v>156.46950000000001</v>
      </c>
      <c r="M814" s="34">
        <f>0.5*2.10945*1.29*0.35*WLTC_class_3!E814^2</f>
        <v>102.05005043637154</v>
      </c>
      <c r="N814" s="34">
        <f t="shared" si="158"/>
        <v>601.85288376970516</v>
      </c>
      <c r="O814" s="35">
        <f t="shared" si="159"/>
        <v>128.97530829974855</v>
      </c>
      <c r="P814" s="35">
        <f t="shared" si="166"/>
        <v>8810.4574929619503</v>
      </c>
      <c r="Q814" s="35">
        <f>(SUM(P$8:P814))/3600000</f>
        <v>0.67537862083871281</v>
      </c>
      <c r="R814" s="35">
        <f t="shared" si="167"/>
        <v>0</v>
      </c>
      <c r="S814" s="35"/>
      <c r="T814" s="35">
        <f>(SUMIF(R$8:R814,"&lt;0"))/3600000*-1</f>
        <v>0.33641867833752664</v>
      </c>
      <c r="U814" s="37">
        <f t="shared" si="169"/>
        <v>6.4532361111111403</v>
      </c>
      <c r="V814" s="37">
        <f t="shared" si="168"/>
        <v>0</v>
      </c>
      <c r="W814" s="39">
        <f>SUM(V$8:V814)/3600000*-1</f>
        <v>0.23145605069621841</v>
      </c>
      <c r="X814" s="38">
        <f t="shared" si="160"/>
        <v>8.8104574929620725</v>
      </c>
      <c r="Y814" s="38">
        <f t="shared" si="161"/>
        <v>29.714745745987333</v>
      </c>
      <c r="Z814" s="38">
        <f>SUM(Y$8:Y814)/1000</f>
        <v>18.169685152763222</v>
      </c>
    </row>
    <row r="815" spans="2:26" x14ac:dyDescent="0.3">
      <c r="B815" s="4" t="s">
        <v>26</v>
      </c>
      <c r="C815" s="4">
        <v>807</v>
      </c>
      <c r="D815" s="4">
        <v>218</v>
      </c>
      <c r="E815" s="2">
        <f t="shared" si="162"/>
        <v>14.722222222222221</v>
      </c>
      <c r="F815" s="10">
        <v>53</v>
      </c>
      <c r="G815" s="30">
        <f t="shared" si="163"/>
        <v>-2.7777777777778172E-2</v>
      </c>
      <c r="H815" s="30">
        <f t="shared" si="164"/>
        <v>-0.10000000000000142</v>
      </c>
      <c r="I815" s="31">
        <f>SUM(E$8:E815)</f>
        <v>5291.4722222222281</v>
      </c>
      <c r="J815" s="31">
        <f t="shared" si="165"/>
        <v>14.722222222222626</v>
      </c>
      <c r="K815" s="32">
        <f t="shared" si="157"/>
        <v>-42.916666666667275</v>
      </c>
      <c r="L815" s="33">
        <v>156.46950000000001</v>
      </c>
      <c r="M815" s="34">
        <f>0.5*2.10945*1.29*0.35*WLTC_class_3!E815^2</f>
        <v>103.2152175954861</v>
      </c>
      <c r="N815" s="34">
        <f t="shared" si="158"/>
        <v>216.76805092881884</v>
      </c>
      <c r="O815" s="35">
        <f t="shared" si="159"/>
        <v>0</v>
      </c>
      <c r="P815" s="35">
        <f t="shared" si="166"/>
        <v>0</v>
      </c>
      <c r="Q815" s="35">
        <f>(SUM(P$8:P815))/3600000</f>
        <v>0.67537862083871281</v>
      </c>
      <c r="R815" s="35">
        <f t="shared" si="167"/>
        <v>0</v>
      </c>
      <c r="S815" s="35"/>
      <c r="T815" s="35">
        <f>(SUMIF(R$8:R815,"&lt;0"))/3600000*-1</f>
        <v>0.33641867833752664</v>
      </c>
      <c r="U815" s="37">
        <f t="shared" si="169"/>
        <v>1.5120972222221918</v>
      </c>
      <c r="V815" s="37">
        <f t="shared" si="168"/>
        <v>0</v>
      </c>
      <c r="W815" s="39">
        <f>SUM(V$8:V815)/3600000*-1</f>
        <v>0.23145605069621841</v>
      </c>
      <c r="X815" s="38">
        <f t="shared" si="160"/>
        <v>3.1913074164520547</v>
      </c>
      <c r="Y815" s="38">
        <f t="shared" si="161"/>
        <v>24.095595669477316</v>
      </c>
      <c r="Z815" s="38">
        <f>SUM(Y$8:Y815)/1000</f>
        <v>18.193780748432697</v>
      </c>
    </row>
    <row r="816" spans="2:26" x14ac:dyDescent="0.3">
      <c r="B816" s="4" t="s">
        <v>26</v>
      </c>
      <c r="C816" s="4">
        <v>808</v>
      </c>
      <c r="D816" s="4">
        <v>219</v>
      </c>
      <c r="E816" s="2">
        <f t="shared" si="162"/>
        <v>14.583333333333332</v>
      </c>
      <c r="F816" s="10">
        <v>52.5</v>
      </c>
      <c r="G816" s="30">
        <f t="shared" si="163"/>
        <v>-0.23611111111111149</v>
      </c>
      <c r="H816" s="30">
        <f t="shared" si="164"/>
        <v>-0.85000000000000142</v>
      </c>
      <c r="I816" s="31">
        <f>SUM(E$8:E816)</f>
        <v>5306.0555555555611</v>
      </c>
      <c r="J816" s="31">
        <f t="shared" si="165"/>
        <v>14.58333333333303</v>
      </c>
      <c r="K816" s="32">
        <f t="shared" si="157"/>
        <v>-364.79166666666725</v>
      </c>
      <c r="L816" s="33">
        <v>156.46950000000001</v>
      </c>
      <c r="M816" s="34">
        <f>0.5*2.10945*1.29*0.35*WLTC_class_3!E816^2</f>
        <v>101.27694677734372</v>
      </c>
      <c r="N816" s="34">
        <f t="shared" si="158"/>
        <v>-107.0452198893235</v>
      </c>
      <c r="O816" s="35">
        <f t="shared" si="159"/>
        <v>-22.765693466044887</v>
      </c>
      <c r="P816" s="35">
        <f t="shared" si="166"/>
        <v>0</v>
      </c>
      <c r="Q816" s="35">
        <f>(SUM(P$8:P816))/3600000</f>
        <v>0.67537862083871281</v>
      </c>
      <c r="R816" s="34">
        <f t="shared" si="167"/>
        <v>-1561.0761233859353</v>
      </c>
      <c r="S816" s="35">
        <f>SUM(R816:R826)</f>
        <v>-121685.26841753481</v>
      </c>
      <c r="T816" s="35">
        <f>(SUMIF(R$8:R816,"&lt;0"))/3600000*-1</f>
        <v>0.33685231059402271</v>
      </c>
      <c r="U816" s="37">
        <f t="shared" si="169"/>
        <v>-2.5153935185185134</v>
      </c>
      <c r="V816" s="37">
        <f t="shared" si="168"/>
        <v>-1074.0203728895233</v>
      </c>
      <c r="W816" s="39">
        <f>SUM(V$8:V816)/3600000*-1</f>
        <v>0.23175438968868772</v>
      </c>
      <c r="X816" s="38">
        <f t="shared" si="160"/>
        <v>-1.5610761233859676</v>
      </c>
      <c r="Y816" s="38">
        <f t="shared" si="161"/>
        <v>19.343212129639294</v>
      </c>
      <c r="Z816" s="38">
        <f>SUM(Y$8:Y816)/1000</f>
        <v>18.213123960562339</v>
      </c>
    </row>
    <row r="817" spans="2:26" x14ac:dyDescent="0.3">
      <c r="B817" s="4" t="s">
        <v>26</v>
      </c>
      <c r="C817" s="4">
        <v>809</v>
      </c>
      <c r="D817" s="4">
        <v>220</v>
      </c>
      <c r="E817" s="2">
        <f t="shared" si="162"/>
        <v>14.249999999999998</v>
      </c>
      <c r="F817" s="10">
        <v>51.3</v>
      </c>
      <c r="G817" s="30">
        <f t="shared" si="163"/>
        <v>-0.38888888888888851</v>
      </c>
      <c r="H817" s="30">
        <f t="shared" si="164"/>
        <v>-1.3999999999999986</v>
      </c>
      <c r="I817" s="31">
        <f>SUM(E$8:E817)</f>
        <v>5320.3055555555611</v>
      </c>
      <c r="J817" s="31">
        <f t="shared" si="165"/>
        <v>14.25</v>
      </c>
      <c r="K817" s="32">
        <f t="shared" si="157"/>
        <v>-600.83333333333269</v>
      </c>
      <c r="L817" s="33">
        <v>156.46950000000001</v>
      </c>
      <c r="M817" s="34">
        <f>0.5*2.10945*1.29*0.35*WLTC_class_3!E817^2</f>
        <v>96.700055533593712</v>
      </c>
      <c r="N817" s="34">
        <f t="shared" si="158"/>
        <v>-347.66377779973897</v>
      </c>
      <c r="O817" s="35">
        <f t="shared" si="159"/>
        <v>-70.597475879459481</v>
      </c>
      <c r="P817" s="35">
        <f t="shared" si="166"/>
        <v>0</v>
      </c>
      <c r="Q817" s="35">
        <f>(SUM(P$8:P817))/3600000</f>
        <v>0.67537862083871281</v>
      </c>
      <c r="R817" s="34">
        <f t="shared" si="167"/>
        <v>-4954.2088336462803</v>
      </c>
      <c r="S817" s="35"/>
      <c r="T817" s="35">
        <f>(SUMIF(R$8:R817,"&lt;0"))/3600000*-1</f>
        <v>0.33822847971448</v>
      </c>
      <c r="U817" s="37">
        <f t="shared" si="169"/>
        <v>-5.9396666666666862</v>
      </c>
      <c r="V817" s="37">
        <f t="shared" si="168"/>
        <v>-3408.4956775486407</v>
      </c>
      <c r="W817" s="39">
        <f>SUM(V$8:V817)/3600000*-1</f>
        <v>0.23270119404356235</v>
      </c>
      <c r="X817" s="38">
        <f t="shared" si="160"/>
        <v>-4.9542088336462795</v>
      </c>
      <c r="Y817" s="38">
        <f t="shared" si="161"/>
        <v>15.95007941937898</v>
      </c>
      <c r="Z817" s="38">
        <f>SUM(Y$8:Y817)/1000</f>
        <v>18.229074039981715</v>
      </c>
    </row>
    <row r="818" spans="2:26" x14ac:dyDescent="0.3">
      <c r="B818" s="4" t="s">
        <v>26</v>
      </c>
      <c r="C818" s="4">
        <v>810</v>
      </c>
      <c r="D818" s="4">
        <v>221</v>
      </c>
      <c r="E818" s="2">
        <f t="shared" si="162"/>
        <v>13.805555555555555</v>
      </c>
      <c r="F818" s="10">
        <v>49.7</v>
      </c>
      <c r="G818" s="30">
        <f t="shared" si="163"/>
        <v>-0.54166666666666641</v>
      </c>
      <c r="H818" s="30">
        <f t="shared" si="164"/>
        <v>-1.9499999999999993</v>
      </c>
      <c r="I818" s="31">
        <f>SUM(E$8:E818)</f>
        <v>5334.1111111111168</v>
      </c>
      <c r="J818" s="31">
        <f t="shared" si="165"/>
        <v>13.805555555555657</v>
      </c>
      <c r="K818" s="32">
        <f t="shared" si="157"/>
        <v>-836.87499999999955</v>
      </c>
      <c r="L818" s="33">
        <v>156.46950000000001</v>
      </c>
      <c r="M818" s="34">
        <f>0.5*2.10945*1.29*0.35*WLTC_class_3!E818^2</f>
        <v>90.762149103038183</v>
      </c>
      <c r="N818" s="34">
        <f t="shared" si="158"/>
        <v>-589.64335089696135</v>
      </c>
      <c r="O818" s="35">
        <f t="shared" si="159"/>
        <v>-112.38210992415786</v>
      </c>
      <c r="P818" s="35">
        <f t="shared" si="166"/>
        <v>0</v>
      </c>
      <c r="Q818" s="35">
        <f>(SUM(P$8:P818))/3600000</f>
        <v>0.67537862083871281</v>
      </c>
      <c r="R818" s="34">
        <f t="shared" si="167"/>
        <v>-8140.3540387719986</v>
      </c>
      <c r="S818" s="35"/>
      <c r="T818" s="35">
        <f>(SUMIF(R$8:R818,"&lt;0"))/3600000*-1</f>
        <v>0.34048968916969446</v>
      </c>
      <c r="U818" s="37">
        <f t="shared" si="169"/>
        <v>-7.7059259259258939</v>
      </c>
      <c r="V818" s="37">
        <f t="shared" si="168"/>
        <v>-5600.5635786751345</v>
      </c>
      <c r="W818" s="39">
        <f>SUM(V$8:V818)/3600000*-1</f>
        <v>0.23425690614874989</v>
      </c>
      <c r="X818" s="38">
        <f t="shared" si="160"/>
        <v>-8.1403540387719389</v>
      </c>
      <c r="Y818" s="38">
        <f t="shared" si="161"/>
        <v>12.763934214253322</v>
      </c>
      <c r="Z818" s="38">
        <f>SUM(Y$8:Y818)/1000</f>
        <v>18.24183797419597</v>
      </c>
    </row>
    <row r="819" spans="2:26" x14ac:dyDescent="0.3">
      <c r="B819" s="4" t="s">
        <v>26</v>
      </c>
      <c r="C819" s="4">
        <v>811</v>
      </c>
      <c r="D819" s="4">
        <v>222</v>
      </c>
      <c r="E819" s="2">
        <f t="shared" si="162"/>
        <v>13.166666666666666</v>
      </c>
      <c r="F819" s="10">
        <v>47.4</v>
      </c>
      <c r="G819" s="30">
        <f t="shared" si="163"/>
        <v>-0.83333333333333326</v>
      </c>
      <c r="H819" s="30">
        <f t="shared" si="164"/>
        <v>-3</v>
      </c>
      <c r="I819" s="31">
        <f>SUM(E$8:E819)</f>
        <v>5347.2777777777837</v>
      </c>
      <c r="J819" s="31">
        <f t="shared" si="165"/>
        <v>13.16666666666697</v>
      </c>
      <c r="K819" s="32">
        <f t="shared" si="157"/>
        <v>-1287.4999999999998</v>
      </c>
      <c r="L819" s="33">
        <v>156.46950000000001</v>
      </c>
      <c r="M819" s="34">
        <f>0.5*2.10945*1.29*0.35*WLTC_class_3!E819^2</f>
        <v>82.556006509374981</v>
      </c>
      <c r="N819" s="34">
        <f t="shared" si="158"/>
        <v>-1048.4744934906248</v>
      </c>
      <c r="O819" s="35">
        <f t="shared" si="159"/>
        <v>-181.76470316319833</v>
      </c>
      <c r="P819" s="35">
        <f t="shared" si="166"/>
        <v>0</v>
      </c>
      <c r="Q819" s="35">
        <f>(SUM(P$8:P819))/3600000</f>
        <v>0.67537862083871281</v>
      </c>
      <c r="R819" s="34">
        <f t="shared" si="167"/>
        <v>-13804.914164293545</v>
      </c>
      <c r="S819" s="35"/>
      <c r="T819" s="35">
        <f>(SUMIF(R$8:R819,"&lt;0"))/3600000*-1</f>
        <v>0.3443243875486649</v>
      </c>
      <c r="U819" s="37">
        <f t="shared" si="169"/>
        <v>-10.64953240740742</v>
      </c>
      <c r="V819" s="37">
        <f t="shared" si="168"/>
        <v>-9497.7809450339573</v>
      </c>
      <c r="W819" s="39">
        <f>SUM(V$8:V819)/3600000*-1</f>
        <v>0.23689517863348156</v>
      </c>
      <c r="X819" s="38">
        <f t="shared" si="160"/>
        <v>-13.804914164293226</v>
      </c>
      <c r="Y819" s="38">
        <f t="shared" si="161"/>
        <v>7.0993740887320342</v>
      </c>
      <c r="Z819" s="38">
        <f>SUM(Y$8:Y819)/1000</f>
        <v>18.248937348284702</v>
      </c>
    </row>
    <row r="820" spans="2:26" x14ac:dyDescent="0.3">
      <c r="B820" s="4" t="s">
        <v>26</v>
      </c>
      <c r="C820" s="4">
        <v>812</v>
      </c>
      <c r="D820" s="4">
        <v>223</v>
      </c>
      <c r="E820" s="2">
        <f t="shared" si="162"/>
        <v>12.138888888888889</v>
      </c>
      <c r="F820" s="10">
        <v>43.7</v>
      </c>
      <c r="G820" s="30">
        <f t="shared" si="163"/>
        <v>-1.0694444444444438</v>
      </c>
      <c r="H820" s="30">
        <f t="shared" si="164"/>
        <v>-3.8499999999999979</v>
      </c>
      <c r="I820" s="31">
        <f>SUM(E$8:E820)</f>
        <v>5359.4166666666724</v>
      </c>
      <c r="J820" s="31">
        <f t="shared" si="165"/>
        <v>12.138888888888687</v>
      </c>
      <c r="K820" s="32">
        <f t="shared" si="157"/>
        <v>-1652.2916666666656</v>
      </c>
      <c r="L820" s="33">
        <v>156.46950000000001</v>
      </c>
      <c r="M820" s="34">
        <f>0.5*2.10945*1.29*0.35*WLTC_class_3!E820^2</f>
        <v>70.170547842621531</v>
      </c>
      <c r="N820" s="34">
        <f t="shared" si="158"/>
        <v>-1425.6516188240441</v>
      </c>
      <c r="O820" s="35">
        <f t="shared" si="159"/>
        <v>-210.07350616913914</v>
      </c>
      <c r="P820" s="35">
        <f t="shared" si="166"/>
        <v>0</v>
      </c>
      <c r="Q820" s="35">
        <f>(SUM(P$8:P820))/3600000</f>
        <v>0.67537862083871281</v>
      </c>
      <c r="R820" s="34">
        <f t="shared" si="167"/>
        <v>-17305.826595169357</v>
      </c>
      <c r="S820" s="35"/>
      <c r="T820" s="35">
        <f>(SUMIF(R$8:R820,"&lt;0"))/3600000*-1</f>
        <v>0.34913156160287856</v>
      </c>
      <c r="U820" s="37">
        <f t="shared" si="169"/>
        <v>-16.073245370370355</v>
      </c>
      <c r="V820" s="37">
        <f t="shared" si="168"/>
        <v>-11906.408697476518</v>
      </c>
      <c r="W820" s="39">
        <f>SUM(V$8:V820)/3600000*-1</f>
        <v>0.24020251438278059</v>
      </c>
      <c r="X820" s="38">
        <f t="shared" si="160"/>
        <v>-17.305826595169648</v>
      </c>
      <c r="Y820" s="38">
        <f t="shared" si="161"/>
        <v>3.5984616578556121</v>
      </c>
      <c r="Z820" s="38">
        <f>SUM(Y$8:Y820)/1000</f>
        <v>18.252535809942557</v>
      </c>
    </row>
    <row r="821" spans="2:26" x14ac:dyDescent="0.3">
      <c r="B821" s="4" t="s">
        <v>26</v>
      </c>
      <c r="C821" s="4">
        <v>813</v>
      </c>
      <c r="D821" s="4">
        <v>224</v>
      </c>
      <c r="E821" s="2">
        <f t="shared" si="162"/>
        <v>11.027777777777779</v>
      </c>
      <c r="F821" s="10">
        <v>39.700000000000003</v>
      </c>
      <c r="G821" s="30">
        <f t="shared" si="163"/>
        <v>-1.1388888888888893</v>
      </c>
      <c r="H821" s="30">
        <f t="shared" si="164"/>
        <v>-4.1000000000000014</v>
      </c>
      <c r="I821" s="31">
        <f>SUM(E$8:E821)</f>
        <v>5370.4444444444498</v>
      </c>
      <c r="J821" s="31">
        <f t="shared" si="165"/>
        <v>11.027777777777374</v>
      </c>
      <c r="K821" s="32">
        <f t="shared" si="157"/>
        <v>-1759.5833333333339</v>
      </c>
      <c r="L821" s="33">
        <v>156.46950000000001</v>
      </c>
      <c r="M821" s="34">
        <f>0.5*2.10945*1.29*0.35*WLTC_class_3!E821^2</f>
        <v>57.912592488454862</v>
      </c>
      <c r="N821" s="34">
        <f t="shared" si="158"/>
        <v>-1545.2012408448791</v>
      </c>
      <c r="O821" s="35">
        <f t="shared" si="159"/>
        <v>-187.91483207431452</v>
      </c>
      <c r="P821" s="35">
        <f t="shared" si="166"/>
        <v>0</v>
      </c>
      <c r="Q821" s="35">
        <f>(SUM(P$8:P821))/3600000</f>
        <v>0.67537862083871281</v>
      </c>
      <c r="R821" s="34">
        <f t="shared" si="167"/>
        <v>-17040.135905983181</v>
      </c>
      <c r="S821" s="35"/>
      <c r="T821" s="35">
        <f>(SUMIF(R$8:R821,"&lt;0"))/3600000*-1</f>
        <v>0.35386493268787389</v>
      </c>
      <c r="U821" s="37">
        <f t="shared" si="169"/>
        <v>-15.907777777777774</v>
      </c>
      <c r="V821" s="37">
        <f t="shared" si="168"/>
        <v>-11723.613503316428</v>
      </c>
      <c r="W821" s="39">
        <f>SUM(V$8:V821)/3600000*-1</f>
        <v>0.24345907368925737</v>
      </c>
      <c r="X821" s="38">
        <f t="shared" si="160"/>
        <v>-17.040135905983806</v>
      </c>
      <c r="Y821" s="38">
        <f t="shared" si="161"/>
        <v>3.864152347041454</v>
      </c>
      <c r="Z821" s="38">
        <f>SUM(Y$8:Y821)/1000</f>
        <v>18.256399962289599</v>
      </c>
    </row>
    <row r="822" spans="2:26" x14ac:dyDescent="0.3">
      <c r="B822" s="4" t="s">
        <v>26</v>
      </c>
      <c r="C822" s="4">
        <v>814</v>
      </c>
      <c r="D822" s="4">
        <v>225</v>
      </c>
      <c r="E822" s="2">
        <f t="shared" si="162"/>
        <v>9.8611111111111107</v>
      </c>
      <c r="F822" s="10">
        <v>35.5</v>
      </c>
      <c r="G822" s="30">
        <f t="shared" si="163"/>
        <v>-1.1944444444444446</v>
      </c>
      <c r="H822" s="30">
        <f t="shared" si="164"/>
        <v>-4.3000000000000007</v>
      </c>
      <c r="I822" s="31">
        <f>SUM(E$8:E822)</f>
        <v>5380.3055555555611</v>
      </c>
      <c r="J822" s="31">
        <f t="shared" si="165"/>
        <v>9.8611111111113132</v>
      </c>
      <c r="K822" s="32">
        <f t="shared" si="157"/>
        <v>-1845.416666666667</v>
      </c>
      <c r="L822" s="33">
        <v>156.46950000000001</v>
      </c>
      <c r="M822" s="34">
        <f>0.5*2.10945*1.29*0.35*WLTC_class_3!E822^2</f>
        <v>46.307218930121515</v>
      </c>
      <c r="N822" s="34">
        <f t="shared" si="158"/>
        <v>-1642.6399477365455</v>
      </c>
      <c r="O822" s="35">
        <f t="shared" si="159"/>
        <v>-159.73279275733211</v>
      </c>
      <c r="P822" s="35">
        <f t="shared" si="166"/>
        <v>0</v>
      </c>
      <c r="Q822" s="35">
        <f>(SUM(P$8:P822))/3600000</f>
        <v>0.67537862083871281</v>
      </c>
      <c r="R822" s="34">
        <f t="shared" si="167"/>
        <v>-16198.255040180156</v>
      </c>
      <c r="S822" s="35"/>
      <c r="T822" s="35">
        <f>(SUMIF(R$8:R822,"&lt;0"))/3600000*-1</f>
        <v>0.35836444797681283</v>
      </c>
      <c r="U822" s="37">
        <f t="shared" si="169"/>
        <v>-15.060888888888906</v>
      </c>
      <c r="V822" s="37">
        <f t="shared" si="168"/>
        <v>-11144.399467643947</v>
      </c>
      <c r="W822" s="39">
        <f>SUM(V$8:V822)/3600000*-1</f>
        <v>0.24655474020804735</v>
      </c>
      <c r="X822" s="38">
        <f t="shared" si="160"/>
        <v>-16.198255040179824</v>
      </c>
      <c r="Y822" s="38">
        <f t="shared" si="161"/>
        <v>4.706033212845437</v>
      </c>
      <c r="Z822" s="38">
        <f>SUM(Y$8:Y822)/1000</f>
        <v>18.261105995502447</v>
      </c>
    </row>
    <row r="823" spans="2:26" x14ac:dyDescent="0.3">
      <c r="B823" s="4" t="s">
        <v>26</v>
      </c>
      <c r="C823" s="4">
        <v>815</v>
      </c>
      <c r="D823" s="4">
        <v>226</v>
      </c>
      <c r="E823" s="2">
        <f t="shared" si="162"/>
        <v>8.6388888888888893</v>
      </c>
      <c r="F823" s="10">
        <v>31.1</v>
      </c>
      <c r="G823" s="30">
        <f t="shared" si="163"/>
        <v>-1.2777777777777777</v>
      </c>
      <c r="H823" s="30">
        <f t="shared" si="164"/>
        <v>-4.5999999999999996</v>
      </c>
      <c r="I823" s="31">
        <f>SUM(E$8:E823)</f>
        <v>5388.9444444444498</v>
      </c>
      <c r="J823" s="31">
        <f t="shared" si="165"/>
        <v>8.6388888888886868</v>
      </c>
      <c r="K823" s="32">
        <f t="shared" si="157"/>
        <v>-1974.1666666666665</v>
      </c>
      <c r="L823" s="33">
        <v>156.46950000000001</v>
      </c>
      <c r="M823" s="34">
        <f>0.5*2.10945*1.29*0.35*WLTC_class_3!E823^2</f>
        <v>35.539619298871528</v>
      </c>
      <c r="N823" s="34">
        <f t="shared" si="158"/>
        <v>-1782.1575473677949</v>
      </c>
      <c r="O823" s="35">
        <f t="shared" si="159"/>
        <v>-133.00313282326888</v>
      </c>
      <c r="P823" s="35">
        <f t="shared" si="166"/>
        <v>0</v>
      </c>
      <c r="Q823" s="35">
        <f>(SUM(P$8:P823))/3600000</f>
        <v>0.67537862083871281</v>
      </c>
      <c r="R823" s="34">
        <f t="shared" si="167"/>
        <v>-15395.861034204758</v>
      </c>
      <c r="S823" s="35"/>
      <c r="T823" s="35">
        <f>(SUMIF(R$8:R823,"&lt;0"))/3600000*-1</f>
        <v>0.36264107604186968</v>
      </c>
      <c r="U823" s="37">
        <f t="shared" si="169"/>
        <v>-13.973666666666652</v>
      </c>
      <c r="V823" s="37">
        <f t="shared" si="168"/>
        <v>-10592.352391532873</v>
      </c>
      <c r="W823" s="39">
        <f>SUM(V$8:V823)/3600000*-1</f>
        <v>0.24949706031680646</v>
      </c>
      <c r="X823" s="38">
        <f t="shared" si="160"/>
        <v>-15.395861034205119</v>
      </c>
      <c r="Y823" s="38">
        <f t="shared" si="161"/>
        <v>5.5084272188201417</v>
      </c>
      <c r="Z823" s="38">
        <f>SUM(Y$8:Y823)/1000</f>
        <v>18.266614422721268</v>
      </c>
    </row>
    <row r="824" spans="2:26" x14ac:dyDescent="0.3">
      <c r="B824" s="4" t="s">
        <v>26</v>
      </c>
      <c r="C824" s="4">
        <v>816</v>
      </c>
      <c r="D824" s="4">
        <v>227</v>
      </c>
      <c r="E824" s="2">
        <f t="shared" si="162"/>
        <v>7.3055555555555554</v>
      </c>
      <c r="F824" s="10">
        <v>26.3</v>
      </c>
      <c r="G824" s="30">
        <f t="shared" si="163"/>
        <v>-1.2777777777777781</v>
      </c>
      <c r="H824" s="30">
        <f t="shared" si="164"/>
        <v>-4.6000000000000014</v>
      </c>
      <c r="I824" s="31">
        <f>SUM(E$8:E824)</f>
        <v>5396.2500000000055</v>
      </c>
      <c r="J824" s="31">
        <f t="shared" si="165"/>
        <v>7.3055555555556566</v>
      </c>
      <c r="K824" s="32">
        <f t="shared" si="157"/>
        <v>-1974.1666666666672</v>
      </c>
      <c r="L824" s="33">
        <v>156.46950000000001</v>
      </c>
      <c r="M824" s="34">
        <f>0.5*2.10945*1.29*0.35*WLTC_class_3!E824^2</f>
        <v>25.415782790538191</v>
      </c>
      <c r="N824" s="34">
        <f t="shared" si="158"/>
        <v>-1792.281383876129</v>
      </c>
      <c r="O824" s="35">
        <f t="shared" si="159"/>
        <v>-95.656104198556847</v>
      </c>
      <c r="P824" s="35">
        <f t="shared" si="166"/>
        <v>0</v>
      </c>
      <c r="Q824" s="35">
        <f>(SUM(P$8:P824))/3600000</f>
        <v>0.67537862083871281</v>
      </c>
      <c r="R824" s="34">
        <f t="shared" si="167"/>
        <v>-13093.611221095234</v>
      </c>
      <c r="S824" s="35"/>
      <c r="T824" s="35">
        <f>(SUMIF(R$8:R824,"&lt;0"))/3600000*-1</f>
        <v>0.36627819026995173</v>
      </c>
      <c r="U824" s="37">
        <f t="shared" si="169"/>
        <v>-13.138222222222232</v>
      </c>
      <c r="V824" s="37">
        <f t="shared" si="168"/>
        <v>-9008.4045201135195</v>
      </c>
      <c r="W824" s="39">
        <f>SUM(V$8:V824)/3600000*-1</f>
        <v>0.25199939490572687</v>
      </c>
      <c r="X824" s="38">
        <f t="shared" si="160"/>
        <v>-13.093611221095053</v>
      </c>
      <c r="Y824" s="38">
        <f t="shared" si="161"/>
        <v>7.8106770319302079</v>
      </c>
      <c r="Z824" s="38">
        <f>SUM(Y$8:Y824)/1000</f>
        <v>18.274425099753199</v>
      </c>
    </row>
    <row r="825" spans="2:26" x14ac:dyDescent="0.3">
      <c r="B825" s="4" t="s">
        <v>26</v>
      </c>
      <c r="C825" s="4">
        <v>817</v>
      </c>
      <c r="D825" s="4">
        <v>228</v>
      </c>
      <c r="E825" s="2">
        <f t="shared" si="162"/>
        <v>6.083333333333333</v>
      </c>
      <c r="F825" s="10">
        <v>21.9</v>
      </c>
      <c r="G825" s="30">
        <f t="shared" si="163"/>
        <v>-1.1527777777777779</v>
      </c>
      <c r="H825" s="30">
        <f t="shared" si="164"/>
        <v>-4.1500000000000004</v>
      </c>
      <c r="I825" s="31">
        <f>SUM(E$8:E825)</f>
        <v>5402.3333333333385</v>
      </c>
      <c r="J825" s="31">
        <f t="shared" si="165"/>
        <v>6.0833333333330302</v>
      </c>
      <c r="K825" s="32">
        <f t="shared" si="157"/>
        <v>-1781.041666666667</v>
      </c>
      <c r="L825" s="33">
        <v>156.46950000000001</v>
      </c>
      <c r="M825" s="34">
        <f>0.5*2.10945*1.29*0.35*WLTC_class_3!E825^2</f>
        <v>17.623015489843748</v>
      </c>
      <c r="N825" s="34">
        <f t="shared" si="158"/>
        <v>-1606.9491511768233</v>
      </c>
      <c r="O825" s="35">
        <f t="shared" si="159"/>
        <v>-59.468277962644883</v>
      </c>
      <c r="P825" s="35">
        <f t="shared" si="166"/>
        <v>0</v>
      </c>
      <c r="Q825" s="35">
        <f>(SUM(P$8:P825))/3600000</f>
        <v>0.67537862083871281</v>
      </c>
      <c r="R825" s="34">
        <f t="shared" si="167"/>
        <v>-9775.6073363251871</v>
      </c>
      <c r="S825" s="35"/>
      <c r="T825" s="35">
        <f>(SUMIF(R$8:R825,"&lt;0"))/3600000*-1</f>
        <v>0.36899363675226426</v>
      </c>
      <c r="U825" s="37">
        <f t="shared" si="169"/>
        <v>-10.113074074074074</v>
      </c>
      <c r="V825" s="37">
        <f t="shared" si="168"/>
        <v>-6725.617847391728</v>
      </c>
      <c r="W825" s="39">
        <f>SUM(V$8:V825)/3600000*-1</f>
        <v>0.25386762208555791</v>
      </c>
      <c r="X825" s="38">
        <f t="shared" si="160"/>
        <v>-9.7756073363256739</v>
      </c>
      <c r="Y825" s="38">
        <f t="shared" si="161"/>
        <v>11.128680916699587</v>
      </c>
      <c r="Z825" s="38">
        <f>SUM(Y$8:Y825)/1000</f>
        <v>18.2855537806699</v>
      </c>
    </row>
    <row r="826" spans="2:26" x14ac:dyDescent="0.3">
      <c r="B826" s="5" t="s">
        <v>26</v>
      </c>
      <c r="C826" s="4">
        <v>818</v>
      </c>
      <c r="D826" s="4">
        <v>229</v>
      </c>
      <c r="E826" s="2">
        <f t="shared" si="162"/>
        <v>5</v>
      </c>
      <c r="F826" s="10">
        <v>18</v>
      </c>
      <c r="G826" s="30">
        <f t="shared" si="163"/>
        <v>-0.68055555555555536</v>
      </c>
      <c r="H826" s="30">
        <f t="shared" si="164"/>
        <v>-2.4499999999999993</v>
      </c>
      <c r="I826" s="31">
        <f>SUM(E$8:E826)</f>
        <v>5407.3333333333385</v>
      </c>
      <c r="J826" s="31">
        <f t="shared" si="165"/>
        <v>5</v>
      </c>
      <c r="K826" s="32">
        <f t="shared" si="157"/>
        <v>-1051.458333333333</v>
      </c>
      <c r="L826" s="33">
        <v>156.46950000000001</v>
      </c>
      <c r="M826" s="34">
        <f>0.5*2.10945*1.29*0.35*WLTC_class_3!E826^2</f>
        <v>11.905208437499999</v>
      </c>
      <c r="N826" s="34">
        <f t="shared" si="158"/>
        <v>-883.08362489583305</v>
      </c>
      <c r="O826" s="35">
        <f t="shared" si="159"/>
        <v>-22.077090622395826</v>
      </c>
      <c r="P826" s="35">
        <f t="shared" si="166"/>
        <v>0</v>
      </c>
      <c r="Q826" s="35">
        <f>(SUM(P$8:P826))/3600000</f>
        <v>0.67537862083871281</v>
      </c>
      <c r="R826" s="34">
        <f t="shared" si="167"/>
        <v>-4415.4181244791653</v>
      </c>
      <c r="S826" s="35"/>
      <c r="T826" s="35">
        <f>(SUMIF(R$8:R826,"&lt;0"))/3600000*-1</f>
        <v>0.37022014178684182</v>
      </c>
      <c r="U826" s="37">
        <f t="shared" si="169"/>
        <v>-7.4202916666666656</v>
      </c>
      <c r="V826" s="37">
        <f t="shared" si="168"/>
        <v>-3037.8076696416656</v>
      </c>
      <c r="W826" s="39">
        <f>SUM(V$8:V826)/3600000*-1</f>
        <v>0.25471145754934726</v>
      </c>
      <c r="X826" s="38">
        <f t="shared" si="160"/>
        <v>-4.4154181244791655</v>
      </c>
      <c r="Y826" s="38">
        <f t="shared" si="161"/>
        <v>16.488870128546097</v>
      </c>
      <c r="Z826" s="38">
        <f>SUM(Y$8:Y826)/1000</f>
        <v>18.302042650798445</v>
      </c>
    </row>
    <row r="827" spans="2:26" x14ac:dyDescent="0.3">
      <c r="B827" s="4" t="s">
        <v>26</v>
      </c>
      <c r="C827" s="4">
        <v>819</v>
      </c>
      <c r="D827" s="4">
        <v>230</v>
      </c>
      <c r="E827" s="2">
        <f t="shared" si="162"/>
        <v>4.7222222222222223</v>
      </c>
      <c r="F827" s="10">
        <v>17</v>
      </c>
      <c r="G827" s="30">
        <f t="shared" si="163"/>
        <v>0</v>
      </c>
      <c r="H827" s="30">
        <f t="shared" si="164"/>
        <v>0</v>
      </c>
      <c r="I827" s="31">
        <f>SUM(E$8:E827)</f>
        <v>5412.0555555555611</v>
      </c>
      <c r="J827" s="31">
        <f t="shared" si="165"/>
        <v>4.7222222222226264</v>
      </c>
      <c r="K827" s="32">
        <f t="shared" si="157"/>
        <v>0</v>
      </c>
      <c r="L827" s="33">
        <v>156.46950000000001</v>
      </c>
      <c r="M827" s="34">
        <f>0.5*2.10945*1.29*0.35*WLTC_class_3!E827^2</f>
        <v>10.61915197048611</v>
      </c>
      <c r="N827" s="34">
        <f t="shared" si="158"/>
        <v>167.08865197048613</v>
      </c>
      <c r="O827" s="35">
        <f t="shared" si="159"/>
        <v>0</v>
      </c>
      <c r="P827" s="35">
        <f t="shared" si="166"/>
        <v>0</v>
      </c>
      <c r="Q827" s="35">
        <f>(SUM(P$8:P827))/3600000</f>
        <v>0.67537862083871281</v>
      </c>
      <c r="R827" s="35">
        <f t="shared" si="167"/>
        <v>0</v>
      </c>
      <c r="S827" s="35"/>
      <c r="T827" s="35">
        <f>(SUMIF(R$8:R827,"&lt;0"))/3600000*-1</f>
        <v>0.37022014178684182</v>
      </c>
      <c r="U827" s="37">
        <f t="shared" si="169"/>
        <v>-1.6689814814814814</v>
      </c>
      <c r="V827" s="37">
        <f t="shared" si="168"/>
        <v>0</v>
      </c>
      <c r="W827" s="39">
        <f>SUM(V$8:V827)/3600000*-1</f>
        <v>0.25471145754934726</v>
      </c>
      <c r="X827" s="38">
        <f t="shared" si="160"/>
        <v>0.78902974541618454</v>
      </c>
      <c r="Y827" s="38">
        <f t="shared" si="161"/>
        <v>21.693317998441444</v>
      </c>
      <c r="Z827" s="38">
        <f>SUM(Y$8:Y827)/1000</f>
        <v>18.323735968796885</v>
      </c>
    </row>
    <row r="828" spans="2:26" x14ac:dyDescent="0.3">
      <c r="B828" s="4" t="s">
        <v>26</v>
      </c>
      <c r="C828" s="4">
        <v>820</v>
      </c>
      <c r="D828" s="4">
        <v>231</v>
      </c>
      <c r="E828" s="2">
        <f t="shared" si="162"/>
        <v>5</v>
      </c>
      <c r="F828" s="10">
        <v>18</v>
      </c>
      <c r="G828" s="30">
        <f t="shared" si="163"/>
        <v>0.61111111111111094</v>
      </c>
      <c r="H828" s="30">
        <f t="shared" si="164"/>
        <v>2.1999999999999993</v>
      </c>
      <c r="I828" s="31">
        <f>SUM(E$8:E828)</f>
        <v>5417.0555555555611</v>
      </c>
      <c r="J828" s="31">
        <f t="shared" si="165"/>
        <v>5</v>
      </c>
      <c r="K828" s="32">
        <f t="shared" si="157"/>
        <v>944.1666666666664</v>
      </c>
      <c r="L828" s="33">
        <v>156.46950000000001</v>
      </c>
      <c r="M828" s="34">
        <f>0.5*2.10945*1.29*0.35*WLTC_class_3!E828^2</f>
        <v>11.905208437499999</v>
      </c>
      <c r="N828" s="34">
        <f t="shared" si="158"/>
        <v>1112.5413751041665</v>
      </c>
      <c r="O828" s="35">
        <f t="shared" si="159"/>
        <v>27.813534377604164</v>
      </c>
      <c r="P828" s="35">
        <f t="shared" si="166"/>
        <v>5562.7068755208329</v>
      </c>
      <c r="Q828" s="35">
        <f>(SUM(P$8:P828))/3600000</f>
        <v>0.67692381719302408</v>
      </c>
      <c r="R828" s="35">
        <f t="shared" si="167"/>
        <v>0</v>
      </c>
      <c r="S828" s="35"/>
      <c r="T828" s="35">
        <f>(SUMIF(R$8:R828,"&lt;0"))/3600000*-1</f>
        <v>0.37022014178684182</v>
      </c>
      <c r="U828" s="37">
        <f t="shared" si="169"/>
        <v>1.6689814814814814</v>
      </c>
      <c r="V828" s="37">
        <f t="shared" si="168"/>
        <v>0</v>
      </c>
      <c r="W828" s="39">
        <f>SUM(V$8:V828)/3600000*-1</f>
        <v>0.25471145754934726</v>
      </c>
      <c r="X828" s="38">
        <f t="shared" si="160"/>
        <v>5.5627068755208331</v>
      </c>
      <c r="Y828" s="38">
        <f t="shared" si="161"/>
        <v>26.466995128546095</v>
      </c>
      <c r="Z828" s="38">
        <f>SUM(Y$8:Y828)/1000</f>
        <v>18.350202963925433</v>
      </c>
    </row>
    <row r="829" spans="2:26" x14ac:dyDescent="0.3">
      <c r="B829" s="4" t="s">
        <v>26</v>
      </c>
      <c r="C829" s="4">
        <v>821</v>
      </c>
      <c r="D829" s="4">
        <v>232</v>
      </c>
      <c r="E829" s="2">
        <f t="shared" si="162"/>
        <v>5.9444444444444438</v>
      </c>
      <c r="F829" s="10">
        <v>21.4</v>
      </c>
      <c r="G829" s="30">
        <f t="shared" si="163"/>
        <v>0.94444444444444453</v>
      </c>
      <c r="H829" s="30">
        <f t="shared" si="164"/>
        <v>3.4000000000000004</v>
      </c>
      <c r="I829" s="31">
        <f>SUM(E$8:E829)</f>
        <v>5423.0000000000055</v>
      </c>
      <c r="J829" s="31">
        <f t="shared" si="165"/>
        <v>5.9444444444443434</v>
      </c>
      <c r="K829" s="32">
        <f t="shared" si="157"/>
        <v>1459.1666666666667</v>
      </c>
      <c r="L829" s="33">
        <v>156.46950000000001</v>
      </c>
      <c r="M829" s="34">
        <f>0.5*2.10945*1.29*0.35*WLTC_class_3!E829^2</f>
        <v>16.827497703819439</v>
      </c>
      <c r="N829" s="34">
        <f t="shared" si="158"/>
        <v>1632.4636643704862</v>
      </c>
      <c r="O829" s="35">
        <f t="shared" si="159"/>
        <v>57.685421275856108</v>
      </c>
      <c r="P829" s="35">
        <f t="shared" si="166"/>
        <v>9704.0895604243924</v>
      </c>
      <c r="Q829" s="35">
        <f>(SUM(P$8:P829))/3600000</f>
        <v>0.67961939762647539</v>
      </c>
      <c r="R829" s="35">
        <f t="shared" si="167"/>
        <v>0</v>
      </c>
      <c r="S829" s="35"/>
      <c r="T829" s="35">
        <f>(SUMIF(R$8:R829,"&lt;0"))/3600000*-1</f>
        <v>0.37022014178684182</v>
      </c>
      <c r="U829" s="37">
        <f t="shared" si="169"/>
        <v>6.3879074074074014</v>
      </c>
      <c r="V829" s="37">
        <f t="shared" si="168"/>
        <v>0</v>
      </c>
      <c r="W829" s="39">
        <f>SUM(V$8:V829)/3600000*-1</f>
        <v>0.25471145754934726</v>
      </c>
      <c r="X829" s="38">
        <f t="shared" si="160"/>
        <v>9.7040895604245563</v>
      </c>
      <c r="Y829" s="38">
        <f t="shared" si="161"/>
        <v>30.608377813449817</v>
      </c>
      <c r="Z829" s="38">
        <f>SUM(Y$8:Y829)/1000</f>
        <v>18.38081134173888</v>
      </c>
    </row>
    <row r="830" spans="2:26" x14ac:dyDescent="0.3">
      <c r="B830" s="4" t="s">
        <v>26</v>
      </c>
      <c r="C830" s="4">
        <v>822</v>
      </c>
      <c r="D830" s="4">
        <v>233</v>
      </c>
      <c r="E830" s="2">
        <f t="shared" si="162"/>
        <v>6.8888888888888893</v>
      </c>
      <c r="F830" s="10">
        <v>24.8</v>
      </c>
      <c r="G830" s="30">
        <f t="shared" si="163"/>
        <v>0.90277777777777779</v>
      </c>
      <c r="H830" s="30">
        <f t="shared" si="164"/>
        <v>3.25</v>
      </c>
      <c r="I830" s="31">
        <f>SUM(E$8:E830)</f>
        <v>5429.8888888888941</v>
      </c>
      <c r="J830" s="31">
        <f t="shared" si="165"/>
        <v>6.8888888888886868</v>
      </c>
      <c r="K830" s="32">
        <f t="shared" si="157"/>
        <v>1394.7916666666667</v>
      </c>
      <c r="L830" s="33">
        <v>156.46950000000001</v>
      </c>
      <c r="M830" s="34">
        <f>0.5*2.10945*1.29*0.35*WLTC_class_3!E830^2</f>
        <v>22.599319127777779</v>
      </c>
      <c r="N830" s="34">
        <f t="shared" si="158"/>
        <v>1573.8604857944445</v>
      </c>
      <c r="O830" s="35">
        <f t="shared" si="159"/>
        <v>74.690366757946506</v>
      </c>
      <c r="P830" s="35">
        <f t="shared" si="166"/>
        <v>10842.150013250299</v>
      </c>
      <c r="Q830" s="35">
        <f>(SUM(P$8:P830))/3600000</f>
        <v>0.6826311059634893</v>
      </c>
      <c r="R830" s="35">
        <f t="shared" si="167"/>
        <v>0</v>
      </c>
      <c r="S830" s="35"/>
      <c r="T830" s="35">
        <f>(SUMIF(R$8:R830,"&lt;0"))/3600000*-1</f>
        <v>0.37022014178684182</v>
      </c>
      <c r="U830" s="37">
        <f t="shared" si="169"/>
        <v>7.4903888888888988</v>
      </c>
      <c r="V830" s="37">
        <f t="shared" si="168"/>
        <v>0</v>
      </c>
      <c r="W830" s="39">
        <f>SUM(V$8:V830)/3600000*-1</f>
        <v>0.25471145754934726</v>
      </c>
      <c r="X830" s="38">
        <f t="shared" si="160"/>
        <v>10.842150013250617</v>
      </c>
      <c r="Y830" s="38">
        <f t="shared" si="161"/>
        <v>31.746438266275877</v>
      </c>
      <c r="Z830" s="38">
        <f>SUM(Y$8:Y830)/1000</f>
        <v>18.412557780005159</v>
      </c>
    </row>
    <row r="831" spans="2:26" x14ac:dyDescent="0.3">
      <c r="B831" s="4" t="s">
        <v>26</v>
      </c>
      <c r="C831" s="4">
        <v>823</v>
      </c>
      <c r="D831" s="4">
        <v>234</v>
      </c>
      <c r="E831" s="2">
        <f t="shared" si="162"/>
        <v>7.7499999999999991</v>
      </c>
      <c r="F831" s="10">
        <v>27.9</v>
      </c>
      <c r="G831" s="30">
        <f t="shared" si="163"/>
        <v>0.83333333333333326</v>
      </c>
      <c r="H831" s="30">
        <f t="shared" si="164"/>
        <v>3</v>
      </c>
      <c r="I831" s="31">
        <f>SUM(E$8:E831)</f>
        <v>5437.6388888888941</v>
      </c>
      <c r="J831" s="31">
        <f t="shared" si="165"/>
        <v>7.75</v>
      </c>
      <c r="K831" s="32">
        <f t="shared" si="157"/>
        <v>1287.4999999999998</v>
      </c>
      <c r="L831" s="33">
        <v>156.46950000000001</v>
      </c>
      <c r="M831" s="34">
        <f>0.5*2.10945*1.29*0.35*WLTC_class_3!E831^2</f>
        <v>28.60226327109374</v>
      </c>
      <c r="N831" s="34">
        <f t="shared" si="158"/>
        <v>1472.5717632710935</v>
      </c>
      <c r="O831" s="35">
        <f t="shared" si="159"/>
        <v>88.44634153147004</v>
      </c>
      <c r="P831" s="35">
        <f t="shared" si="166"/>
        <v>11412.431165350974</v>
      </c>
      <c r="Q831" s="35">
        <f>(SUM(P$8:P831))/3600000</f>
        <v>0.68580122573164237</v>
      </c>
      <c r="R831" s="35">
        <f t="shared" si="167"/>
        <v>0</v>
      </c>
      <c r="S831" s="35"/>
      <c r="T831" s="35">
        <f>(SUMIF(R$8:R831,"&lt;0"))/3600000*-1</f>
        <v>0.37022014178684182</v>
      </c>
      <c r="U831" s="37">
        <f t="shared" si="169"/>
        <v>7.7903287037036906</v>
      </c>
      <c r="V831" s="37">
        <f t="shared" si="168"/>
        <v>0</v>
      </c>
      <c r="W831" s="39">
        <f>SUM(V$8:V831)/3600000*-1</f>
        <v>0.25471145754934726</v>
      </c>
      <c r="X831" s="38">
        <f t="shared" si="160"/>
        <v>11.412431165350972</v>
      </c>
      <c r="Y831" s="38">
        <f t="shared" si="161"/>
        <v>32.316719418376231</v>
      </c>
      <c r="Z831" s="38">
        <f>SUM(Y$8:Y831)/1000</f>
        <v>18.444874499423534</v>
      </c>
    </row>
    <row r="832" spans="2:26" x14ac:dyDescent="0.3">
      <c r="B832" s="4" t="s">
        <v>26</v>
      </c>
      <c r="C832" s="4">
        <v>824</v>
      </c>
      <c r="D832" s="4">
        <v>235</v>
      </c>
      <c r="E832" s="2">
        <f t="shared" si="162"/>
        <v>8.5555555555555554</v>
      </c>
      <c r="F832" s="10">
        <v>30.8</v>
      </c>
      <c r="G832" s="30">
        <f t="shared" si="163"/>
        <v>0.70833333333333348</v>
      </c>
      <c r="H832" s="30">
        <f t="shared" si="164"/>
        <v>2.5500000000000007</v>
      </c>
      <c r="I832" s="31">
        <f>SUM(E$8:E832)</f>
        <v>5446.1944444444498</v>
      </c>
      <c r="J832" s="31">
        <f t="shared" si="165"/>
        <v>8.5555555555556566</v>
      </c>
      <c r="K832" s="32">
        <f t="shared" si="157"/>
        <v>1094.3750000000002</v>
      </c>
      <c r="L832" s="33">
        <v>156.46950000000001</v>
      </c>
      <c r="M832" s="34">
        <f>0.5*2.10945*1.29*0.35*WLTC_class_3!E832^2</f>
        <v>34.857274481944444</v>
      </c>
      <c r="N832" s="34">
        <f t="shared" si="158"/>
        <v>1285.7017744819448</v>
      </c>
      <c r="O832" s="35">
        <f t="shared" si="159"/>
        <v>94.110195319796802</v>
      </c>
      <c r="P832" s="35">
        <f t="shared" si="166"/>
        <v>10999.892959456769</v>
      </c>
      <c r="Q832" s="35">
        <f>(SUM(P$8:P832))/3600000</f>
        <v>0.68885675155371373</v>
      </c>
      <c r="R832" s="35">
        <f t="shared" si="167"/>
        <v>0</v>
      </c>
      <c r="S832" s="35"/>
      <c r="T832" s="35">
        <f>(SUMIF(R$8:R832,"&lt;0"))/3600000*-1</f>
        <v>0.37022014178684182</v>
      </c>
      <c r="U832" s="37">
        <f t="shared" si="169"/>
        <v>8.1174490740740843</v>
      </c>
      <c r="V832" s="37">
        <f t="shared" si="168"/>
        <v>0</v>
      </c>
      <c r="W832" s="39">
        <f>SUM(V$8:V832)/3600000*-1</f>
        <v>0.25471145754934726</v>
      </c>
      <c r="X832" s="38">
        <f t="shared" si="160"/>
        <v>10.999892959456638</v>
      </c>
      <c r="Y832" s="38">
        <f t="shared" si="161"/>
        <v>31.904181212481898</v>
      </c>
      <c r="Z832" s="38">
        <f>SUM(Y$8:Y832)/1000</f>
        <v>18.476778680636016</v>
      </c>
    </row>
    <row r="833" spans="2:26" x14ac:dyDescent="0.3">
      <c r="B833" s="4" t="s">
        <v>26</v>
      </c>
      <c r="C833" s="4">
        <v>825</v>
      </c>
      <c r="D833" s="4">
        <v>236</v>
      </c>
      <c r="E833" s="2">
        <f t="shared" si="162"/>
        <v>9.1666666666666661</v>
      </c>
      <c r="F833" s="10">
        <v>33</v>
      </c>
      <c r="G833" s="30">
        <f t="shared" si="163"/>
        <v>0.59722222222222232</v>
      </c>
      <c r="H833" s="30">
        <f t="shared" si="164"/>
        <v>2.1500000000000004</v>
      </c>
      <c r="I833" s="31">
        <f>SUM(E$8:E833)</f>
        <v>5455.3611111111168</v>
      </c>
      <c r="J833" s="31">
        <f t="shared" si="165"/>
        <v>9.1666666666669698</v>
      </c>
      <c r="K833" s="32">
        <f t="shared" si="157"/>
        <v>922.70833333333348</v>
      </c>
      <c r="L833" s="33">
        <v>156.46950000000001</v>
      </c>
      <c r="M833" s="34">
        <f>0.5*2.10945*1.29*0.35*WLTC_class_3!E833^2</f>
        <v>40.014728359374992</v>
      </c>
      <c r="N833" s="34">
        <f t="shared" si="158"/>
        <v>1119.1925616927085</v>
      </c>
      <c r="O833" s="35">
        <f t="shared" si="159"/>
        <v>94.04326386445986</v>
      </c>
      <c r="P833" s="35">
        <f t="shared" si="166"/>
        <v>10259.265148850167</v>
      </c>
      <c r="Q833" s="35">
        <f>(SUM(P$8:P833))/3600000</f>
        <v>0.69170654742839432</v>
      </c>
      <c r="R833" s="35">
        <f t="shared" si="167"/>
        <v>0</v>
      </c>
      <c r="S833" s="35"/>
      <c r="T833" s="35">
        <f>(SUMIF(R$8:R833,"&lt;0"))/3600000*-1</f>
        <v>0.37022014178684182</v>
      </c>
      <c r="U833" s="37">
        <f t="shared" si="169"/>
        <v>6.6930925925925884</v>
      </c>
      <c r="V833" s="37">
        <f t="shared" si="168"/>
        <v>0</v>
      </c>
      <c r="W833" s="39">
        <f>SUM(V$8:V833)/3600000*-1</f>
        <v>0.25471145754934726</v>
      </c>
      <c r="X833" s="38">
        <f t="shared" si="160"/>
        <v>10.259265148849828</v>
      </c>
      <c r="Y833" s="38">
        <f t="shared" si="161"/>
        <v>31.163553401875088</v>
      </c>
      <c r="Z833" s="38">
        <f>SUM(Y$8:Y833)/1000</f>
        <v>18.507942234037891</v>
      </c>
    </row>
    <row r="834" spans="2:26" x14ac:dyDescent="0.3">
      <c r="B834" s="4" t="s">
        <v>26</v>
      </c>
      <c r="C834" s="4">
        <v>826</v>
      </c>
      <c r="D834" s="4">
        <v>237</v>
      </c>
      <c r="E834" s="2">
        <f t="shared" si="162"/>
        <v>9.75</v>
      </c>
      <c r="F834" s="10">
        <v>35.1</v>
      </c>
      <c r="G834" s="30">
        <f t="shared" si="163"/>
        <v>0.56944444444444464</v>
      </c>
      <c r="H834" s="30">
        <f t="shared" si="164"/>
        <v>2.0500000000000007</v>
      </c>
      <c r="I834" s="31">
        <f>SUM(E$8:E834)</f>
        <v>5465.1111111111168</v>
      </c>
      <c r="J834" s="31">
        <f t="shared" si="165"/>
        <v>9.75</v>
      </c>
      <c r="K834" s="32">
        <f t="shared" si="157"/>
        <v>879.79166666666697</v>
      </c>
      <c r="L834" s="33">
        <v>156.46950000000001</v>
      </c>
      <c r="M834" s="34">
        <f>0.5*2.10945*1.29*0.35*WLTC_class_3!E834^2</f>
        <v>45.269555083593744</v>
      </c>
      <c r="N834" s="34">
        <f t="shared" si="158"/>
        <v>1081.5307217502607</v>
      </c>
      <c r="O834" s="35">
        <f t="shared" si="159"/>
        <v>102.81301423638416</v>
      </c>
      <c r="P834" s="35">
        <f t="shared" si="166"/>
        <v>10544.924537065042</v>
      </c>
      <c r="Q834" s="35">
        <f>(SUM(P$8:P834))/3600000</f>
        <v>0.69463569313313467</v>
      </c>
      <c r="R834" s="35">
        <f t="shared" si="167"/>
        <v>0</v>
      </c>
      <c r="S834" s="35"/>
      <c r="T834" s="35">
        <f>(SUMIF(R$8:R834,"&lt;0"))/3600000*-1</f>
        <v>0.37022014178684182</v>
      </c>
      <c r="U834" s="37">
        <f t="shared" si="169"/>
        <v>6.819458333333337</v>
      </c>
      <c r="V834" s="37">
        <f t="shared" si="168"/>
        <v>0</v>
      </c>
      <c r="W834" s="39">
        <f>SUM(V$8:V834)/3600000*-1</f>
        <v>0.25471145754934726</v>
      </c>
      <c r="X834" s="38">
        <f t="shared" si="160"/>
        <v>10.544924537065043</v>
      </c>
      <c r="Y834" s="38">
        <f t="shared" si="161"/>
        <v>31.449212790090304</v>
      </c>
      <c r="Z834" s="38">
        <f>SUM(Y$8:Y834)/1000</f>
        <v>18.539391446827981</v>
      </c>
    </row>
    <row r="835" spans="2:26" x14ac:dyDescent="0.3">
      <c r="B835" s="4" t="s">
        <v>26</v>
      </c>
      <c r="C835" s="4">
        <v>827</v>
      </c>
      <c r="D835" s="4">
        <v>238</v>
      </c>
      <c r="E835" s="2">
        <f t="shared" si="162"/>
        <v>10.305555555555555</v>
      </c>
      <c r="F835" s="10">
        <v>37.1</v>
      </c>
      <c r="G835" s="30">
        <f t="shared" si="163"/>
        <v>0.52777777777777735</v>
      </c>
      <c r="H835" s="30">
        <f t="shared" si="164"/>
        <v>1.8999999999999986</v>
      </c>
      <c r="I835" s="31">
        <f>SUM(E$8:E835)</f>
        <v>5475.4166666666724</v>
      </c>
      <c r="J835" s="31">
        <f t="shared" si="165"/>
        <v>10.305555555555657</v>
      </c>
      <c r="K835" s="32">
        <f t="shared" si="157"/>
        <v>815.41666666666595</v>
      </c>
      <c r="L835" s="33">
        <v>156.46950000000001</v>
      </c>
      <c r="M835" s="34">
        <f>0.5*2.10945*1.29*0.35*WLTC_class_3!E835^2</f>
        <v>50.575456621788192</v>
      </c>
      <c r="N835" s="34">
        <f t="shared" si="158"/>
        <v>1022.4616232884541</v>
      </c>
      <c r="O835" s="35">
        <f t="shared" si="159"/>
        <v>108.59000022457369</v>
      </c>
      <c r="P835" s="35">
        <f t="shared" si="166"/>
        <v>10537.035062222783</v>
      </c>
      <c r="Q835" s="35">
        <f>(SUM(P$8:P835))/3600000</f>
        <v>0.69756264731708539</v>
      </c>
      <c r="R835" s="35">
        <f t="shared" si="167"/>
        <v>0</v>
      </c>
      <c r="S835" s="35"/>
      <c r="T835" s="35">
        <f>(SUMIF(R$8:R835,"&lt;0"))/3600000*-1</f>
        <v>0.37022014178684182</v>
      </c>
      <c r="U835" s="37">
        <f t="shared" si="169"/>
        <v>6.8857407407407409</v>
      </c>
      <c r="V835" s="37">
        <f t="shared" si="168"/>
        <v>0</v>
      </c>
      <c r="W835" s="39">
        <f>SUM(V$8:V835)/3600000*-1</f>
        <v>0.25471145754934726</v>
      </c>
      <c r="X835" s="38">
        <f t="shared" si="160"/>
        <v>10.53703506222268</v>
      </c>
      <c r="Y835" s="38">
        <f t="shared" si="161"/>
        <v>31.441323315247942</v>
      </c>
      <c r="Z835" s="38">
        <f>SUM(Y$8:Y835)/1000</f>
        <v>18.570832770143227</v>
      </c>
    </row>
    <row r="836" spans="2:26" x14ac:dyDescent="0.3">
      <c r="B836" s="4" t="s">
        <v>26</v>
      </c>
      <c r="C836" s="4">
        <v>828</v>
      </c>
      <c r="D836" s="4">
        <v>239</v>
      </c>
      <c r="E836" s="2">
        <f t="shared" si="162"/>
        <v>10.805555555555555</v>
      </c>
      <c r="F836" s="10">
        <v>38.9</v>
      </c>
      <c r="G836" s="30">
        <f t="shared" si="163"/>
        <v>0.59722222222222177</v>
      </c>
      <c r="H836" s="30">
        <f t="shared" si="164"/>
        <v>2.1499999999999986</v>
      </c>
      <c r="I836" s="31">
        <f>SUM(E$8:E836)</f>
        <v>5486.2222222222281</v>
      </c>
      <c r="J836" s="31">
        <f t="shared" si="165"/>
        <v>10.805555555555657</v>
      </c>
      <c r="K836" s="32">
        <f t="shared" si="157"/>
        <v>922.70833333333258</v>
      </c>
      <c r="L836" s="33">
        <v>156.46950000000001</v>
      </c>
      <c r="M836" s="34">
        <f>0.5*2.10945*1.29*0.35*WLTC_class_3!E836^2</f>
        <v>55.60210018428819</v>
      </c>
      <c r="N836" s="34">
        <f t="shared" si="158"/>
        <v>1134.7799335176207</v>
      </c>
      <c r="O836" s="35">
        <f t="shared" si="159"/>
        <v>132.49694006159066</v>
      </c>
      <c r="P836" s="35">
        <f t="shared" si="166"/>
        <v>12261.927614954406</v>
      </c>
      <c r="Q836" s="35">
        <f>(SUM(P$8:P836))/3600000</f>
        <v>0.7009687383212394</v>
      </c>
      <c r="R836" s="35">
        <f t="shared" si="167"/>
        <v>0</v>
      </c>
      <c r="S836" s="35"/>
      <c r="T836" s="35">
        <f>(SUMIF(R$8:R836,"&lt;0"))/3600000*-1</f>
        <v>0.37022014178684182</v>
      </c>
      <c r="U836" s="37">
        <f t="shared" si="169"/>
        <v>6.5233333333333352</v>
      </c>
      <c r="V836" s="37">
        <f t="shared" si="168"/>
        <v>0</v>
      </c>
      <c r="W836" s="39">
        <f>SUM(V$8:V836)/3600000*-1</f>
        <v>0.25471145754934726</v>
      </c>
      <c r="X836" s="38">
        <f t="shared" si="160"/>
        <v>12.261927614954292</v>
      </c>
      <c r="Y836" s="38">
        <f t="shared" si="161"/>
        <v>33.166215867979552</v>
      </c>
      <c r="Z836" s="38">
        <f>SUM(Y$8:Y836)/1000</f>
        <v>18.603998986011206</v>
      </c>
    </row>
    <row r="837" spans="2:26" x14ac:dyDescent="0.3">
      <c r="B837" s="4" t="s">
        <v>26</v>
      </c>
      <c r="C837" s="4">
        <v>829</v>
      </c>
      <c r="D837" s="4">
        <v>240</v>
      </c>
      <c r="E837" s="2">
        <f t="shared" si="162"/>
        <v>11.5</v>
      </c>
      <c r="F837" s="10">
        <v>41.4</v>
      </c>
      <c r="G837" s="30">
        <f t="shared" si="163"/>
        <v>0.70833333333333348</v>
      </c>
      <c r="H837" s="30">
        <f t="shared" si="164"/>
        <v>2.5500000000000007</v>
      </c>
      <c r="I837" s="31">
        <f>SUM(E$8:E837)</f>
        <v>5497.7222222222281</v>
      </c>
      <c r="J837" s="31">
        <f t="shared" si="165"/>
        <v>11.5</v>
      </c>
      <c r="K837" s="32">
        <f t="shared" si="157"/>
        <v>1094.3750000000002</v>
      </c>
      <c r="L837" s="33">
        <v>156.46950000000001</v>
      </c>
      <c r="M837" s="34">
        <f>0.5*2.10945*1.29*0.35*WLTC_class_3!E837^2</f>
        <v>62.978552634374992</v>
      </c>
      <c r="N837" s="34">
        <f t="shared" si="158"/>
        <v>1313.8230526343752</v>
      </c>
      <c r="O837" s="35">
        <f t="shared" si="159"/>
        <v>173.75309871089613</v>
      </c>
      <c r="P837" s="35">
        <f t="shared" si="166"/>
        <v>15108.965105295316</v>
      </c>
      <c r="Q837" s="35">
        <f>(SUM(P$8:P837))/3600000</f>
        <v>0.70516567307271028</v>
      </c>
      <c r="R837" s="35">
        <f t="shared" si="167"/>
        <v>0</v>
      </c>
      <c r="S837" s="35"/>
      <c r="T837" s="35">
        <f>(SUMIF(R$8:R837,"&lt;0"))/3600000*-1</f>
        <v>0.37022014178684182</v>
      </c>
      <c r="U837" s="37">
        <f t="shared" si="169"/>
        <v>9.5728009259259252</v>
      </c>
      <c r="V837" s="37">
        <f t="shared" si="168"/>
        <v>0</v>
      </c>
      <c r="W837" s="39">
        <f>SUM(V$8:V837)/3600000*-1</f>
        <v>0.25471145754934726</v>
      </c>
      <c r="X837" s="38">
        <f t="shared" si="160"/>
        <v>15.108965105295315</v>
      </c>
      <c r="Y837" s="38">
        <f t="shared" si="161"/>
        <v>36.013253358320576</v>
      </c>
      <c r="Z837" s="38">
        <f>SUM(Y$8:Y837)/1000</f>
        <v>18.640012239369529</v>
      </c>
    </row>
    <row r="838" spans="2:26" x14ac:dyDescent="0.3">
      <c r="B838" s="4" t="s">
        <v>26</v>
      </c>
      <c r="C838" s="4">
        <v>830</v>
      </c>
      <c r="D838" s="4">
        <v>241</v>
      </c>
      <c r="E838" s="2">
        <f t="shared" si="162"/>
        <v>12.222222222222221</v>
      </c>
      <c r="F838" s="10">
        <v>44</v>
      </c>
      <c r="G838" s="30">
        <f t="shared" si="163"/>
        <v>0.68055555555555536</v>
      </c>
      <c r="H838" s="30">
        <f t="shared" si="164"/>
        <v>2.4499999999999993</v>
      </c>
      <c r="I838" s="31">
        <f>SUM(E$8:E838)</f>
        <v>5509.9444444444507</v>
      </c>
      <c r="J838" s="31">
        <f t="shared" si="165"/>
        <v>12.222222222222626</v>
      </c>
      <c r="K838" s="32">
        <f t="shared" si="157"/>
        <v>1051.458333333333</v>
      </c>
      <c r="L838" s="33">
        <v>156.46950000000001</v>
      </c>
      <c r="M838" s="34">
        <f>0.5*2.10945*1.29*0.35*WLTC_class_3!E838^2</f>
        <v>71.137294861111101</v>
      </c>
      <c r="N838" s="34">
        <f t="shared" si="158"/>
        <v>1279.0651281944442</v>
      </c>
      <c r="O838" s="35">
        <f t="shared" si="159"/>
        <v>191.07022285374427</v>
      </c>
      <c r="P838" s="35">
        <f t="shared" si="166"/>
        <v>15633.018233488168</v>
      </c>
      <c r="Q838" s="35">
        <f>(SUM(P$8:P838))/3600000</f>
        <v>0.70950817813756806</v>
      </c>
      <c r="R838" s="35">
        <f t="shared" si="167"/>
        <v>0</v>
      </c>
      <c r="S838" s="35"/>
      <c r="T838" s="35">
        <f>(SUMIF(R$8:R838,"&lt;0"))/3600000*-1</f>
        <v>0.37022014178684182</v>
      </c>
      <c r="U838" s="37">
        <f t="shared" si="169"/>
        <v>10.588018518518515</v>
      </c>
      <c r="V838" s="37">
        <f t="shared" si="168"/>
        <v>0</v>
      </c>
      <c r="W838" s="39">
        <f>SUM(V$8:V838)/3600000*-1</f>
        <v>0.25471145754934726</v>
      </c>
      <c r="X838" s="38">
        <f t="shared" si="160"/>
        <v>15.633018233487652</v>
      </c>
      <c r="Y838" s="38">
        <f t="shared" si="161"/>
        <v>36.537306486512911</v>
      </c>
      <c r="Z838" s="38">
        <f>SUM(Y$8:Y838)/1000</f>
        <v>18.676549545856041</v>
      </c>
    </row>
    <row r="839" spans="2:26" x14ac:dyDescent="0.3">
      <c r="B839" s="4" t="s">
        <v>26</v>
      </c>
      <c r="C839" s="4">
        <v>831</v>
      </c>
      <c r="D839" s="4">
        <v>242</v>
      </c>
      <c r="E839" s="2">
        <f t="shared" si="162"/>
        <v>12.861111111111111</v>
      </c>
      <c r="F839" s="10">
        <v>46.3</v>
      </c>
      <c r="G839" s="30">
        <f t="shared" si="163"/>
        <v>0.51388888888888928</v>
      </c>
      <c r="H839" s="30">
        <f t="shared" si="164"/>
        <v>1.8500000000000014</v>
      </c>
      <c r="I839" s="31">
        <f>SUM(E$8:E839)</f>
        <v>5522.805555555562</v>
      </c>
      <c r="J839" s="31">
        <f t="shared" si="165"/>
        <v>12.861111111111313</v>
      </c>
      <c r="K839" s="32">
        <f t="shared" si="157"/>
        <v>793.95833333333394</v>
      </c>
      <c r="L839" s="33">
        <v>156.46950000000001</v>
      </c>
      <c r="M839" s="34">
        <f>0.5*2.10945*1.29*0.35*WLTC_class_3!E839^2</f>
        <v>78.768753936371525</v>
      </c>
      <c r="N839" s="34">
        <f t="shared" si="158"/>
        <v>1029.1965872697056</v>
      </c>
      <c r="O839" s="35">
        <f t="shared" si="159"/>
        <v>170.23753334600536</v>
      </c>
      <c r="P839" s="35">
        <f t="shared" si="166"/>
        <v>13236.611664052254</v>
      </c>
      <c r="Q839" s="35">
        <f>(SUM(P$8:P839))/3600000</f>
        <v>0.71318501471091589</v>
      </c>
      <c r="R839" s="35">
        <f t="shared" si="167"/>
        <v>0</v>
      </c>
      <c r="S839" s="35"/>
      <c r="T839" s="35">
        <f>(SUMIF(R$8:R839,"&lt;0"))/3600000*-1</f>
        <v>0.37022014178684182</v>
      </c>
      <c r="U839" s="37">
        <f t="shared" si="169"/>
        <v>9.9037361111111117</v>
      </c>
      <c r="V839" s="37">
        <f t="shared" si="168"/>
        <v>0</v>
      </c>
      <c r="W839" s="39">
        <f>SUM(V$8:V839)/3600000*-1</f>
        <v>0.25471145754934726</v>
      </c>
      <c r="X839" s="38">
        <f t="shared" si="160"/>
        <v>13.236611664052047</v>
      </c>
      <c r="Y839" s="38">
        <f t="shared" si="161"/>
        <v>34.140899917077306</v>
      </c>
      <c r="Z839" s="38">
        <f>SUM(Y$8:Y839)/1000</f>
        <v>18.710690445773118</v>
      </c>
    </row>
    <row r="840" spans="2:26" x14ac:dyDescent="0.3">
      <c r="B840" s="4" t="s">
        <v>26</v>
      </c>
      <c r="C840" s="4">
        <v>832</v>
      </c>
      <c r="D840" s="4">
        <v>243</v>
      </c>
      <c r="E840" s="2">
        <f t="shared" si="162"/>
        <v>13.25</v>
      </c>
      <c r="F840" s="10">
        <v>47.7</v>
      </c>
      <c r="G840" s="30">
        <f t="shared" si="163"/>
        <v>0.26388888888888967</v>
      </c>
      <c r="H840" s="30">
        <f t="shared" si="164"/>
        <v>0.95000000000000284</v>
      </c>
      <c r="I840" s="31">
        <f>SUM(E$8:E840)</f>
        <v>5536.055555555562</v>
      </c>
      <c r="J840" s="31">
        <f t="shared" si="165"/>
        <v>13.25</v>
      </c>
      <c r="K840" s="32">
        <f t="shared" ref="K840:K903" si="170">G840*1545</f>
        <v>407.70833333333456</v>
      </c>
      <c r="L840" s="33">
        <v>156.46950000000001</v>
      </c>
      <c r="M840" s="34">
        <f>0.5*2.10945*1.29*0.35*WLTC_class_3!E840^2</f>
        <v>83.604326252343739</v>
      </c>
      <c r="N840" s="34">
        <f t="shared" si="158"/>
        <v>647.7821595856783</v>
      </c>
      <c r="O840" s="35">
        <f t="shared" si="159"/>
        <v>113.72625539226064</v>
      </c>
      <c r="P840" s="35">
        <f t="shared" si="166"/>
        <v>8583.1136145102373</v>
      </c>
      <c r="Q840" s="35">
        <f>(SUM(P$8:P840))/3600000</f>
        <v>0.7155692129371688</v>
      </c>
      <c r="R840" s="35">
        <f t="shared" si="167"/>
        <v>0</v>
      </c>
      <c r="S840" s="35"/>
      <c r="T840" s="35">
        <f>(SUMIF(R$8:R840,"&lt;0"))/3600000*-1</f>
        <v>0.37022014178684182</v>
      </c>
      <c r="U840" s="37">
        <f t="shared" si="169"/>
        <v>6.2753703703703758</v>
      </c>
      <c r="V840" s="37">
        <f t="shared" si="168"/>
        <v>0</v>
      </c>
      <c r="W840" s="39">
        <f>SUM(V$8:V840)/3600000*-1</f>
        <v>0.25471145754934726</v>
      </c>
      <c r="X840" s="38">
        <f t="shared" si="160"/>
        <v>8.5831136145102374</v>
      </c>
      <c r="Y840" s="38">
        <f t="shared" si="161"/>
        <v>29.487401867535496</v>
      </c>
      <c r="Z840" s="38">
        <f>SUM(Y$8:Y840)/1000</f>
        <v>18.740177847640656</v>
      </c>
    </row>
    <row r="841" spans="2:26" x14ac:dyDescent="0.3">
      <c r="B841" s="4" t="s">
        <v>26</v>
      </c>
      <c r="C841" s="4">
        <v>833</v>
      </c>
      <c r="D841" s="4">
        <v>244</v>
      </c>
      <c r="E841" s="2">
        <f t="shared" si="162"/>
        <v>13.388888888888889</v>
      </c>
      <c r="F841" s="10">
        <v>48.2</v>
      </c>
      <c r="G841" s="30">
        <f t="shared" si="163"/>
        <v>0.1388888888888889</v>
      </c>
      <c r="H841" s="30">
        <f t="shared" si="164"/>
        <v>0.5</v>
      </c>
      <c r="I841" s="31">
        <f>SUM(E$8:E841)</f>
        <v>5549.4444444444507</v>
      </c>
      <c r="J841" s="31">
        <f t="shared" si="165"/>
        <v>13.388888888888687</v>
      </c>
      <c r="K841" s="32">
        <f t="shared" si="170"/>
        <v>214.58333333333334</v>
      </c>
      <c r="L841" s="33">
        <v>156.46950000000001</v>
      </c>
      <c r="M841" s="34">
        <f>0.5*2.10945*1.29*0.35*WLTC_class_3!E841^2</f>
        <v>85.36622361215278</v>
      </c>
      <c r="N841" s="34">
        <f t="shared" ref="N841:N904" si="171">M841+L841+K841</f>
        <v>456.41905694548609</v>
      </c>
      <c r="O841" s="35">
        <f t="shared" ref="O841:O904" si="172">((IF(P841&gt;0,P841,R841))*E841)/1000</f>
        <v>81.818750760649323</v>
      </c>
      <c r="P841" s="35">
        <f t="shared" si="166"/>
        <v>6110.9440402144719</v>
      </c>
      <c r="Q841" s="35">
        <f>(SUM(P$8:P841))/3600000</f>
        <v>0.71726669739278393</v>
      </c>
      <c r="R841" s="35">
        <f t="shared" si="167"/>
        <v>0</v>
      </c>
      <c r="S841" s="35"/>
      <c r="T841" s="35">
        <f>(SUMIF(R$8:R841,"&lt;0"))/3600000*-1</f>
        <v>0.37022014178684182</v>
      </c>
      <c r="U841" s="37">
        <f t="shared" si="169"/>
        <v>2.2865046296296359</v>
      </c>
      <c r="V841" s="37">
        <f t="shared" si="168"/>
        <v>0</v>
      </c>
      <c r="W841" s="39">
        <f>SUM(V$8:V841)/3600000*-1</f>
        <v>0.25471145754934726</v>
      </c>
      <c r="X841" s="38">
        <f t="shared" ref="X841:X904" si="173">(N841*E841)/1000</f>
        <v>6.1109440402145641</v>
      </c>
      <c r="Y841" s="38">
        <f t="shared" ref="Y841:Y904" si="174">X841+$M$1810</f>
        <v>27.015232293239826</v>
      </c>
      <c r="Z841" s="38">
        <f>SUM(Y$8:Y841)/1000</f>
        <v>18.767193079933897</v>
      </c>
    </row>
    <row r="842" spans="2:26" x14ac:dyDescent="0.3">
      <c r="B842" s="4" t="s">
        <v>26</v>
      </c>
      <c r="C842" s="4">
        <v>834</v>
      </c>
      <c r="D842" s="4">
        <v>245</v>
      </c>
      <c r="E842" s="2">
        <f t="shared" ref="E842:E905" si="175">F842/3.6</f>
        <v>13.527777777777779</v>
      </c>
      <c r="F842" s="10">
        <v>48.7</v>
      </c>
      <c r="G842" s="30">
        <f t="shared" ref="G842:G905" si="176">($F843-$F841)/2/3.6</f>
        <v>0.15277777777777699</v>
      </c>
      <c r="H842" s="30">
        <f t="shared" ref="H842:H905" si="177">($F843-$F841)/2</f>
        <v>0.54999999999999716</v>
      </c>
      <c r="I842" s="31">
        <f>SUM(E$8:E842)</f>
        <v>5562.9722222222281</v>
      </c>
      <c r="J842" s="31">
        <f t="shared" ref="J842:J905" si="178">I842-I841</f>
        <v>13.527777777777374</v>
      </c>
      <c r="K842" s="32">
        <f t="shared" si="170"/>
        <v>236.04166666666544</v>
      </c>
      <c r="L842" s="33">
        <v>156.46950000000001</v>
      </c>
      <c r="M842" s="34">
        <f>0.5*2.10945*1.29*0.35*WLTC_class_3!E842^2</f>
        <v>87.146493207204855</v>
      </c>
      <c r="N842" s="34">
        <f t="shared" si="171"/>
        <v>479.65765987387033</v>
      </c>
      <c r="O842" s="35">
        <f t="shared" si="172"/>
        <v>87.777721863134687</v>
      </c>
      <c r="P842" s="35">
        <f t="shared" ref="P842:P905" si="179">IF(G842&gt;0,N842*J842,0)</f>
        <v>6488.7022321824406</v>
      </c>
      <c r="Q842" s="35">
        <f>(SUM(P$8:P842))/3600000</f>
        <v>0.7190691146795013</v>
      </c>
      <c r="R842" s="35">
        <f t="shared" ref="R842:R905" si="180">IF(N842&lt;0,J842*N842,0)</f>
        <v>0</v>
      </c>
      <c r="S842" s="35"/>
      <c r="T842" s="35">
        <f>(SUMIF(R$8:R842,"&lt;0"))/3600000*-1</f>
        <v>0.37022014178684182</v>
      </c>
      <c r="U842" s="37">
        <f t="shared" si="169"/>
        <v>2.3103472222222208</v>
      </c>
      <c r="V842" s="37">
        <f t="shared" ref="V842:V905" si="181">R842*0.688</f>
        <v>0</v>
      </c>
      <c r="W842" s="39">
        <f>SUM(V$8:V842)/3600000*-1</f>
        <v>0.25471145754934726</v>
      </c>
      <c r="X842" s="38">
        <f t="shared" si="173"/>
        <v>6.4887022321826349</v>
      </c>
      <c r="Y842" s="38">
        <f t="shared" si="174"/>
        <v>27.392990485207896</v>
      </c>
      <c r="Z842" s="38">
        <f>SUM(Y$8:Y842)/1000</f>
        <v>18.794586070419104</v>
      </c>
    </row>
    <row r="843" spans="2:26" x14ac:dyDescent="0.3">
      <c r="B843" s="4" t="s">
        <v>26</v>
      </c>
      <c r="C843" s="4">
        <v>835</v>
      </c>
      <c r="D843" s="4">
        <v>246</v>
      </c>
      <c r="E843" s="2">
        <f t="shared" si="175"/>
        <v>13.694444444444443</v>
      </c>
      <c r="F843" s="10">
        <v>49.3</v>
      </c>
      <c r="G843" s="30">
        <f t="shared" si="176"/>
        <v>0.15277777777777699</v>
      </c>
      <c r="H843" s="30">
        <f t="shared" si="177"/>
        <v>0.54999999999999716</v>
      </c>
      <c r="I843" s="31">
        <f>SUM(E$8:E843)</f>
        <v>5576.6666666666724</v>
      </c>
      <c r="J843" s="31">
        <f t="shared" si="178"/>
        <v>13.694444444444343</v>
      </c>
      <c r="K843" s="32">
        <f t="shared" si="170"/>
        <v>236.04166666666544</v>
      </c>
      <c r="L843" s="33">
        <v>156.46950000000001</v>
      </c>
      <c r="M843" s="34">
        <f>0.5*2.10945*1.29*0.35*WLTC_class_3!E843^2</f>
        <v>89.307068071788166</v>
      </c>
      <c r="N843" s="34">
        <f t="shared" si="171"/>
        <v>481.81823473845361</v>
      </c>
      <c r="O843" s="35">
        <f t="shared" si="172"/>
        <v>90.359135906593792</v>
      </c>
      <c r="P843" s="35">
        <f t="shared" si="179"/>
        <v>6598.233047945997</v>
      </c>
      <c r="Q843" s="35">
        <f>(SUM(P$8:P843))/3600000</f>
        <v>0.72090195719281958</v>
      </c>
      <c r="R843" s="35">
        <f t="shared" si="180"/>
        <v>0</v>
      </c>
      <c r="S843" s="35"/>
      <c r="T843" s="35">
        <f>(SUMIF(R$8:R843,"&lt;0"))/3600000*-1</f>
        <v>0.37022014178684182</v>
      </c>
      <c r="U843" s="37">
        <f t="shared" ref="U843:U906" si="182">((0.5*1545*(E843^2-E842^2))/1000)*0.8</f>
        <v>2.8038888888888547</v>
      </c>
      <c r="V843" s="37">
        <f t="shared" si="181"/>
        <v>0</v>
      </c>
      <c r="W843" s="39">
        <f>SUM(V$8:V843)/3600000*-1</f>
        <v>0.25471145754934726</v>
      </c>
      <c r="X843" s="38">
        <f t="shared" si="173"/>
        <v>6.598233047946044</v>
      </c>
      <c r="Y843" s="38">
        <f t="shared" si="174"/>
        <v>27.502521300971303</v>
      </c>
      <c r="Z843" s="38">
        <f>SUM(Y$8:Y843)/1000</f>
        <v>18.822088591720075</v>
      </c>
    </row>
    <row r="844" spans="2:26" x14ac:dyDescent="0.3">
      <c r="B844" s="4" t="s">
        <v>26</v>
      </c>
      <c r="C844" s="4">
        <v>836</v>
      </c>
      <c r="D844" s="4">
        <v>247</v>
      </c>
      <c r="E844" s="2">
        <f t="shared" si="175"/>
        <v>13.833333333333332</v>
      </c>
      <c r="F844" s="10">
        <v>49.8</v>
      </c>
      <c r="G844" s="30">
        <f t="shared" si="176"/>
        <v>0.12500000000000078</v>
      </c>
      <c r="H844" s="30">
        <f t="shared" si="177"/>
        <v>0.45000000000000284</v>
      </c>
      <c r="I844" s="31">
        <f>SUM(E$8:E844)</f>
        <v>5590.5000000000055</v>
      </c>
      <c r="J844" s="31">
        <f t="shared" si="178"/>
        <v>13.83333333333303</v>
      </c>
      <c r="K844" s="32">
        <f t="shared" si="170"/>
        <v>193.12500000000119</v>
      </c>
      <c r="L844" s="33">
        <v>156.46950000000001</v>
      </c>
      <c r="M844" s="34">
        <f>0.5*2.10945*1.29*0.35*WLTC_class_3!E844^2</f>
        <v>91.127756584374978</v>
      </c>
      <c r="N844" s="34">
        <f t="shared" si="171"/>
        <v>440.72225658437617</v>
      </c>
      <c r="O844" s="35">
        <f t="shared" si="172"/>
        <v>84.337100711380586</v>
      </c>
      <c r="P844" s="35">
        <f t="shared" si="179"/>
        <v>6096.6578827504036</v>
      </c>
      <c r="Q844" s="35">
        <f>(SUM(P$8:P844))/3600000</f>
        <v>0.72259547327136142</v>
      </c>
      <c r="R844" s="35">
        <f t="shared" si="180"/>
        <v>0</v>
      </c>
      <c r="S844" s="35"/>
      <c r="T844" s="35">
        <f>(SUMIF(R$8:R844,"&lt;0"))/3600000*-1</f>
        <v>0.37022014178684182</v>
      </c>
      <c r="U844" s="37">
        <f t="shared" si="182"/>
        <v>2.3628009259259399</v>
      </c>
      <c r="V844" s="37">
        <f t="shared" si="181"/>
        <v>0</v>
      </c>
      <c r="W844" s="39">
        <f>SUM(V$8:V844)/3600000*-1</f>
        <v>0.25471145754934726</v>
      </c>
      <c r="X844" s="38">
        <f t="shared" si="173"/>
        <v>6.0966578827505362</v>
      </c>
      <c r="Y844" s="38">
        <f t="shared" si="174"/>
        <v>27.000946135775798</v>
      </c>
      <c r="Z844" s="38">
        <f>SUM(Y$8:Y844)/1000</f>
        <v>18.849089537855853</v>
      </c>
    </row>
    <row r="845" spans="2:26" x14ac:dyDescent="0.3">
      <c r="B845" s="4" t="s">
        <v>26</v>
      </c>
      <c r="C845" s="4">
        <v>837</v>
      </c>
      <c r="D845" s="4">
        <v>248</v>
      </c>
      <c r="E845" s="2">
        <f t="shared" si="175"/>
        <v>13.944444444444445</v>
      </c>
      <c r="F845" s="10">
        <v>50.2</v>
      </c>
      <c r="G845" s="30">
        <f t="shared" si="176"/>
        <v>0.15277777777777798</v>
      </c>
      <c r="H845" s="30">
        <f t="shared" si="177"/>
        <v>0.55000000000000071</v>
      </c>
      <c r="I845" s="31">
        <f>SUM(E$8:E845)</f>
        <v>5604.4444444444498</v>
      </c>
      <c r="J845" s="31">
        <f t="shared" si="178"/>
        <v>13.944444444444343</v>
      </c>
      <c r="K845" s="32">
        <f t="shared" si="170"/>
        <v>236.041666666667</v>
      </c>
      <c r="L845" s="33">
        <v>156.46950000000001</v>
      </c>
      <c r="M845" s="34">
        <f>0.5*2.10945*1.29*0.35*WLTC_class_3!E845^2</f>
        <v>92.59753540381945</v>
      </c>
      <c r="N845" s="34">
        <f t="shared" si="171"/>
        <v>485.10870207048646</v>
      </c>
      <c r="O845" s="35">
        <f t="shared" si="172"/>
        <v>94.328189318341046</v>
      </c>
      <c r="P845" s="35">
        <f t="shared" si="179"/>
        <v>6764.5713455384011</v>
      </c>
      <c r="Q845" s="35">
        <f>(SUM(P$8:P845))/3600000</f>
        <v>0.72447452086734432</v>
      </c>
      <c r="R845" s="35">
        <f t="shared" si="180"/>
        <v>0</v>
      </c>
      <c r="S845" s="35"/>
      <c r="T845" s="35">
        <f>(SUMIF(R$8:R845,"&lt;0"))/3600000*-1</f>
        <v>0.37022014178684182</v>
      </c>
      <c r="U845" s="37">
        <f t="shared" si="182"/>
        <v>1.9074074074074325</v>
      </c>
      <c r="V845" s="37">
        <f t="shared" si="181"/>
        <v>0</v>
      </c>
      <c r="W845" s="39">
        <f>SUM(V$8:V845)/3600000*-1</f>
        <v>0.25471145754934726</v>
      </c>
      <c r="X845" s="38">
        <f t="shared" si="173"/>
        <v>6.7645713455384504</v>
      </c>
      <c r="Y845" s="38">
        <f t="shared" si="174"/>
        <v>27.66885959856371</v>
      </c>
      <c r="Z845" s="38">
        <f>SUM(Y$8:Y845)/1000</f>
        <v>18.876758397454417</v>
      </c>
    </row>
    <row r="846" spans="2:26" x14ac:dyDescent="0.3">
      <c r="B846" s="4" t="s">
        <v>26</v>
      </c>
      <c r="C846" s="4">
        <v>838</v>
      </c>
      <c r="D846" s="4">
        <v>249</v>
      </c>
      <c r="E846" s="2">
        <f t="shared" si="175"/>
        <v>14.138888888888888</v>
      </c>
      <c r="F846" s="10">
        <v>50.9</v>
      </c>
      <c r="G846" s="30">
        <f t="shared" si="176"/>
        <v>0.22222222222222143</v>
      </c>
      <c r="H846" s="30">
        <f t="shared" si="177"/>
        <v>0.79999999999999716</v>
      </c>
      <c r="I846" s="31">
        <f>SUM(E$8:E846)</f>
        <v>5618.5833333333385</v>
      </c>
      <c r="J846" s="31">
        <f t="shared" si="178"/>
        <v>14.138888888888687</v>
      </c>
      <c r="K846" s="32">
        <f t="shared" si="170"/>
        <v>343.33333333333212</v>
      </c>
      <c r="L846" s="33">
        <v>156.46950000000001</v>
      </c>
      <c r="M846" s="34">
        <f>0.5*2.10945*1.29*0.35*WLTC_class_3!E846^2</f>
        <v>95.197941580121508</v>
      </c>
      <c r="N846" s="34">
        <f t="shared" si="171"/>
        <v>595.0007749134536</v>
      </c>
      <c r="O846" s="35">
        <f t="shared" si="172"/>
        <v>118.94552142388136</v>
      </c>
      <c r="P846" s="35">
        <f t="shared" si="179"/>
        <v>8412.6498453039876</v>
      </c>
      <c r="Q846" s="35">
        <f>(SUM(P$8:P846))/3600000</f>
        <v>0.72681136804659541</v>
      </c>
      <c r="R846" s="35">
        <f t="shared" si="180"/>
        <v>0</v>
      </c>
      <c r="S846" s="35"/>
      <c r="T846" s="35">
        <f>(SUMIF(R$8:R846,"&lt;0"))/3600000*-1</f>
        <v>0.37022014178684182</v>
      </c>
      <c r="U846" s="37">
        <f t="shared" si="182"/>
        <v>3.374680555555523</v>
      </c>
      <c r="V846" s="37">
        <f t="shared" si="181"/>
        <v>0</v>
      </c>
      <c r="W846" s="39">
        <f>SUM(V$8:V846)/3600000*-1</f>
        <v>0.25471145754934726</v>
      </c>
      <c r="X846" s="38">
        <f t="shared" si="173"/>
        <v>8.4126498453041076</v>
      </c>
      <c r="Y846" s="38">
        <f t="shared" si="174"/>
        <v>29.316938098329366</v>
      </c>
      <c r="Z846" s="38">
        <f>SUM(Y$8:Y846)/1000</f>
        <v>18.90607533555275</v>
      </c>
    </row>
    <row r="847" spans="2:26" x14ac:dyDescent="0.3">
      <c r="B847" s="4" t="s">
        <v>26</v>
      </c>
      <c r="C847" s="4">
        <v>839</v>
      </c>
      <c r="D847" s="4">
        <v>250</v>
      </c>
      <c r="E847" s="2">
        <f t="shared" si="175"/>
        <v>14.388888888888888</v>
      </c>
      <c r="F847" s="10">
        <v>51.8</v>
      </c>
      <c r="G847" s="30">
        <f t="shared" si="176"/>
        <v>0.2222222222222224</v>
      </c>
      <c r="H847" s="30">
        <f t="shared" si="177"/>
        <v>0.80000000000000071</v>
      </c>
      <c r="I847" s="31">
        <f>SUM(E$8:E847)</f>
        <v>5632.9722222222272</v>
      </c>
      <c r="J847" s="31">
        <f t="shared" si="178"/>
        <v>14.388888888888687</v>
      </c>
      <c r="K847" s="32">
        <f t="shared" si="170"/>
        <v>343.3333333333336</v>
      </c>
      <c r="L847" s="33">
        <v>156.46950000000001</v>
      </c>
      <c r="M847" s="34">
        <f>0.5*2.10945*1.29*0.35*WLTC_class_3!E847^2</f>
        <v>98.594232987152751</v>
      </c>
      <c r="N847" s="34">
        <f t="shared" si="171"/>
        <v>598.39706632048637</v>
      </c>
      <c r="O847" s="35">
        <f t="shared" si="172"/>
        <v>123.8922024871728</v>
      </c>
      <c r="P847" s="35">
        <f t="shared" si="179"/>
        <v>8610.2688987224337</v>
      </c>
      <c r="Q847" s="35">
        <f>(SUM(P$8:P847))/3600000</f>
        <v>0.72920310940735156</v>
      </c>
      <c r="R847" s="35">
        <f t="shared" si="180"/>
        <v>0</v>
      </c>
      <c r="S847" s="35"/>
      <c r="T847" s="35">
        <f>(SUMIF(R$8:R847,"&lt;0"))/3600000*-1</f>
        <v>0.37022014178684182</v>
      </c>
      <c r="U847" s="37">
        <f t="shared" si="182"/>
        <v>4.4075416666666571</v>
      </c>
      <c r="V847" s="37">
        <f t="shared" si="181"/>
        <v>0</v>
      </c>
      <c r="W847" s="39">
        <f>SUM(V$8:V847)/3600000*-1</f>
        <v>0.25471145754934726</v>
      </c>
      <c r="X847" s="38">
        <f t="shared" si="173"/>
        <v>8.6102688987225537</v>
      </c>
      <c r="Y847" s="38">
        <f t="shared" si="174"/>
        <v>29.514557151747816</v>
      </c>
      <c r="Z847" s="38">
        <f>SUM(Y$8:Y847)/1000</f>
        <v>18.935589892704499</v>
      </c>
    </row>
    <row r="848" spans="2:26" x14ac:dyDescent="0.3">
      <c r="B848" s="4" t="s">
        <v>26</v>
      </c>
      <c r="C848" s="4">
        <v>840</v>
      </c>
      <c r="D848" s="4">
        <v>251</v>
      </c>
      <c r="E848" s="2">
        <f t="shared" si="175"/>
        <v>14.583333333333332</v>
      </c>
      <c r="F848" s="10">
        <v>52.5</v>
      </c>
      <c r="G848" s="30">
        <f t="shared" si="176"/>
        <v>0.20833333333333331</v>
      </c>
      <c r="H848" s="30">
        <f t="shared" si="177"/>
        <v>0.75</v>
      </c>
      <c r="I848" s="31">
        <f>SUM(E$8:E848)</f>
        <v>5647.5555555555602</v>
      </c>
      <c r="J848" s="31">
        <f t="shared" si="178"/>
        <v>14.58333333333303</v>
      </c>
      <c r="K848" s="32">
        <f t="shared" si="170"/>
        <v>321.87499999999994</v>
      </c>
      <c r="L848" s="33">
        <v>156.46950000000001</v>
      </c>
      <c r="M848" s="34">
        <f>0.5*2.10945*1.29*0.35*WLTC_class_3!E848^2</f>
        <v>101.27694677734372</v>
      </c>
      <c r="N848" s="34">
        <f t="shared" si="171"/>
        <v>579.62144677734364</v>
      </c>
      <c r="O848" s="35">
        <f t="shared" si="172"/>
        <v>123.27018616358181</v>
      </c>
      <c r="P848" s="35">
        <f t="shared" si="179"/>
        <v>8452.8127655027529</v>
      </c>
      <c r="Q848" s="35">
        <f>(SUM(P$8:P848))/3600000</f>
        <v>0.73155111295332464</v>
      </c>
      <c r="R848" s="35">
        <f t="shared" si="180"/>
        <v>0</v>
      </c>
      <c r="S848" s="35"/>
      <c r="T848" s="35">
        <f>(SUMIF(R$8:R848,"&lt;0"))/3600000*-1</f>
        <v>0.37022014178684182</v>
      </c>
      <c r="U848" s="37">
        <f t="shared" si="182"/>
        <v>3.4814953703703879</v>
      </c>
      <c r="V848" s="37">
        <f t="shared" si="181"/>
        <v>0</v>
      </c>
      <c r="W848" s="39">
        <f>SUM(V$8:V848)/3600000*-1</f>
        <v>0.25471145754934726</v>
      </c>
      <c r="X848" s="38">
        <f t="shared" si="173"/>
        <v>8.4528127655029284</v>
      </c>
      <c r="Y848" s="38">
        <f t="shared" si="174"/>
        <v>29.357101018528191</v>
      </c>
      <c r="Z848" s="38">
        <f>SUM(Y$8:Y848)/1000</f>
        <v>18.964946993723029</v>
      </c>
    </row>
    <row r="849" spans="2:26" x14ac:dyDescent="0.3">
      <c r="B849" s="4" t="s">
        <v>26</v>
      </c>
      <c r="C849" s="4">
        <v>841</v>
      </c>
      <c r="D849" s="4">
        <v>252</v>
      </c>
      <c r="E849" s="2">
        <f t="shared" si="175"/>
        <v>14.805555555555554</v>
      </c>
      <c r="F849" s="10">
        <v>53.3</v>
      </c>
      <c r="G849" s="30">
        <f t="shared" si="176"/>
        <v>0.27777777777777779</v>
      </c>
      <c r="H849" s="30">
        <f t="shared" si="177"/>
        <v>1</v>
      </c>
      <c r="I849" s="31">
        <f>SUM(E$8:E849)</f>
        <v>5662.3611111111159</v>
      </c>
      <c r="J849" s="31">
        <f t="shared" si="178"/>
        <v>14.805555555555657</v>
      </c>
      <c r="K849" s="32">
        <f t="shared" si="170"/>
        <v>429.16666666666669</v>
      </c>
      <c r="L849" s="33">
        <v>156.46950000000001</v>
      </c>
      <c r="M849" s="34">
        <f>0.5*2.10945*1.29*0.35*WLTC_class_3!E849^2</f>
        <v>104.38699875928816</v>
      </c>
      <c r="N849" s="34">
        <f t="shared" si="171"/>
        <v>690.02316542595486</v>
      </c>
      <c r="O849" s="35">
        <f t="shared" si="172"/>
        <v>151.25616592800571</v>
      </c>
      <c r="P849" s="35">
        <f t="shared" si="179"/>
        <v>10216.176310334346</v>
      </c>
      <c r="Q849" s="35">
        <f>(SUM(P$8:P849))/3600000</f>
        <v>0.73438893970619523</v>
      </c>
      <c r="R849" s="35">
        <f t="shared" si="180"/>
        <v>0</v>
      </c>
      <c r="S849" s="35"/>
      <c r="T849" s="35">
        <f>(SUMIF(R$8:R849,"&lt;0"))/3600000*-1</f>
        <v>0.37022014178684182</v>
      </c>
      <c r="U849" s="37">
        <f t="shared" si="182"/>
        <v>4.0360740740740537</v>
      </c>
      <c r="V849" s="37">
        <f t="shared" si="181"/>
        <v>0</v>
      </c>
      <c r="W849" s="39">
        <f>SUM(V$8:V849)/3600000*-1</f>
        <v>0.25471145754934726</v>
      </c>
      <c r="X849" s="38">
        <f t="shared" si="173"/>
        <v>10.216176310334275</v>
      </c>
      <c r="Y849" s="38">
        <f t="shared" si="174"/>
        <v>31.120464563359533</v>
      </c>
      <c r="Z849" s="38">
        <f>SUM(Y$8:Y849)/1000</f>
        <v>18.996067458286387</v>
      </c>
    </row>
    <row r="850" spans="2:26" x14ac:dyDescent="0.3">
      <c r="B850" s="4" t="s">
        <v>26</v>
      </c>
      <c r="C850" s="4">
        <v>842</v>
      </c>
      <c r="D850" s="4">
        <v>253</v>
      </c>
      <c r="E850" s="2">
        <f t="shared" si="175"/>
        <v>15.138888888888889</v>
      </c>
      <c r="F850" s="10">
        <v>54.5</v>
      </c>
      <c r="G850" s="30">
        <f t="shared" si="176"/>
        <v>0.33333333333333409</v>
      </c>
      <c r="H850" s="30">
        <f t="shared" si="177"/>
        <v>1.2000000000000028</v>
      </c>
      <c r="I850" s="31">
        <f>SUM(E$8:E850)</f>
        <v>5677.5000000000045</v>
      </c>
      <c r="J850" s="31">
        <f t="shared" si="178"/>
        <v>15.138888888888687</v>
      </c>
      <c r="K850" s="32">
        <f t="shared" si="170"/>
        <v>515.00000000000114</v>
      </c>
      <c r="L850" s="33">
        <v>156.46950000000001</v>
      </c>
      <c r="M850" s="34">
        <f>0.5*2.10945*1.29*0.35*WLTC_class_3!E850^2</f>
        <v>109.14026346137153</v>
      </c>
      <c r="N850" s="34">
        <f t="shared" si="171"/>
        <v>780.60976346137272</v>
      </c>
      <c r="O850" s="35">
        <f t="shared" si="172"/>
        <v>178.90479551860429</v>
      </c>
      <c r="P850" s="35">
        <f t="shared" si="179"/>
        <v>11817.564474623401</v>
      </c>
      <c r="Q850" s="35">
        <f>(SUM(P$8:P850))/3600000</f>
        <v>0.73767159650470171</v>
      </c>
      <c r="R850" s="35">
        <f t="shared" si="180"/>
        <v>0</v>
      </c>
      <c r="S850" s="35"/>
      <c r="T850" s="35">
        <f>(SUMIF(R$8:R850,"&lt;0"))/3600000*-1</f>
        <v>0.37022014178684182</v>
      </c>
      <c r="U850" s="37">
        <f t="shared" si="182"/>
        <v>6.1685555555555993</v>
      </c>
      <c r="V850" s="37">
        <f t="shared" si="181"/>
        <v>0</v>
      </c>
      <c r="W850" s="39">
        <f>SUM(V$8:V850)/3600000*-1</f>
        <v>0.25471145754934726</v>
      </c>
      <c r="X850" s="38">
        <f t="shared" si="173"/>
        <v>11.817564474623559</v>
      </c>
      <c r="Y850" s="38">
        <f t="shared" si="174"/>
        <v>32.721852727648823</v>
      </c>
      <c r="Z850" s="38">
        <f>SUM(Y$8:Y850)/1000</f>
        <v>19.028789311014037</v>
      </c>
    </row>
    <row r="851" spans="2:26" x14ac:dyDescent="0.3">
      <c r="B851" s="4" t="s">
        <v>26</v>
      </c>
      <c r="C851" s="4">
        <v>843</v>
      </c>
      <c r="D851" s="4">
        <v>254</v>
      </c>
      <c r="E851" s="2">
        <f t="shared" si="175"/>
        <v>15.472222222222223</v>
      </c>
      <c r="F851" s="10">
        <v>55.7</v>
      </c>
      <c r="G851" s="30">
        <f t="shared" si="176"/>
        <v>0.27777777777777779</v>
      </c>
      <c r="H851" s="30">
        <f t="shared" si="177"/>
        <v>1</v>
      </c>
      <c r="I851" s="31">
        <f>SUM(E$8:E851)</f>
        <v>5692.9722222222272</v>
      </c>
      <c r="J851" s="31">
        <f t="shared" si="178"/>
        <v>15.472222222222626</v>
      </c>
      <c r="K851" s="32">
        <f t="shared" si="170"/>
        <v>429.16666666666669</v>
      </c>
      <c r="L851" s="33">
        <v>156.46950000000001</v>
      </c>
      <c r="M851" s="34">
        <f>0.5*2.10945*1.29*0.35*WLTC_class_3!E851^2</f>
        <v>113.99935223845488</v>
      </c>
      <c r="N851" s="34">
        <f t="shared" si="171"/>
        <v>699.63551890512156</v>
      </c>
      <c r="O851" s="35">
        <f t="shared" si="172"/>
        <v>167.48550934012403</v>
      </c>
      <c r="P851" s="35">
        <f t="shared" si="179"/>
        <v>10824.91622306008</v>
      </c>
      <c r="Q851" s="35">
        <f>(SUM(P$8:P851))/3600000</f>
        <v>0.74067851767777393</v>
      </c>
      <c r="R851" s="35">
        <f t="shared" si="180"/>
        <v>0</v>
      </c>
      <c r="S851" s="35"/>
      <c r="T851" s="35">
        <f>(SUMIF(R$8:R851,"&lt;0"))/3600000*-1</f>
        <v>0.37022014178684182</v>
      </c>
      <c r="U851" s="37">
        <f t="shared" si="182"/>
        <v>6.3058888888889015</v>
      </c>
      <c r="V851" s="37">
        <f t="shared" si="181"/>
        <v>0</v>
      </c>
      <c r="W851" s="39">
        <f>SUM(V$8:V851)/3600000*-1</f>
        <v>0.25471145754934726</v>
      </c>
      <c r="X851" s="38">
        <f t="shared" si="173"/>
        <v>10.824916223059798</v>
      </c>
      <c r="Y851" s="38">
        <f t="shared" si="174"/>
        <v>31.729204476085059</v>
      </c>
      <c r="Z851" s="38">
        <f>SUM(Y$8:Y851)/1000</f>
        <v>19.06051851549012</v>
      </c>
    </row>
    <row r="852" spans="2:26" x14ac:dyDescent="0.3">
      <c r="B852" s="4" t="s">
        <v>26</v>
      </c>
      <c r="C852" s="4">
        <v>844</v>
      </c>
      <c r="D852" s="4">
        <v>255</v>
      </c>
      <c r="E852" s="2">
        <f t="shared" si="175"/>
        <v>15.694444444444445</v>
      </c>
      <c r="F852" s="10">
        <v>56.5</v>
      </c>
      <c r="G852" s="30">
        <f t="shared" si="176"/>
        <v>0.15277777777777699</v>
      </c>
      <c r="H852" s="30">
        <f t="shared" si="177"/>
        <v>0.54999999999999716</v>
      </c>
      <c r="I852" s="31">
        <f>SUM(E$8:E852)</f>
        <v>5708.6666666666715</v>
      </c>
      <c r="J852" s="31">
        <f t="shared" si="178"/>
        <v>15.694444444444343</v>
      </c>
      <c r="K852" s="32">
        <f t="shared" si="170"/>
        <v>236.04166666666544</v>
      </c>
      <c r="L852" s="33">
        <v>156.46950000000001</v>
      </c>
      <c r="M852" s="34">
        <f>0.5*2.10945*1.29*0.35*WLTC_class_3!E852^2</f>
        <v>117.29753590928819</v>
      </c>
      <c r="N852" s="34">
        <f t="shared" si="171"/>
        <v>509.80870257595365</v>
      </c>
      <c r="O852" s="35">
        <f t="shared" si="172"/>
        <v>125.57382953688871</v>
      </c>
      <c r="P852" s="35">
        <f t="shared" si="179"/>
        <v>8001.1643598725541</v>
      </c>
      <c r="Q852" s="35">
        <f>(SUM(P$8:P852))/3600000</f>
        <v>0.74290106333329409</v>
      </c>
      <c r="R852" s="35">
        <f t="shared" si="180"/>
        <v>0</v>
      </c>
      <c r="S852" s="35"/>
      <c r="T852" s="35">
        <f>(SUMIF(R$8:R852,"&lt;0"))/3600000*-1</f>
        <v>0.37022014178684182</v>
      </c>
      <c r="U852" s="37">
        <f t="shared" si="182"/>
        <v>4.2802222222222035</v>
      </c>
      <c r="V852" s="37">
        <f t="shared" si="181"/>
        <v>0</v>
      </c>
      <c r="W852" s="39">
        <f>SUM(V$8:V852)/3600000*-1</f>
        <v>0.25471145754934726</v>
      </c>
      <c r="X852" s="38">
        <f t="shared" si="173"/>
        <v>8.0011643598726057</v>
      </c>
      <c r="Y852" s="38">
        <f t="shared" si="174"/>
        <v>28.905452612897868</v>
      </c>
      <c r="Z852" s="38">
        <f>SUM(Y$8:Y852)/1000</f>
        <v>19.089423968103016</v>
      </c>
    </row>
    <row r="853" spans="2:26" x14ac:dyDescent="0.3">
      <c r="B853" s="4" t="s">
        <v>26</v>
      </c>
      <c r="C853" s="4">
        <v>845</v>
      </c>
      <c r="D853" s="4">
        <v>256</v>
      </c>
      <c r="E853" s="2">
        <f t="shared" si="175"/>
        <v>15.777777777777777</v>
      </c>
      <c r="F853" s="10">
        <v>56.8</v>
      </c>
      <c r="G853" s="30">
        <f t="shared" si="176"/>
        <v>6.9444444444444448E-2</v>
      </c>
      <c r="H853" s="30">
        <f t="shared" si="177"/>
        <v>0.25</v>
      </c>
      <c r="I853" s="31">
        <f>SUM(E$8:E853)</f>
        <v>5724.4444444444489</v>
      </c>
      <c r="J853" s="31">
        <f t="shared" si="178"/>
        <v>15.777777777777374</v>
      </c>
      <c r="K853" s="32">
        <f t="shared" si="170"/>
        <v>107.29166666666667</v>
      </c>
      <c r="L853" s="33">
        <v>156.46950000000001</v>
      </c>
      <c r="M853" s="34">
        <f>0.5*2.10945*1.29*0.35*WLTC_class_3!E853^2</f>
        <v>118.54648046111109</v>
      </c>
      <c r="N853" s="34">
        <f t="shared" si="171"/>
        <v>382.30764712777778</v>
      </c>
      <c r="O853" s="35">
        <f t="shared" si="172"/>
        <v>95.171004897337198</v>
      </c>
      <c r="P853" s="35">
        <f t="shared" si="179"/>
        <v>6031.9650991270064</v>
      </c>
      <c r="Q853" s="35">
        <f>(SUM(P$8:P853))/3600000</f>
        <v>0.74457660919416269</v>
      </c>
      <c r="R853" s="35">
        <f t="shared" si="180"/>
        <v>0</v>
      </c>
      <c r="S853" s="35"/>
      <c r="T853" s="35">
        <f>(SUMIF(R$8:R853,"&lt;0"))/3600000*-1</f>
        <v>0.37022014178684182</v>
      </c>
      <c r="U853" s="37">
        <f t="shared" si="182"/>
        <v>1.6208194444444304</v>
      </c>
      <c r="V853" s="37">
        <f t="shared" si="181"/>
        <v>0</v>
      </c>
      <c r="W853" s="39">
        <f>SUM(V$8:V853)/3600000*-1</f>
        <v>0.25471145754934726</v>
      </c>
      <c r="X853" s="38">
        <f t="shared" si="173"/>
        <v>6.0319650991271603</v>
      </c>
      <c r="Y853" s="38">
        <f t="shared" si="174"/>
        <v>26.93625335215242</v>
      </c>
      <c r="Z853" s="38">
        <f>SUM(Y$8:Y853)/1000</f>
        <v>19.116360221455167</v>
      </c>
    </row>
    <row r="854" spans="2:26" x14ac:dyDescent="0.3">
      <c r="B854" s="4" t="s">
        <v>26</v>
      </c>
      <c r="C854" s="4">
        <v>846</v>
      </c>
      <c r="D854" s="4">
        <v>257</v>
      </c>
      <c r="E854" s="2">
        <f t="shared" si="175"/>
        <v>15.833333333333332</v>
      </c>
      <c r="F854" s="10">
        <v>57</v>
      </c>
      <c r="G854" s="30">
        <f t="shared" si="176"/>
        <v>5.5555555555556344E-2</v>
      </c>
      <c r="H854" s="30">
        <f t="shared" si="177"/>
        <v>0.20000000000000284</v>
      </c>
      <c r="I854" s="31">
        <f>SUM(E$8:E854)</f>
        <v>5740.2777777777819</v>
      </c>
      <c r="J854" s="31">
        <f t="shared" si="178"/>
        <v>15.83333333333303</v>
      </c>
      <c r="K854" s="32">
        <f t="shared" si="170"/>
        <v>85.833333333334551</v>
      </c>
      <c r="L854" s="33">
        <v>156.46950000000001</v>
      </c>
      <c r="M854" s="34">
        <f>0.5*2.10945*1.29*0.35*WLTC_class_3!E854^2</f>
        <v>119.38278460937497</v>
      </c>
      <c r="N854" s="34">
        <f t="shared" si="171"/>
        <v>361.68561794270954</v>
      </c>
      <c r="O854" s="35">
        <f t="shared" si="172"/>
        <v>90.672575053691418</v>
      </c>
      <c r="P854" s="35">
        <f t="shared" si="179"/>
        <v>5726.6889507594578</v>
      </c>
      <c r="Q854" s="35">
        <f>(SUM(P$8:P854))/3600000</f>
        <v>0.74616735612492913</v>
      </c>
      <c r="R854" s="35">
        <f t="shared" si="180"/>
        <v>0</v>
      </c>
      <c r="S854" s="35"/>
      <c r="T854" s="35">
        <f>(SUMIF(R$8:R854,"&lt;0"))/3600000*-1</f>
        <v>0.37022014178684182</v>
      </c>
      <c r="U854" s="37">
        <f t="shared" si="182"/>
        <v>1.0853148148148002</v>
      </c>
      <c r="V854" s="37">
        <f t="shared" si="181"/>
        <v>0</v>
      </c>
      <c r="W854" s="39">
        <f>SUM(V$8:V854)/3600000*-1</f>
        <v>0.25471145754934726</v>
      </c>
      <c r="X854" s="38">
        <f t="shared" si="173"/>
        <v>5.7266889507595673</v>
      </c>
      <c r="Y854" s="38">
        <f t="shared" si="174"/>
        <v>26.630977203784827</v>
      </c>
      <c r="Z854" s="38">
        <f>SUM(Y$8:Y854)/1000</f>
        <v>19.142991198658954</v>
      </c>
    </row>
    <row r="855" spans="2:26" x14ac:dyDescent="0.3">
      <c r="B855" s="4" t="s">
        <v>26</v>
      </c>
      <c r="C855" s="4">
        <v>847</v>
      </c>
      <c r="D855" s="4">
        <v>258</v>
      </c>
      <c r="E855" s="2">
        <f t="shared" si="175"/>
        <v>15.888888888888889</v>
      </c>
      <c r="F855" s="10">
        <v>57.2</v>
      </c>
      <c r="G855" s="30">
        <f t="shared" si="176"/>
        <v>9.7222222222222612E-2</v>
      </c>
      <c r="H855" s="30">
        <f t="shared" si="177"/>
        <v>0.35000000000000142</v>
      </c>
      <c r="I855" s="31">
        <f>SUM(E$8:E855)</f>
        <v>5756.1666666666706</v>
      </c>
      <c r="J855" s="31">
        <f t="shared" si="178"/>
        <v>15.888888888888687</v>
      </c>
      <c r="K855" s="32">
        <f t="shared" si="170"/>
        <v>150.20833333333394</v>
      </c>
      <c r="L855" s="33">
        <v>156.46950000000001</v>
      </c>
      <c r="M855" s="34">
        <f>0.5*2.10945*1.29*0.35*WLTC_class_3!E855^2</f>
        <v>120.22202831527778</v>
      </c>
      <c r="N855" s="34">
        <f t="shared" si="171"/>
        <v>426.8998616486117</v>
      </c>
      <c r="O855" s="35">
        <f t="shared" si="172"/>
        <v>107.77376877595495</v>
      </c>
      <c r="P855" s="35">
        <f t="shared" si="179"/>
        <v>6782.9644684167442</v>
      </c>
      <c r="Q855" s="35">
        <f>(SUM(P$8:P855))/3600000</f>
        <v>0.74805151292171157</v>
      </c>
      <c r="R855" s="35">
        <f t="shared" si="180"/>
        <v>0</v>
      </c>
      <c r="S855" s="35"/>
      <c r="T855" s="35">
        <f>(SUMIF(R$8:R855,"&lt;0"))/3600000*-1</f>
        <v>0.37022014178684182</v>
      </c>
      <c r="U855" s="37">
        <f t="shared" si="182"/>
        <v>1.0891296296296709</v>
      </c>
      <c r="V855" s="37">
        <f t="shared" si="181"/>
        <v>0</v>
      </c>
      <c r="W855" s="39">
        <f>SUM(V$8:V855)/3600000*-1</f>
        <v>0.25471145754934726</v>
      </c>
      <c r="X855" s="38">
        <f t="shared" si="173"/>
        <v>6.7829644684168304</v>
      </c>
      <c r="Y855" s="38">
        <f t="shared" si="174"/>
        <v>27.687252721442093</v>
      </c>
      <c r="Z855" s="38">
        <f>SUM(Y$8:Y855)/1000</f>
        <v>19.170678451380397</v>
      </c>
    </row>
    <row r="856" spans="2:26" x14ac:dyDescent="0.3">
      <c r="B856" s="4" t="s">
        <v>26</v>
      </c>
      <c r="C856" s="4">
        <v>848</v>
      </c>
      <c r="D856" s="4">
        <v>259</v>
      </c>
      <c r="E856" s="2">
        <f t="shared" si="175"/>
        <v>16.027777777777779</v>
      </c>
      <c r="F856" s="10">
        <v>57.7</v>
      </c>
      <c r="G856" s="30">
        <f t="shared" si="176"/>
        <v>0.20833333333333331</v>
      </c>
      <c r="H856" s="30">
        <f t="shared" si="177"/>
        <v>0.75</v>
      </c>
      <c r="I856" s="31">
        <f>SUM(E$8:E856)</f>
        <v>5772.194444444448</v>
      </c>
      <c r="J856" s="31">
        <f t="shared" si="178"/>
        <v>16.027777777777374</v>
      </c>
      <c r="K856" s="32">
        <f t="shared" si="170"/>
        <v>321.87499999999994</v>
      </c>
      <c r="L856" s="33">
        <v>156.46950000000001</v>
      </c>
      <c r="M856" s="34">
        <f>0.5*2.10945*1.29*0.35*WLTC_class_3!E856^2</f>
        <v>122.33299814470487</v>
      </c>
      <c r="N856" s="34">
        <f t="shared" si="171"/>
        <v>600.67749814470483</v>
      </c>
      <c r="O856" s="35">
        <f t="shared" si="172"/>
        <v>154.30783856467082</v>
      </c>
      <c r="P856" s="35">
        <f t="shared" si="179"/>
        <v>9627.5254563746093</v>
      </c>
      <c r="Q856" s="35">
        <f>(SUM(P$8:P856))/3600000</f>
        <v>0.75072582554848233</v>
      </c>
      <c r="R856" s="35">
        <f t="shared" si="180"/>
        <v>0</v>
      </c>
      <c r="S856" s="35"/>
      <c r="T856" s="35">
        <f>(SUMIF(R$8:R856,"&lt;0"))/3600000*-1</f>
        <v>0.37022014178684182</v>
      </c>
      <c r="U856" s="37">
        <f t="shared" si="182"/>
        <v>2.7395138888888955</v>
      </c>
      <c r="V856" s="37">
        <f t="shared" si="181"/>
        <v>0</v>
      </c>
      <c r="W856" s="39">
        <f>SUM(V$8:V856)/3600000*-1</f>
        <v>0.25471145754934726</v>
      </c>
      <c r="X856" s="38">
        <f t="shared" si="173"/>
        <v>9.6275254563748529</v>
      </c>
      <c r="Y856" s="38">
        <f t="shared" si="174"/>
        <v>30.531813709400112</v>
      </c>
      <c r="Z856" s="38">
        <f>SUM(Y$8:Y856)/1000</f>
        <v>19.201210265089799</v>
      </c>
    </row>
    <row r="857" spans="2:26" x14ac:dyDescent="0.3">
      <c r="B857" s="4" t="s">
        <v>26</v>
      </c>
      <c r="C857" s="4">
        <v>849</v>
      </c>
      <c r="D857" s="4">
        <v>260</v>
      </c>
      <c r="E857" s="2">
        <f t="shared" si="175"/>
        <v>16.305555555555557</v>
      </c>
      <c r="F857" s="10">
        <v>58.7</v>
      </c>
      <c r="G857" s="30">
        <f t="shared" si="176"/>
        <v>0.33333333333333315</v>
      </c>
      <c r="H857" s="30">
        <f t="shared" si="177"/>
        <v>1.1999999999999993</v>
      </c>
      <c r="I857" s="31">
        <f>SUM(E$8:E857)</f>
        <v>5788.5000000000036</v>
      </c>
      <c r="J857" s="31">
        <f t="shared" si="178"/>
        <v>16.305555555555657</v>
      </c>
      <c r="K857" s="32">
        <f t="shared" si="170"/>
        <v>514.99999999999966</v>
      </c>
      <c r="L857" s="33">
        <v>156.46950000000001</v>
      </c>
      <c r="M857" s="34">
        <f>0.5*2.10945*1.29*0.35*WLTC_class_3!E857^2</f>
        <v>126.61005450928822</v>
      </c>
      <c r="N857" s="34">
        <f t="shared" si="171"/>
        <v>798.07955450928785</v>
      </c>
      <c r="O857" s="35">
        <f t="shared" si="172"/>
        <v>212.18632254453129</v>
      </c>
      <c r="P857" s="35">
        <f t="shared" si="179"/>
        <v>13013.130513804303</v>
      </c>
      <c r="Q857" s="35">
        <f>(SUM(P$8:P857))/3600000</f>
        <v>0.75434058402453907</v>
      </c>
      <c r="R857" s="35">
        <f t="shared" si="180"/>
        <v>0</v>
      </c>
      <c r="S857" s="35"/>
      <c r="T857" s="35">
        <f>(SUMIF(R$8:R857,"&lt;0"))/3600000*-1</f>
        <v>0.37022014178684182</v>
      </c>
      <c r="U857" s="37">
        <f t="shared" si="182"/>
        <v>5.5505555555555821</v>
      </c>
      <c r="V857" s="37">
        <f t="shared" si="181"/>
        <v>0</v>
      </c>
      <c r="W857" s="39">
        <f>SUM(V$8:V857)/3600000*-1</f>
        <v>0.25471145754934726</v>
      </c>
      <c r="X857" s="38">
        <f t="shared" si="173"/>
        <v>13.013130513804223</v>
      </c>
      <c r="Y857" s="38">
        <f t="shared" si="174"/>
        <v>33.917418766829485</v>
      </c>
      <c r="Z857" s="38">
        <f>SUM(Y$8:Y857)/1000</f>
        <v>19.235127683856625</v>
      </c>
    </row>
    <row r="858" spans="2:26" x14ac:dyDescent="0.3">
      <c r="B858" s="4" t="s">
        <v>26</v>
      </c>
      <c r="C858" s="4">
        <v>850</v>
      </c>
      <c r="D858" s="4">
        <v>261</v>
      </c>
      <c r="E858" s="2">
        <f t="shared" si="175"/>
        <v>16.694444444444443</v>
      </c>
      <c r="F858" s="10">
        <v>60.1</v>
      </c>
      <c r="G858" s="30">
        <f t="shared" si="176"/>
        <v>0.33333333333333315</v>
      </c>
      <c r="H858" s="30">
        <f t="shared" si="177"/>
        <v>1.1999999999999993</v>
      </c>
      <c r="I858" s="31">
        <f>SUM(E$8:E858)</f>
        <v>5805.194444444448</v>
      </c>
      <c r="J858" s="31">
        <f t="shared" si="178"/>
        <v>16.694444444444343</v>
      </c>
      <c r="K858" s="32">
        <f t="shared" si="170"/>
        <v>514.99999999999966</v>
      </c>
      <c r="L858" s="33">
        <v>156.46950000000001</v>
      </c>
      <c r="M858" s="34">
        <f>0.5*2.10945*1.29*0.35*WLTC_class_3!E858^2</f>
        <v>132.72139484053815</v>
      </c>
      <c r="N858" s="34">
        <f t="shared" si="171"/>
        <v>804.19089484053779</v>
      </c>
      <c r="O858" s="35">
        <f t="shared" si="172"/>
        <v>224.13160139451799</v>
      </c>
      <c r="P858" s="35">
        <f t="shared" si="179"/>
        <v>13425.520216643341</v>
      </c>
      <c r="Q858" s="35">
        <f>(SUM(P$8:P858))/3600000</f>
        <v>0.7580698951958289</v>
      </c>
      <c r="R858" s="35">
        <f t="shared" si="180"/>
        <v>0</v>
      </c>
      <c r="S858" s="35"/>
      <c r="T858" s="35">
        <f>(SUMIF(R$8:R858,"&lt;0"))/3600000*-1</f>
        <v>0.37022014178684182</v>
      </c>
      <c r="U858" s="37">
        <f t="shared" si="182"/>
        <v>7.9309999999999183</v>
      </c>
      <c r="V858" s="37">
        <f t="shared" si="181"/>
        <v>0</v>
      </c>
      <c r="W858" s="39">
        <f>SUM(V$8:V858)/3600000*-1</f>
        <v>0.25471145754934726</v>
      </c>
      <c r="X858" s="38">
        <f t="shared" si="173"/>
        <v>13.42552021664342</v>
      </c>
      <c r="Y858" s="38">
        <f t="shared" si="174"/>
        <v>34.329808469668677</v>
      </c>
      <c r="Z858" s="38">
        <f>SUM(Y$8:Y858)/1000</f>
        <v>19.269457492326296</v>
      </c>
    </row>
    <row r="859" spans="2:26" x14ac:dyDescent="0.3">
      <c r="B859" s="4" t="s">
        <v>26</v>
      </c>
      <c r="C859" s="4">
        <v>851</v>
      </c>
      <c r="D859" s="4">
        <v>262</v>
      </c>
      <c r="E859" s="2">
        <f t="shared" si="175"/>
        <v>16.972222222222221</v>
      </c>
      <c r="F859" s="10">
        <v>61.1</v>
      </c>
      <c r="G859" s="30">
        <f t="shared" si="176"/>
        <v>0.2222222222222224</v>
      </c>
      <c r="H859" s="30">
        <f t="shared" si="177"/>
        <v>0.80000000000000071</v>
      </c>
      <c r="I859" s="31">
        <f>SUM(E$8:E859)</f>
        <v>5822.1666666666706</v>
      </c>
      <c r="J859" s="31">
        <f t="shared" si="178"/>
        <v>16.972222222222626</v>
      </c>
      <c r="K859" s="32">
        <f t="shared" si="170"/>
        <v>343.3333333333336</v>
      </c>
      <c r="L859" s="33">
        <v>156.46950000000001</v>
      </c>
      <c r="M859" s="34">
        <f>0.5*2.10945*1.29*0.35*WLTC_class_3!E859^2</f>
        <v>137.17482466345484</v>
      </c>
      <c r="N859" s="34">
        <f t="shared" si="171"/>
        <v>636.97765799678848</v>
      </c>
      <c r="O859" s="35">
        <f t="shared" si="172"/>
        <v>183.4854446458524</v>
      </c>
      <c r="P859" s="35">
        <f t="shared" si="179"/>
        <v>10810.926362112417</v>
      </c>
      <c r="Q859" s="35">
        <f>(SUM(P$8:P859))/3600000</f>
        <v>0.76107293029641576</v>
      </c>
      <c r="R859" s="35">
        <f t="shared" si="180"/>
        <v>0</v>
      </c>
      <c r="S859" s="35"/>
      <c r="T859" s="35">
        <f>(SUMIF(R$8:R859,"&lt;0"))/3600000*-1</f>
        <v>0.37022014178684182</v>
      </c>
      <c r="U859" s="37">
        <f t="shared" si="182"/>
        <v>5.7794444444444775</v>
      </c>
      <c r="V859" s="37">
        <f t="shared" si="181"/>
        <v>0</v>
      </c>
      <c r="W859" s="39">
        <f>SUM(V$8:V859)/3600000*-1</f>
        <v>0.25471145754934726</v>
      </c>
      <c r="X859" s="38">
        <f t="shared" si="173"/>
        <v>10.810926362112159</v>
      </c>
      <c r="Y859" s="38">
        <f t="shared" si="174"/>
        <v>31.71521461513742</v>
      </c>
      <c r="Z859" s="38">
        <f>SUM(Y$8:Y859)/1000</f>
        <v>19.301172706941433</v>
      </c>
    </row>
    <row r="860" spans="2:26" x14ac:dyDescent="0.3">
      <c r="B860" s="4" t="s">
        <v>26</v>
      </c>
      <c r="C860" s="4">
        <v>852</v>
      </c>
      <c r="D860" s="4">
        <v>263</v>
      </c>
      <c r="E860" s="2">
        <f t="shared" si="175"/>
        <v>17.138888888888889</v>
      </c>
      <c r="F860" s="10">
        <v>61.7</v>
      </c>
      <c r="G860" s="30">
        <f t="shared" si="176"/>
        <v>0.16666666666666607</v>
      </c>
      <c r="H860" s="30">
        <f t="shared" si="177"/>
        <v>0.59999999999999787</v>
      </c>
      <c r="I860" s="31">
        <f>SUM(E$8:E860)</f>
        <v>5839.3055555555593</v>
      </c>
      <c r="J860" s="31">
        <f t="shared" si="178"/>
        <v>17.138888888888687</v>
      </c>
      <c r="K860" s="32">
        <f t="shared" si="170"/>
        <v>257.49999999999909</v>
      </c>
      <c r="L860" s="33">
        <v>156.46950000000001</v>
      </c>
      <c r="M860" s="34">
        <f>0.5*2.10945*1.29*0.35*WLTC_class_3!E860^2</f>
        <v>139.88215724887152</v>
      </c>
      <c r="N860" s="34">
        <f t="shared" si="171"/>
        <v>553.85165724887065</v>
      </c>
      <c r="O860" s="35">
        <f t="shared" si="172"/>
        <v>162.689223415442</v>
      </c>
      <c r="P860" s="35">
        <f t="shared" si="179"/>
        <v>9492.4020145152554</v>
      </c>
      <c r="Q860" s="35">
        <f>(SUM(P$8:P860))/3600000</f>
        <v>0.76370970863378118</v>
      </c>
      <c r="R860" s="35">
        <f t="shared" si="180"/>
        <v>0</v>
      </c>
      <c r="S860" s="35"/>
      <c r="T860" s="35">
        <f>(SUMIF(R$8:R860,"&lt;0"))/3600000*-1</f>
        <v>0.37022014178684182</v>
      </c>
      <c r="U860" s="37">
        <f t="shared" si="182"/>
        <v>3.5134444444444655</v>
      </c>
      <c r="V860" s="37">
        <f t="shared" si="181"/>
        <v>0</v>
      </c>
      <c r="W860" s="39">
        <f>SUM(V$8:V860)/3600000*-1</f>
        <v>0.25471145754934726</v>
      </c>
      <c r="X860" s="38">
        <f t="shared" si="173"/>
        <v>9.4924020145153669</v>
      </c>
      <c r="Y860" s="38">
        <f t="shared" si="174"/>
        <v>30.396690267540627</v>
      </c>
      <c r="Z860" s="38">
        <f>SUM(Y$8:Y860)/1000</f>
        <v>19.331569397208977</v>
      </c>
    </row>
    <row r="861" spans="2:26" x14ac:dyDescent="0.3">
      <c r="B861" s="4" t="s">
        <v>26</v>
      </c>
      <c r="C861" s="4">
        <v>853</v>
      </c>
      <c r="D861" s="4">
        <v>264</v>
      </c>
      <c r="E861" s="2">
        <f t="shared" si="175"/>
        <v>17.305555555555554</v>
      </c>
      <c r="F861" s="10">
        <v>62.3</v>
      </c>
      <c r="G861" s="30">
        <f t="shared" si="176"/>
        <v>0.16666666666666607</v>
      </c>
      <c r="H861" s="30">
        <f t="shared" si="177"/>
        <v>0.59999999999999787</v>
      </c>
      <c r="I861" s="31">
        <f>SUM(E$8:E861)</f>
        <v>5856.611111111115</v>
      </c>
      <c r="J861" s="31">
        <f t="shared" si="178"/>
        <v>17.305555555555657</v>
      </c>
      <c r="K861" s="32">
        <f t="shared" si="170"/>
        <v>257.49999999999909</v>
      </c>
      <c r="L861" s="33">
        <v>156.46950000000001</v>
      </c>
      <c r="M861" s="34">
        <f>0.5*2.10945*1.29*0.35*WLTC_class_3!E861^2</f>
        <v>142.61594585303814</v>
      </c>
      <c r="N861" s="34">
        <f t="shared" si="171"/>
        <v>556.5854458530373</v>
      </c>
      <c r="O861" s="35">
        <f t="shared" si="172"/>
        <v>166.68746335917805</v>
      </c>
      <c r="P861" s="35">
        <f t="shared" si="179"/>
        <v>9632.0203546234516</v>
      </c>
      <c r="Q861" s="35">
        <f>(SUM(P$8:P861))/3600000</f>
        <v>0.76638526984339872</v>
      </c>
      <c r="R861" s="35">
        <f t="shared" si="180"/>
        <v>0</v>
      </c>
      <c r="S861" s="35"/>
      <c r="T861" s="35">
        <f>(SUMIF(R$8:R861,"&lt;0"))/3600000*-1</f>
        <v>0.37022014178684182</v>
      </c>
      <c r="U861" s="37">
        <f t="shared" si="182"/>
        <v>3.5477777777777209</v>
      </c>
      <c r="V861" s="37">
        <f t="shared" si="181"/>
        <v>0</v>
      </c>
      <c r="W861" s="39">
        <f>SUM(V$8:V861)/3600000*-1</f>
        <v>0.25471145754934726</v>
      </c>
      <c r="X861" s="38">
        <f t="shared" si="173"/>
        <v>9.6320203546233945</v>
      </c>
      <c r="Y861" s="38">
        <f t="shared" si="174"/>
        <v>30.536308607648657</v>
      </c>
      <c r="Z861" s="38">
        <f>SUM(Y$8:Y861)/1000</f>
        <v>19.362105705816624</v>
      </c>
    </row>
    <row r="862" spans="2:26" x14ac:dyDescent="0.3">
      <c r="B862" s="4" t="s">
        <v>26</v>
      </c>
      <c r="C862" s="4">
        <v>854</v>
      </c>
      <c r="D862" s="4">
        <v>265</v>
      </c>
      <c r="E862" s="2">
        <f t="shared" si="175"/>
        <v>17.472222222222221</v>
      </c>
      <c r="F862" s="10">
        <v>62.9</v>
      </c>
      <c r="G862" s="30">
        <f t="shared" si="176"/>
        <v>0.1388888888888889</v>
      </c>
      <c r="H862" s="30">
        <f t="shared" si="177"/>
        <v>0.5</v>
      </c>
      <c r="I862" s="31">
        <f>SUM(E$8:E862)</f>
        <v>5874.0833333333376</v>
      </c>
      <c r="J862" s="31">
        <f t="shared" si="178"/>
        <v>17.472222222222626</v>
      </c>
      <c r="K862" s="32">
        <f t="shared" si="170"/>
        <v>214.58333333333334</v>
      </c>
      <c r="L862" s="33">
        <v>156.46950000000001</v>
      </c>
      <c r="M862" s="34">
        <f>0.5*2.10945*1.29*0.35*WLTC_class_3!E862^2</f>
        <v>145.37619047595481</v>
      </c>
      <c r="N862" s="34">
        <f t="shared" si="171"/>
        <v>516.4290238092882</v>
      </c>
      <c r="O862" s="35">
        <f t="shared" si="172"/>
        <v>157.65470324763524</v>
      </c>
      <c r="P862" s="35">
        <f t="shared" si="179"/>
        <v>9023.1626660013826</v>
      </c>
      <c r="Q862" s="35">
        <f>(SUM(P$8:P862))/3600000</f>
        <v>0.76889170391728801</v>
      </c>
      <c r="R862" s="35">
        <f t="shared" si="180"/>
        <v>0</v>
      </c>
      <c r="S862" s="35"/>
      <c r="T862" s="35">
        <f>(SUMIF(R$8:R862,"&lt;0"))/3600000*-1</f>
        <v>0.37022014178684182</v>
      </c>
      <c r="U862" s="37">
        <f t="shared" si="182"/>
        <v>3.5821111111111161</v>
      </c>
      <c r="V862" s="37">
        <f t="shared" si="181"/>
        <v>0</v>
      </c>
      <c r="W862" s="39">
        <f>SUM(V$8:V862)/3600000*-1</f>
        <v>0.25471145754934726</v>
      </c>
      <c r="X862" s="38">
        <f t="shared" si="173"/>
        <v>9.0231626660011734</v>
      </c>
      <c r="Y862" s="38">
        <f t="shared" si="174"/>
        <v>29.927450919026434</v>
      </c>
      <c r="Z862" s="38">
        <f>SUM(Y$8:Y862)/1000</f>
        <v>19.39203315673565</v>
      </c>
    </row>
    <row r="863" spans="2:26" x14ac:dyDescent="0.3">
      <c r="B863" s="4" t="s">
        <v>26</v>
      </c>
      <c r="C863" s="4">
        <v>855</v>
      </c>
      <c r="D863" s="4">
        <v>266</v>
      </c>
      <c r="E863" s="2">
        <f t="shared" si="175"/>
        <v>17.583333333333332</v>
      </c>
      <c r="F863" s="10">
        <v>63.3</v>
      </c>
      <c r="G863" s="30">
        <f t="shared" si="176"/>
        <v>6.9444444444444448E-2</v>
      </c>
      <c r="H863" s="30">
        <f t="shared" si="177"/>
        <v>0.25</v>
      </c>
      <c r="I863" s="31">
        <f>SUM(E$8:E863)</f>
        <v>5891.6666666666706</v>
      </c>
      <c r="J863" s="31">
        <f t="shared" si="178"/>
        <v>17.58333333333303</v>
      </c>
      <c r="K863" s="32">
        <f t="shared" si="170"/>
        <v>107.29166666666667</v>
      </c>
      <c r="L863" s="33">
        <v>156.46950000000001</v>
      </c>
      <c r="M863" s="34">
        <f>0.5*2.10945*1.29*0.35*WLTC_class_3!E863^2</f>
        <v>147.23105134609372</v>
      </c>
      <c r="N863" s="34">
        <f t="shared" si="171"/>
        <v>410.99221801276042</v>
      </c>
      <c r="O863" s="35">
        <f t="shared" si="172"/>
        <v>127.06794818156798</v>
      </c>
      <c r="P863" s="35">
        <f t="shared" si="179"/>
        <v>7226.6131667242462</v>
      </c>
      <c r="Q863" s="35">
        <f>(SUM(P$8:P863))/3600000</f>
        <v>0.77089909646360033</v>
      </c>
      <c r="R863" s="35">
        <f t="shared" si="180"/>
        <v>0</v>
      </c>
      <c r="S863" s="35"/>
      <c r="T863" s="35">
        <f>(SUMIF(R$8:R863,"&lt;0"))/3600000*-1</f>
        <v>0.37022014178684182</v>
      </c>
      <c r="U863" s="37">
        <f t="shared" si="182"/>
        <v>2.4071481481481669</v>
      </c>
      <c r="V863" s="37">
        <f t="shared" si="181"/>
        <v>0</v>
      </c>
      <c r="W863" s="39">
        <f>SUM(V$8:V863)/3600000*-1</f>
        <v>0.25471145754934726</v>
      </c>
      <c r="X863" s="38">
        <f t="shared" si="173"/>
        <v>7.2266131667243698</v>
      </c>
      <c r="Y863" s="38">
        <f t="shared" si="174"/>
        <v>28.13090141974963</v>
      </c>
      <c r="Z863" s="38">
        <f>SUM(Y$8:Y863)/1000</f>
        <v>19.4201640581554</v>
      </c>
    </row>
    <row r="864" spans="2:26" x14ac:dyDescent="0.3">
      <c r="B864" s="4" t="s">
        <v>26</v>
      </c>
      <c r="C864" s="4">
        <v>856</v>
      </c>
      <c r="D864" s="4">
        <v>267</v>
      </c>
      <c r="E864" s="2">
        <f t="shared" si="175"/>
        <v>17.611111111111111</v>
      </c>
      <c r="F864" s="10">
        <v>63.4</v>
      </c>
      <c r="G864" s="30">
        <f t="shared" si="176"/>
        <v>2.7777777777778172E-2</v>
      </c>
      <c r="H864" s="30">
        <f t="shared" si="177"/>
        <v>0.10000000000000142</v>
      </c>
      <c r="I864" s="31">
        <f>SUM(E$8:E864)</f>
        <v>5909.2777777777819</v>
      </c>
      <c r="J864" s="31">
        <f t="shared" si="178"/>
        <v>17.611111111111313</v>
      </c>
      <c r="K864" s="32">
        <f t="shared" si="170"/>
        <v>42.916666666667275</v>
      </c>
      <c r="L864" s="33">
        <v>156.46950000000001</v>
      </c>
      <c r="M864" s="34">
        <f>0.5*2.10945*1.29*0.35*WLTC_class_3!E864^2</f>
        <v>147.69660378715275</v>
      </c>
      <c r="N864" s="34">
        <f t="shared" si="171"/>
        <v>347.08277045382005</v>
      </c>
      <c r="O864" s="35">
        <f t="shared" si="172"/>
        <v>107.64814975350099</v>
      </c>
      <c r="P864" s="35">
        <f t="shared" si="179"/>
        <v>6112.5132352145674</v>
      </c>
      <c r="Q864" s="35">
        <f>(SUM(P$8:P864))/3600000</f>
        <v>0.77259701680671555</v>
      </c>
      <c r="R864" s="35">
        <f t="shared" si="180"/>
        <v>0</v>
      </c>
      <c r="S864" s="35"/>
      <c r="T864" s="35">
        <f>(SUMIF(R$8:R864,"&lt;0"))/3600000*-1</f>
        <v>0.37022014178684182</v>
      </c>
      <c r="U864" s="37">
        <f t="shared" si="182"/>
        <v>0.60417129629629851</v>
      </c>
      <c r="V864" s="37">
        <f t="shared" si="181"/>
        <v>0</v>
      </c>
      <c r="W864" s="39">
        <f>SUM(V$8:V864)/3600000*-1</f>
        <v>0.25471145754934726</v>
      </c>
      <c r="X864" s="38">
        <f t="shared" si="173"/>
        <v>6.1125132352144975</v>
      </c>
      <c r="Y864" s="38">
        <f t="shared" si="174"/>
        <v>27.016801488239757</v>
      </c>
      <c r="Z864" s="38">
        <f>SUM(Y$8:Y864)/1000</f>
        <v>19.447180859643641</v>
      </c>
    </row>
    <row r="865" spans="2:26" x14ac:dyDescent="0.3">
      <c r="B865" s="4" t="s">
        <v>26</v>
      </c>
      <c r="C865" s="4">
        <v>857</v>
      </c>
      <c r="D865" s="4">
        <v>268</v>
      </c>
      <c r="E865" s="2">
        <f t="shared" si="175"/>
        <v>17.638888888888889</v>
      </c>
      <c r="F865" s="10">
        <v>63.5</v>
      </c>
      <c r="G865" s="30">
        <f t="shared" si="176"/>
        <v>0.15277777777777798</v>
      </c>
      <c r="H865" s="30">
        <f t="shared" si="177"/>
        <v>0.55000000000000071</v>
      </c>
      <c r="I865" s="31">
        <f>SUM(E$8:E865)</f>
        <v>5926.9166666666706</v>
      </c>
      <c r="J865" s="31">
        <f t="shared" si="178"/>
        <v>17.638888888888687</v>
      </c>
      <c r="K865" s="32">
        <f t="shared" si="170"/>
        <v>236.041666666667</v>
      </c>
      <c r="L865" s="33">
        <v>156.46950000000001</v>
      </c>
      <c r="M865" s="34">
        <f>0.5*2.10945*1.29*0.35*WLTC_class_3!E865^2</f>
        <v>148.16289111762151</v>
      </c>
      <c r="N865" s="34">
        <f t="shared" si="171"/>
        <v>540.67405778428849</v>
      </c>
      <c r="O865" s="35">
        <f t="shared" si="172"/>
        <v>168.22013653554569</v>
      </c>
      <c r="P865" s="35">
        <f t="shared" si="179"/>
        <v>9536.8896303616457</v>
      </c>
      <c r="Q865" s="35">
        <f>(SUM(P$8:P865))/3600000</f>
        <v>0.7752461528151493</v>
      </c>
      <c r="R865" s="35">
        <f t="shared" si="180"/>
        <v>0</v>
      </c>
      <c r="S865" s="35"/>
      <c r="T865" s="35">
        <f>(SUMIF(R$8:R865,"&lt;0"))/3600000*-1</f>
        <v>0.37022014178684182</v>
      </c>
      <c r="U865" s="37">
        <f t="shared" si="182"/>
        <v>0.60512500000001179</v>
      </c>
      <c r="V865" s="37">
        <f t="shared" si="181"/>
        <v>0</v>
      </c>
      <c r="W865" s="39">
        <f>SUM(V$8:V865)/3600000*-1</f>
        <v>0.25471145754934726</v>
      </c>
      <c r="X865" s="38">
        <f t="shared" si="173"/>
        <v>9.5368896303617543</v>
      </c>
      <c r="Y865" s="38">
        <f t="shared" si="174"/>
        <v>30.441177883387013</v>
      </c>
      <c r="Z865" s="38">
        <f>SUM(Y$8:Y865)/1000</f>
        <v>19.477622037527027</v>
      </c>
    </row>
    <row r="866" spans="2:26" x14ac:dyDescent="0.3">
      <c r="B866" s="4" t="s">
        <v>26</v>
      </c>
      <c r="C866" s="4">
        <v>858</v>
      </c>
      <c r="D866" s="4">
        <v>269</v>
      </c>
      <c r="E866" s="2">
        <f t="shared" si="175"/>
        <v>17.916666666666668</v>
      </c>
      <c r="F866" s="10">
        <v>64.5</v>
      </c>
      <c r="G866" s="30">
        <f t="shared" si="176"/>
        <v>0.31944444444444403</v>
      </c>
      <c r="H866" s="30">
        <f t="shared" si="177"/>
        <v>1.1499999999999986</v>
      </c>
      <c r="I866" s="31">
        <f>SUM(E$8:E866)</f>
        <v>5944.8333333333376</v>
      </c>
      <c r="J866" s="31">
        <f t="shared" si="178"/>
        <v>17.91666666666697</v>
      </c>
      <c r="K866" s="32">
        <f t="shared" si="170"/>
        <v>493.541666666666</v>
      </c>
      <c r="L866" s="33">
        <v>156.46950000000001</v>
      </c>
      <c r="M866" s="34">
        <f>0.5*2.10945*1.29*0.35*WLTC_class_3!E866^2</f>
        <v>152.86618333984379</v>
      </c>
      <c r="N866" s="34">
        <f t="shared" si="171"/>
        <v>802.8773500065098</v>
      </c>
      <c r="O866" s="35">
        <f t="shared" si="172"/>
        <v>257.72920488924683</v>
      </c>
      <c r="P866" s="35">
        <f t="shared" si="179"/>
        <v>14384.885854283544</v>
      </c>
      <c r="Q866" s="35">
        <f>(SUM(P$8:P866))/3600000</f>
        <v>0.77924195444133904</v>
      </c>
      <c r="R866" s="35">
        <f t="shared" si="180"/>
        <v>0</v>
      </c>
      <c r="S866" s="35"/>
      <c r="T866" s="35">
        <f>(SUMIF(R$8:R866,"&lt;0"))/3600000*-1</f>
        <v>0.37022014178684182</v>
      </c>
      <c r="U866" s="37">
        <f t="shared" si="182"/>
        <v>6.103703703703748</v>
      </c>
      <c r="V866" s="37">
        <f t="shared" si="181"/>
        <v>0</v>
      </c>
      <c r="W866" s="39">
        <f>SUM(V$8:V866)/3600000*-1</f>
        <v>0.25471145754934726</v>
      </c>
      <c r="X866" s="38">
        <f t="shared" si="173"/>
        <v>14.384885854283302</v>
      </c>
      <c r="Y866" s="38">
        <f t="shared" si="174"/>
        <v>35.289174107308561</v>
      </c>
      <c r="Z866" s="38">
        <f>SUM(Y$8:Y866)/1000</f>
        <v>19.512911211634336</v>
      </c>
    </row>
    <row r="867" spans="2:26" x14ac:dyDescent="0.3">
      <c r="B867" s="4" t="s">
        <v>26</v>
      </c>
      <c r="C867" s="4">
        <v>859</v>
      </c>
      <c r="D867" s="4">
        <v>270</v>
      </c>
      <c r="E867" s="2">
        <f t="shared" si="175"/>
        <v>18.277777777777775</v>
      </c>
      <c r="F867" s="10">
        <v>65.8</v>
      </c>
      <c r="G867" s="30">
        <f t="shared" si="176"/>
        <v>0.31944444444444403</v>
      </c>
      <c r="H867" s="30">
        <f t="shared" si="177"/>
        <v>1.1499999999999986</v>
      </c>
      <c r="I867" s="31">
        <f>SUM(E$8:E867)</f>
        <v>5963.111111111115</v>
      </c>
      <c r="J867" s="31">
        <f t="shared" si="178"/>
        <v>18.277777777777374</v>
      </c>
      <c r="K867" s="32">
        <f t="shared" si="170"/>
        <v>493.541666666666</v>
      </c>
      <c r="L867" s="33">
        <v>156.46950000000001</v>
      </c>
      <c r="M867" s="34">
        <f>0.5*2.10945*1.29*0.35*WLTC_class_3!E867^2</f>
        <v>159.09032919548605</v>
      </c>
      <c r="N867" s="34">
        <f t="shared" si="171"/>
        <v>809.10149586215198</v>
      </c>
      <c r="O867" s="35">
        <f t="shared" si="172"/>
        <v>270.30233028892974</v>
      </c>
      <c r="P867" s="35">
        <f t="shared" si="179"/>
        <v>14788.577341035672</v>
      </c>
      <c r="Q867" s="35">
        <f>(SUM(P$8:P867))/3600000</f>
        <v>0.78334989259162668</v>
      </c>
      <c r="R867" s="35">
        <f t="shared" si="180"/>
        <v>0</v>
      </c>
      <c r="S867" s="35"/>
      <c r="T867" s="35">
        <f>(SUMIF(R$8:R867,"&lt;0"))/3600000*-1</f>
        <v>0.37022014178684182</v>
      </c>
      <c r="U867" s="37">
        <f t="shared" si="182"/>
        <v>8.0773935185184254</v>
      </c>
      <c r="V867" s="37">
        <f t="shared" si="181"/>
        <v>0</v>
      </c>
      <c r="W867" s="39">
        <f>SUM(V$8:V867)/3600000*-1</f>
        <v>0.25471145754934726</v>
      </c>
      <c r="X867" s="38">
        <f t="shared" si="173"/>
        <v>14.788577341035998</v>
      </c>
      <c r="Y867" s="38">
        <f t="shared" si="174"/>
        <v>35.69286559406126</v>
      </c>
      <c r="Z867" s="38">
        <f>SUM(Y$8:Y867)/1000</f>
        <v>19.548604077228397</v>
      </c>
    </row>
    <row r="868" spans="2:26" x14ac:dyDescent="0.3">
      <c r="B868" s="4" t="s">
        <v>26</v>
      </c>
      <c r="C868" s="4">
        <v>860</v>
      </c>
      <c r="D868" s="4">
        <v>271</v>
      </c>
      <c r="E868" s="2">
        <f t="shared" si="175"/>
        <v>18.555555555555554</v>
      </c>
      <c r="F868" s="10">
        <v>66.8</v>
      </c>
      <c r="G868" s="30">
        <f t="shared" si="176"/>
        <v>0.2222222222222234</v>
      </c>
      <c r="H868" s="30">
        <f t="shared" si="177"/>
        <v>0.80000000000000426</v>
      </c>
      <c r="I868" s="31">
        <f>SUM(E$8:E868)</f>
        <v>5981.6666666666706</v>
      </c>
      <c r="J868" s="31">
        <f t="shared" si="178"/>
        <v>18.555555555555657</v>
      </c>
      <c r="K868" s="32">
        <f t="shared" si="170"/>
        <v>343.33333333333513</v>
      </c>
      <c r="L868" s="33">
        <v>156.46950000000001</v>
      </c>
      <c r="M868" s="34">
        <f>0.5*2.10945*1.29*0.35*WLTC_class_3!E868^2</f>
        <v>163.96264598194438</v>
      </c>
      <c r="N868" s="34">
        <f t="shared" si="171"/>
        <v>663.76547931527944</v>
      </c>
      <c r="O868" s="35">
        <f t="shared" si="172"/>
        <v>228.5401907731349</v>
      </c>
      <c r="P868" s="35">
        <f t="shared" si="179"/>
        <v>12316.537227294697</v>
      </c>
      <c r="Q868" s="35">
        <f>(SUM(P$8:P868))/3600000</f>
        <v>0.78677115293254196</v>
      </c>
      <c r="R868" s="35">
        <f t="shared" si="180"/>
        <v>0</v>
      </c>
      <c r="S868" s="35"/>
      <c r="T868" s="35">
        <f>(SUMIF(R$8:R868,"&lt;0"))/3600000*-1</f>
        <v>0.37022014178684182</v>
      </c>
      <c r="U868" s="37">
        <f t="shared" si="182"/>
        <v>6.3230555555555474</v>
      </c>
      <c r="V868" s="37">
        <f t="shared" si="181"/>
        <v>0</v>
      </c>
      <c r="W868" s="39">
        <f>SUM(V$8:V868)/3600000*-1</f>
        <v>0.25471145754934726</v>
      </c>
      <c r="X868" s="38">
        <f t="shared" si="173"/>
        <v>12.316537227294628</v>
      </c>
      <c r="Y868" s="38">
        <f t="shared" si="174"/>
        <v>33.220825480319888</v>
      </c>
      <c r="Z868" s="38">
        <f>SUM(Y$8:Y868)/1000</f>
        <v>19.581824902708714</v>
      </c>
    </row>
    <row r="869" spans="2:26" x14ac:dyDescent="0.3">
      <c r="B869" s="4" t="s">
        <v>26</v>
      </c>
      <c r="C869" s="4">
        <v>861</v>
      </c>
      <c r="D869" s="4">
        <v>272</v>
      </c>
      <c r="E869" s="2">
        <f t="shared" si="175"/>
        <v>18.722222222222225</v>
      </c>
      <c r="F869" s="10">
        <v>67.400000000000006</v>
      </c>
      <c r="G869" s="30">
        <f t="shared" si="176"/>
        <v>0.27777777777777779</v>
      </c>
      <c r="H869" s="30">
        <f t="shared" si="177"/>
        <v>1</v>
      </c>
      <c r="I869" s="31">
        <f>SUM(E$8:E869)</f>
        <v>6000.3888888888932</v>
      </c>
      <c r="J869" s="31">
        <f t="shared" si="178"/>
        <v>18.722222222222626</v>
      </c>
      <c r="K869" s="32">
        <f t="shared" si="170"/>
        <v>429.16666666666669</v>
      </c>
      <c r="L869" s="33">
        <v>156.46950000000001</v>
      </c>
      <c r="M869" s="34">
        <f>0.5*2.10945*1.29*0.35*WLTC_class_3!E869^2</f>
        <v>166.92131074548615</v>
      </c>
      <c r="N869" s="34">
        <f t="shared" si="171"/>
        <v>752.55747741215282</v>
      </c>
      <c r="O869" s="35">
        <f t="shared" si="172"/>
        <v>263.78765479081062</v>
      </c>
      <c r="P869" s="35">
        <f t="shared" si="179"/>
        <v>14089.548327105609</v>
      </c>
      <c r="Q869" s="35">
        <f>(SUM(P$8:P869))/3600000</f>
        <v>0.79068491635673799</v>
      </c>
      <c r="R869" s="35">
        <f t="shared" si="180"/>
        <v>0</v>
      </c>
      <c r="S869" s="35"/>
      <c r="T869" s="35">
        <f>(SUMIF(R$8:R869,"&lt;0"))/3600000*-1</f>
        <v>0.37022014178684182</v>
      </c>
      <c r="U869" s="37">
        <f t="shared" si="182"/>
        <v>3.8396111111112337</v>
      </c>
      <c r="V869" s="37">
        <f t="shared" si="181"/>
        <v>0</v>
      </c>
      <c r="W869" s="39">
        <f>SUM(V$8:V869)/3600000*-1</f>
        <v>0.25471145754934726</v>
      </c>
      <c r="X869" s="38">
        <f t="shared" si="173"/>
        <v>14.089548327105307</v>
      </c>
      <c r="Y869" s="38">
        <f t="shared" si="174"/>
        <v>34.993836580130569</v>
      </c>
      <c r="Z869" s="38">
        <f>SUM(Y$8:Y869)/1000</f>
        <v>19.616818739288846</v>
      </c>
    </row>
    <row r="870" spans="2:26" x14ac:dyDescent="0.3">
      <c r="B870" s="4" t="s">
        <v>26</v>
      </c>
      <c r="C870" s="4">
        <v>862</v>
      </c>
      <c r="D870" s="4">
        <v>273</v>
      </c>
      <c r="E870" s="2">
        <f t="shared" si="175"/>
        <v>19.111111111111111</v>
      </c>
      <c r="F870" s="10">
        <v>68.8</v>
      </c>
      <c r="G870" s="30">
        <f t="shared" si="176"/>
        <v>0.51388888888888729</v>
      </c>
      <c r="H870" s="30">
        <f t="shared" si="177"/>
        <v>1.8499999999999943</v>
      </c>
      <c r="I870" s="31">
        <f>SUM(E$8:E870)</f>
        <v>6019.5000000000045</v>
      </c>
      <c r="J870" s="31">
        <f t="shared" si="178"/>
        <v>19.111111111111313</v>
      </c>
      <c r="K870" s="32">
        <f t="shared" si="170"/>
        <v>793.95833333333087</v>
      </c>
      <c r="L870" s="33">
        <v>156.46950000000001</v>
      </c>
      <c r="M870" s="34">
        <f>0.5*2.10945*1.29*0.35*WLTC_class_3!E870^2</f>
        <v>173.92774637777774</v>
      </c>
      <c r="N870" s="34">
        <f t="shared" si="171"/>
        <v>1124.3555797111085</v>
      </c>
      <c r="O870" s="35">
        <f t="shared" si="172"/>
        <v>410.65352432313318</v>
      </c>
      <c r="P870" s="35">
        <f t="shared" si="179"/>
        <v>21487.684412256967</v>
      </c>
      <c r="Q870" s="35">
        <f>(SUM(P$8:P870))/3600000</f>
        <v>0.79665371758236481</v>
      </c>
      <c r="R870" s="35">
        <f t="shared" si="180"/>
        <v>0</v>
      </c>
      <c r="S870" s="35"/>
      <c r="T870" s="35">
        <f>(SUMIF(R$8:R870,"&lt;0"))/3600000*-1</f>
        <v>0.37022014178684182</v>
      </c>
      <c r="U870" s="37">
        <f t="shared" si="182"/>
        <v>9.0926111111110224</v>
      </c>
      <c r="V870" s="37">
        <f t="shared" si="181"/>
        <v>0</v>
      </c>
      <c r="W870" s="39">
        <f>SUM(V$8:V870)/3600000*-1</f>
        <v>0.25471145754934726</v>
      </c>
      <c r="X870" s="38">
        <f t="shared" si="173"/>
        <v>21.487684412256737</v>
      </c>
      <c r="Y870" s="38">
        <f t="shared" si="174"/>
        <v>42.391972665281997</v>
      </c>
      <c r="Z870" s="38">
        <f>SUM(Y$8:Y870)/1000</f>
        <v>19.659210711954128</v>
      </c>
    </row>
    <row r="871" spans="2:26" x14ac:dyDescent="0.3">
      <c r="B871" s="4" t="s">
        <v>26</v>
      </c>
      <c r="C871" s="4">
        <v>863</v>
      </c>
      <c r="D871" s="4">
        <v>274</v>
      </c>
      <c r="E871" s="2">
        <f t="shared" si="175"/>
        <v>19.749999999999996</v>
      </c>
      <c r="F871" s="10">
        <v>71.099999999999994</v>
      </c>
      <c r="G871" s="30">
        <f t="shared" si="176"/>
        <v>0.4861111111111111</v>
      </c>
      <c r="H871" s="30">
        <f t="shared" si="177"/>
        <v>1.75</v>
      </c>
      <c r="I871" s="31">
        <f>SUM(E$8:E871)</f>
        <v>6039.2500000000045</v>
      </c>
      <c r="J871" s="31">
        <f t="shared" si="178"/>
        <v>19.75</v>
      </c>
      <c r="K871" s="32">
        <f t="shared" si="170"/>
        <v>751.04166666666663</v>
      </c>
      <c r="L871" s="33">
        <v>156.46950000000001</v>
      </c>
      <c r="M871" s="34">
        <f>0.5*2.10945*1.29*0.35*WLTC_class_3!E871^2</f>
        <v>185.75101464609369</v>
      </c>
      <c r="N871" s="34">
        <f t="shared" si="171"/>
        <v>1093.2621813127603</v>
      </c>
      <c r="O871" s="35">
        <f t="shared" si="172"/>
        <v>426.44057959830849</v>
      </c>
      <c r="P871" s="35">
        <f t="shared" si="179"/>
        <v>21591.928080927017</v>
      </c>
      <c r="Q871" s="35">
        <f>(SUM(P$8:P871))/3600000</f>
        <v>0.80265147538262238</v>
      </c>
      <c r="R871" s="35">
        <f t="shared" si="180"/>
        <v>0</v>
      </c>
      <c r="S871" s="35"/>
      <c r="T871" s="35">
        <f>(SUMIF(R$8:R871,"&lt;0"))/3600000*-1</f>
        <v>0.37022014178684182</v>
      </c>
      <c r="U871" s="37">
        <f t="shared" si="182"/>
        <v>15.343662037036992</v>
      </c>
      <c r="V871" s="37">
        <f t="shared" si="181"/>
        <v>0</v>
      </c>
      <c r="W871" s="39">
        <f>SUM(V$8:V871)/3600000*-1</f>
        <v>0.25471145754934726</v>
      </c>
      <c r="X871" s="38">
        <f t="shared" si="173"/>
        <v>21.591928080927012</v>
      </c>
      <c r="Y871" s="38">
        <f t="shared" si="174"/>
        <v>42.496216333952276</v>
      </c>
      <c r="Z871" s="38">
        <f>SUM(Y$8:Y871)/1000</f>
        <v>19.701706928288079</v>
      </c>
    </row>
    <row r="872" spans="2:26" x14ac:dyDescent="0.3">
      <c r="B872" s="4" t="s">
        <v>26</v>
      </c>
      <c r="C872" s="4">
        <v>864</v>
      </c>
      <c r="D872" s="4">
        <v>275</v>
      </c>
      <c r="E872" s="2">
        <f t="shared" si="175"/>
        <v>20.083333333333332</v>
      </c>
      <c r="F872" s="10">
        <v>72.3</v>
      </c>
      <c r="G872" s="30">
        <f t="shared" si="176"/>
        <v>0.23611111111111149</v>
      </c>
      <c r="H872" s="30">
        <f t="shared" si="177"/>
        <v>0.85000000000000142</v>
      </c>
      <c r="I872" s="31">
        <f>SUM(E$8:E872)</f>
        <v>6059.3333333333376</v>
      </c>
      <c r="J872" s="31">
        <f t="shared" si="178"/>
        <v>20.08333333333303</v>
      </c>
      <c r="K872" s="32">
        <f t="shared" si="170"/>
        <v>364.79166666666725</v>
      </c>
      <c r="L872" s="33">
        <v>156.46950000000001</v>
      </c>
      <c r="M872" s="34">
        <f>0.5*2.10945*1.29*0.35*WLTC_class_3!E872^2</f>
        <v>192.0740031273437</v>
      </c>
      <c r="N872" s="34">
        <f t="shared" si="171"/>
        <v>713.33516979401088</v>
      </c>
      <c r="O872" s="35">
        <f t="shared" si="172"/>
        <v>287.71680553337029</v>
      </c>
      <c r="P872" s="35">
        <f t="shared" si="179"/>
        <v>14326.147993362836</v>
      </c>
      <c r="Q872" s="35">
        <f>(SUM(P$8:P872))/3600000</f>
        <v>0.80663096093633435</v>
      </c>
      <c r="R872" s="35">
        <f t="shared" si="180"/>
        <v>0</v>
      </c>
      <c r="S872" s="35"/>
      <c r="T872" s="35">
        <f>(SUMIF(R$8:R872,"&lt;0"))/3600000*-1</f>
        <v>0.37022014178684182</v>
      </c>
      <c r="U872" s="37">
        <f t="shared" si="182"/>
        <v>8.2056666666666978</v>
      </c>
      <c r="V872" s="37">
        <f t="shared" si="181"/>
        <v>0</v>
      </c>
      <c r="W872" s="39">
        <f>SUM(V$8:V872)/3600000*-1</f>
        <v>0.25471145754934726</v>
      </c>
      <c r="X872" s="38">
        <f t="shared" si="173"/>
        <v>14.326147993363051</v>
      </c>
      <c r="Y872" s="38">
        <f t="shared" si="174"/>
        <v>35.230436246388308</v>
      </c>
      <c r="Z872" s="38">
        <f>SUM(Y$8:Y872)/1000</f>
        <v>19.736937364534466</v>
      </c>
    </row>
    <row r="873" spans="2:26" x14ac:dyDescent="0.3">
      <c r="B873" s="4" t="s">
        <v>26</v>
      </c>
      <c r="C873" s="4">
        <v>865</v>
      </c>
      <c r="D873" s="4">
        <v>276</v>
      </c>
      <c r="E873" s="2">
        <f t="shared" si="175"/>
        <v>20.222222222222221</v>
      </c>
      <c r="F873" s="10">
        <v>72.8</v>
      </c>
      <c r="G873" s="30">
        <f t="shared" si="176"/>
        <v>0.15277777777777896</v>
      </c>
      <c r="H873" s="30">
        <f t="shared" si="177"/>
        <v>0.55000000000000426</v>
      </c>
      <c r="I873" s="31">
        <f>SUM(E$8:E873)</f>
        <v>6079.5555555555602</v>
      </c>
      <c r="J873" s="31">
        <f t="shared" si="178"/>
        <v>20.222222222222626</v>
      </c>
      <c r="K873" s="32">
        <f t="shared" si="170"/>
        <v>236.04166666666848</v>
      </c>
      <c r="L873" s="33">
        <v>156.46950000000001</v>
      </c>
      <c r="M873" s="34">
        <f>0.5*2.10945*1.29*0.35*WLTC_class_3!E873^2</f>
        <v>194.73981446111108</v>
      </c>
      <c r="N873" s="34">
        <f t="shared" si="171"/>
        <v>587.2509811277796</v>
      </c>
      <c r="O873" s="35">
        <f t="shared" si="172"/>
        <v>240.14940122070317</v>
      </c>
      <c r="P873" s="35">
        <f t="shared" si="179"/>
        <v>11875.519840584224</v>
      </c>
      <c r="Q873" s="35">
        <f>(SUM(P$8:P873))/3600000</f>
        <v>0.80992971644760769</v>
      </c>
      <c r="R873" s="35">
        <f t="shared" si="180"/>
        <v>0</v>
      </c>
      <c r="S873" s="35"/>
      <c r="T873" s="35">
        <f>(SUMIF(R$8:R873,"&lt;0"))/3600000*-1</f>
        <v>0.37022014178684182</v>
      </c>
      <c r="U873" s="37">
        <f t="shared" si="182"/>
        <v>3.459560185185194</v>
      </c>
      <c r="V873" s="37">
        <f t="shared" si="181"/>
        <v>0</v>
      </c>
      <c r="W873" s="39">
        <f>SUM(V$8:V873)/3600000*-1</f>
        <v>0.25471145754934726</v>
      </c>
      <c r="X873" s="38">
        <f t="shared" si="173"/>
        <v>11.875519840583987</v>
      </c>
      <c r="Y873" s="38">
        <f t="shared" si="174"/>
        <v>32.779808093609248</v>
      </c>
      <c r="Z873" s="38">
        <f>SUM(Y$8:Y873)/1000</f>
        <v>19.769717172628077</v>
      </c>
    </row>
    <row r="874" spans="2:26" x14ac:dyDescent="0.3">
      <c r="B874" s="4" t="s">
        <v>26</v>
      </c>
      <c r="C874" s="4">
        <v>866</v>
      </c>
      <c r="D874" s="4">
        <v>277</v>
      </c>
      <c r="E874" s="2">
        <f t="shared" si="175"/>
        <v>20.388888888888889</v>
      </c>
      <c r="F874" s="10">
        <v>73.400000000000006</v>
      </c>
      <c r="G874" s="30">
        <f t="shared" si="176"/>
        <v>0.24999999999999961</v>
      </c>
      <c r="H874" s="30">
        <f t="shared" si="177"/>
        <v>0.89999999999999858</v>
      </c>
      <c r="I874" s="31">
        <f>SUM(E$8:E874)</f>
        <v>6099.9444444444489</v>
      </c>
      <c r="J874" s="31">
        <f t="shared" si="178"/>
        <v>20.388888888888687</v>
      </c>
      <c r="K874" s="32">
        <f t="shared" si="170"/>
        <v>386.24999999999937</v>
      </c>
      <c r="L874" s="33">
        <v>156.46950000000001</v>
      </c>
      <c r="M874" s="34">
        <f>0.5*2.10945*1.29*0.35*WLTC_class_3!E874^2</f>
        <v>197.96303941215277</v>
      </c>
      <c r="N874" s="34">
        <f t="shared" si="171"/>
        <v>740.68253941215221</v>
      </c>
      <c r="O874" s="35">
        <f t="shared" si="172"/>
        <v>307.90676095951352</v>
      </c>
      <c r="P874" s="35">
        <f t="shared" si="179"/>
        <v>15101.693998014287</v>
      </c>
      <c r="Q874" s="35">
        <f>(SUM(P$8:P874))/3600000</f>
        <v>0.81412463144705605</v>
      </c>
      <c r="R874" s="35">
        <f t="shared" si="180"/>
        <v>0</v>
      </c>
      <c r="S874" s="35"/>
      <c r="T874" s="35">
        <f>(SUMIF(R$8:R874,"&lt;0"))/3600000*-1</f>
        <v>0.37022014178684182</v>
      </c>
      <c r="U874" s="37">
        <f t="shared" si="182"/>
        <v>4.1829444444444892</v>
      </c>
      <c r="V874" s="37">
        <f t="shared" si="181"/>
        <v>0</v>
      </c>
      <c r="W874" s="39">
        <f>SUM(V$8:V874)/3600000*-1</f>
        <v>0.25471145754934726</v>
      </c>
      <c r="X874" s="38">
        <f t="shared" si="173"/>
        <v>15.101693998014436</v>
      </c>
      <c r="Y874" s="38">
        <f t="shared" si="174"/>
        <v>36.005982251039697</v>
      </c>
      <c r="Z874" s="38">
        <f>SUM(Y$8:Y874)/1000</f>
        <v>19.805723154879118</v>
      </c>
    </row>
    <row r="875" spans="2:26" x14ac:dyDescent="0.3">
      <c r="B875" s="4" t="s">
        <v>26</v>
      </c>
      <c r="C875" s="4">
        <v>867</v>
      </c>
      <c r="D875" s="4">
        <v>278</v>
      </c>
      <c r="E875" s="2">
        <f t="shared" si="175"/>
        <v>20.722222222222221</v>
      </c>
      <c r="F875" s="10">
        <v>74.599999999999994</v>
      </c>
      <c r="G875" s="30">
        <f t="shared" si="176"/>
        <v>0.36111111111111033</v>
      </c>
      <c r="H875" s="30">
        <f t="shared" si="177"/>
        <v>1.2999999999999972</v>
      </c>
      <c r="I875" s="31">
        <f>SUM(E$8:E875)</f>
        <v>6120.6666666666715</v>
      </c>
      <c r="J875" s="31">
        <f t="shared" si="178"/>
        <v>20.722222222222626</v>
      </c>
      <c r="K875" s="32">
        <f t="shared" si="170"/>
        <v>557.91666666666549</v>
      </c>
      <c r="L875" s="33">
        <v>156.46950000000001</v>
      </c>
      <c r="M875" s="34">
        <f>0.5*2.10945*1.29*0.35*WLTC_class_3!E875^2</f>
        <v>204.48885737048607</v>
      </c>
      <c r="N875" s="34">
        <f t="shared" si="171"/>
        <v>918.87502403715155</v>
      </c>
      <c r="O875" s="35">
        <f t="shared" si="172"/>
        <v>394.57457783724487</v>
      </c>
      <c r="P875" s="35">
        <f t="shared" si="179"/>
        <v>19041.132442548012</v>
      </c>
      <c r="Q875" s="35">
        <f>(SUM(P$8:P875))/3600000</f>
        <v>0.81941383490331932</v>
      </c>
      <c r="R875" s="35">
        <f t="shared" si="180"/>
        <v>0</v>
      </c>
      <c r="S875" s="35"/>
      <c r="T875" s="35">
        <f>(SUMIF(R$8:R875,"&lt;0"))/3600000*-1</f>
        <v>0.37022014178684182</v>
      </c>
      <c r="U875" s="37">
        <f t="shared" si="182"/>
        <v>8.4688888888888485</v>
      </c>
      <c r="V875" s="37">
        <f t="shared" si="181"/>
        <v>0</v>
      </c>
      <c r="W875" s="39">
        <f>SUM(V$8:V875)/3600000*-1</f>
        <v>0.25471145754934726</v>
      </c>
      <c r="X875" s="38">
        <f t="shared" si="173"/>
        <v>19.041132442547642</v>
      </c>
      <c r="Y875" s="38">
        <f t="shared" si="174"/>
        <v>39.945420695572906</v>
      </c>
      <c r="Z875" s="38">
        <f>SUM(Y$8:Y875)/1000</f>
        <v>19.845668575574692</v>
      </c>
    </row>
    <row r="876" spans="2:26" x14ac:dyDescent="0.3">
      <c r="B876" s="4" t="s">
        <v>26</v>
      </c>
      <c r="C876" s="4">
        <v>868</v>
      </c>
      <c r="D876" s="4">
        <v>279</v>
      </c>
      <c r="E876" s="2">
        <f t="shared" si="175"/>
        <v>21.111111111111111</v>
      </c>
      <c r="F876" s="10">
        <v>76</v>
      </c>
      <c r="G876" s="30">
        <f t="shared" si="176"/>
        <v>0.27777777777777779</v>
      </c>
      <c r="H876" s="30">
        <f t="shared" si="177"/>
        <v>1</v>
      </c>
      <c r="I876" s="31">
        <f>SUM(E$8:E876)</f>
        <v>6141.7777777777828</v>
      </c>
      <c r="J876" s="31">
        <f t="shared" si="178"/>
        <v>21.111111111111313</v>
      </c>
      <c r="K876" s="32">
        <f t="shared" si="170"/>
        <v>429.16666666666669</v>
      </c>
      <c r="L876" s="33">
        <v>156.46950000000001</v>
      </c>
      <c r="M876" s="34">
        <f>0.5*2.10945*1.29*0.35*WLTC_class_3!E876^2</f>
        <v>212.23606152777776</v>
      </c>
      <c r="N876" s="34">
        <f t="shared" si="171"/>
        <v>797.87222819444446</v>
      </c>
      <c r="O876" s="35">
        <f t="shared" si="172"/>
        <v>355.59490663974964</v>
      </c>
      <c r="P876" s="35">
        <f t="shared" si="179"/>
        <v>16843.969261882878</v>
      </c>
      <c r="Q876" s="35">
        <f>(SUM(P$8:P876))/3600000</f>
        <v>0.82409271525384242</v>
      </c>
      <c r="R876" s="35">
        <f t="shared" si="180"/>
        <v>0</v>
      </c>
      <c r="S876" s="35"/>
      <c r="T876" s="35">
        <f>(SUMIF(R$8:R876,"&lt;0"))/3600000*-1</f>
        <v>0.37022014178684182</v>
      </c>
      <c r="U876" s="37">
        <f t="shared" si="182"/>
        <v>10.053944444444454</v>
      </c>
      <c r="V876" s="37">
        <f t="shared" si="181"/>
        <v>0</v>
      </c>
      <c r="W876" s="39">
        <f>SUM(V$8:V876)/3600000*-1</f>
        <v>0.25471145754934726</v>
      </c>
      <c r="X876" s="38">
        <f t="shared" si="173"/>
        <v>16.843969261882716</v>
      </c>
      <c r="Y876" s="38">
        <f t="shared" si="174"/>
        <v>37.748257514907976</v>
      </c>
      <c r="Z876" s="38">
        <f>SUM(Y$8:Y876)/1000</f>
        <v>19.883416833089598</v>
      </c>
    </row>
    <row r="877" spans="2:26" x14ac:dyDescent="0.3">
      <c r="B877" s="4" t="s">
        <v>26</v>
      </c>
      <c r="C877" s="4">
        <v>869</v>
      </c>
      <c r="D877" s="4">
        <v>280</v>
      </c>
      <c r="E877" s="2">
        <f t="shared" si="175"/>
        <v>21.277777777777775</v>
      </c>
      <c r="F877" s="10">
        <v>76.599999999999994</v>
      </c>
      <c r="G877" s="30">
        <f t="shared" si="176"/>
        <v>6.9444444444444448E-2</v>
      </c>
      <c r="H877" s="30">
        <f t="shared" si="177"/>
        <v>0.25</v>
      </c>
      <c r="I877" s="31">
        <f>SUM(E$8:E877)</f>
        <v>6163.0555555555602</v>
      </c>
      <c r="J877" s="31">
        <f t="shared" si="178"/>
        <v>21.277777777777374</v>
      </c>
      <c r="K877" s="32">
        <f t="shared" si="170"/>
        <v>107.29166666666667</v>
      </c>
      <c r="L877" s="33">
        <v>156.46950000000001</v>
      </c>
      <c r="M877" s="34">
        <f>0.5*2.10945*1.29*0.35*WLTC_class_3!E877^2</f>
        <v>215.60038524548605</v>
      </c>
      <c r="N877" s="34">
        <f t="shared" si="171"/>
        <v>479.36155191215272</v>
      </c>
      <c r="O877" s="35">
        <f t="shared" si="172"/>
        <v>217.0279836062976</v>
      </c>
      <c r="P877" s="35">
        <f t="shared" si="179"/>
        <v>10199.748576797278</v>
      </c>
      <c r="Q877" s="35">
        <f>(SUM(P$8:P877))/3600000</f>
        <v>0.82692597874739715</v>
      </c>
      <c r="R877" s="35">
        <f t="shared" si="180"/>
        <v>0</v>
      </c>
      <c r="S877" s="35"/>
      <c r="T877" s="35">
        <f>(SUMIF(R$8:R877,"&lt;0"))/3600000*-1</f>
        <v>0.37022014178684182</v>
      </c>
      <c r="U877" s="37">
        <f t="shared" si="182"/>
        <v>4.3660555555554996</v>
      </c>
      <c r="V877" s="37">
        <f t="shared" si="181"/>
        <v>0</v>
      </c>
      <c r="W877" s="39">
        <f>SUM(V$8:V877)/3600000*-1</f>
        <v>0.25471145754934726</v>
      </c>
      <c r="X877" s="38">
        <f t="shared" si="173"/>
        <v>10.19974857679747</v>
      </c>
      <c r="Y877" s="38">
        <f t="shared" si="174"/>
        <v>31.104036829822732</v>
      </c>
      <c r="Z877" s="38">
        <f>SUM(Y$8:Y877)/1000</f>
        <v>19.914520869919421</v>
      </c>
    </row>
    <row r="878" spans="2:26" x14ac:dyDescent="0.3">
      <c r="B878" s="4" t="s">
        <v>26</v>
      </c>
      <c r="C878" s="4">
        <v>870</v>
      </c>
      <c r="D878" s="4">
        <v>281</v>
      </c>
      <c r="E878" s="2">
        <f t="shared" si="175"/>
        <v>21.25</v>
      </c>
      <c r="F878" s="10">
        <v>76.5</v>
      </c>
      <c r="G878" s="30">
        <f t="shared" si="176"/>
        <v>-5.5555555555554373E-2</v>
      </c>
      <c r="H878" s="30">
        <f t="shared" si="177"/>
        <v>-0.19999999999999574</v>
      </c>
      <c r="I878" s="31">
        <f>SUM(E$8:E878)</f>
        <v>6184.3055555555602</v>
      </c>
      <c r="J878" s="31">
        <f t="shared" si="178"/>
        <v>21.25</v>
      </c>
      <c r="K878" s="32">
        <f t="shared" si="170"/>
        <v>-85.83333333333151</v>
      </c>
      <c r="L878" s="33">
        <v>156.46950000000001</v>
      </c>
      <c r="M878" s="34">
        <f>0.5*2.10945*1.29*0.35*WLTC_class_3!E878^2</f>
        <v>215.03782740234374</v>
      </c>
      <c r="N878" s="34">
        <f t="shared" si="171"/>
        <v>285.67399406901228</v>
      </c>
      <c r="O878" s="35">
        <f t="shared" si="172"/>
        <v>0</v>
      </c>
      <c r="P878" s="35">
        <f t="shared" si="179"/>
        <v>0</v>
      </c>
      <c r="Q878" s="35">
        <f>(SUM(P$8:P878))/3600000</f>
        <v>0.82692597874739715</v>
      </c>
      <c r="R878" s="35">
        <f t="shared" si="180"/>
        <v>0</v>
      </c>
      <c r="S878" s="35"/>
      <c r="T878" s="35">
        <f>(SUMIF(R$8:R878,"&lt;0"))/3600000*-1</f>
        <v>0.37022014178684182</v>
      </c>
      <c r="U878" s="37">
        <f t="shared" si="182"/>
        <v>-0.73006018518511195</v>
      </c>
      <c r="V878" s="37">
        <f t="shared" si="181"/>
        <v>0</v>
      </c>
      <c r="W878" s="39">
        <f>SUM(V$8:V878)/3600000*-1</f>
        <v>0.25471145754934726</v>
      </c>
      <c r="X878" s="38">
        <f t="shared" si="173"/>
        <v>6.0705723739665105</v>
      </c>
      <c r="Y878" s="38">
        <f t="shared" si="174"/>
        <v>26.97486062699177</v>
      </c>
      <c r="Z878" s="38">
        <f>SUM(Y$8:Y878)/1000</f>
        <v>19.941495730546414</v>
      </c>
    </row>
    <row r="879" spans="2:26" x14ac:dyDescent="0.3">
      <c r="B879" s="4" t="s">
        <v>26</v>
      </c>
      <c r="C879" s="4">
        <v>871</v>
      </c>
      <c r="D879" s="4">
        <v>282</v>
      </c>
      <c r="E879" s="2">
        <f t="shared" si="175"/>
        <v>21.166666666666668</v>
      </c>
      <c r="F879" s="10">
        <v>76.2</v>
      </c>
      <c r="G879" s="30">
        <f t="shared" si="176"/>
        <v>-9.7222222222222612E-2</v>
      </c>
      <c r="H879" s="30">
        <f t="shared" si="177"/>
        <v>-0.35000000000000142</v>
      </c>
      <c r="I879" s="31">
        <f>SUM(E$8:E879)</f>
        <v>6205.4722222222272</v>
      </c>
      <c r="J879" s="31">
        <f t="shared" si="178"/>
        <v>21.16666666666697</v>
      </c>
      <c r="K879" s="32">
        <f t="shared" si="170"/>
        <v>-150.20833333333394</v>
      </c>
      <c r="L879" s="33">
        <v>156.46950000000001</v>
      </c>
      <c r="M879" s="34">
        <f>0.5*2.10945*1.29*0.35*WLTC_class_3!E879^2</f>
        <v>213.35456320937502</v>
      </c>
      <c r="N879" s="34">
        <f t="shared" si="171"/>
        <v>219.61572987604109</v>
      </c>
      <c r="O879" s="35">
        <f t="shared" si="172"/>
        <v>0</v>
      </c>
      <c r="P879" s="35">
        <f t="shared" si="179"/>
        <v>0</v>
      </c>
      <c r="Q879" s="35">
        <f>(SUM(P$8:P879))/3600000</f>
        <v>0.82692597874739715</v>
      </c>
      <c r="R879" s="35">
        <f t="shared" si="180"/>
        <v>0</v>
      </c>
      <c r="S879" s="35"/>
      <c r="T879" s="35">
        <f>(SUMIF(R$8:R879,"&lt;0"))/3600000*-1</f>
        <v>0.37022014178684182</v>
      </c>
      <c r="U879" s="37">
        <f t="shared" si="182"/>
        <v>-2.1844583333333025</v>
      </c>
      <c r="V879" s="37">
        <f t="shared" si="181"/>
        <v>0</v>
      </c>
      <c r="W879" s="39">
        <f>SUM(V$8:V879)/3600000*-1</f>
        <v>0.25471145754934726</v>
      </c>
      <c r="X879" s="38">
        <f t="shared" si="173"/>
        <v>4.6485329490428704</v>
      </c>
      <c r="Y879" s="38">
        <f t="shared" si="174"/>
        <v>25.552821202068131</v>
      </c>
      <c r="Z879" s="38">
        <f>SUM(Y$8:Y879)/1000</f>
        <v>19.967048551748483</v>
      </c>
    </row>
    <row r="880" spans="2:26" x14ac:dyDescent="0.3">
      <c r="B880" s="4" t="s">
        <v>26</v>
      </c>
      <c r="C880" s="4">
        <v>872</v>
      </c>
      <c r="D880" s="4">
        <v>283</v>
      </c>
      <c r="E880" s="2">
        <f t="shared" si="175"/>
        <v>21.055555555555554</v>
      </c>
      <c r="F880" s="10">
        <v>75.8</v>
      </c>
      <c r="G880" s="30">
        <f t="shared" si="176"/>
        <v>-0.11111111111111072</v>
      </c>
      <c r="H880" s="30">
        <f t="shared" si="177"/>
        <v>-0.39999999999999858</v>
      </c>
      <c r="I880" s="31">
        <f>SUM(E$8:E880)</f>
        <v>6226.5277777777828</v>
      </c>
      <c r="J880" s="31">
        <f t="shared" si="178"/>
        <v>21.055555555555657</v>
      </c>
      <c r="K880" s="32">
        <f t="shared" si="170"/>
        <v>-171.66666666666606</v>
      </c>
      <c r="L880" s="33">
        <v>156.46950000000001</v>
      </c>
      <c r="M880" s="34">
        <f>0.5*2.10945*1.29*0.35*WLTC_class_3!E880^2</f>
        <v>211.12049940381939</v>
      </c>
      <c r="N880" s="34">
        <f t="shared" si="171"/>
        <v>195.92333273715337</v>
      </c>
      <c r="O880" s="35">
        <f t="shared" si="172"/>
        <v>0</v>
      </c>
      <c r="P880" s="35">
        <f t="shared" si="179"/>
        <v>0</v>
      </c>
      <c r="Q880" s="35">
        <f>(SUM(P$8:P880))/3600000</f>
        <v>0.82692597874739715</v>
      </c>
      <c r="R880" s="35">
        <f t="shared" si="180"/>
        <v>0</v>
      </c>
      <c r="S880" s="35"/>
      <c r="T880" s="35">
        <f>(SUMIF(R$8:R880,"&lt;0"))/3600000*-1</f>
        <v>0.37022014178684182</v>
      </c>
      <c r="U880" s="37">
        <f t="shared" si="182"/>
        <v>-2.8992592592593533</v>
      </c>
      <c r="V880" s="37">
        <f t="shared" si="181"/>
        <v>0</v>
      </c>
      <c r="W880" s="39">
        <f>SUM(V$8:V880)/3600000*-1</f>
        <v>0.25471145754934726</v>
      </c>
      <c r="X880" s="38">
        <f t="shared" si="173"/>
        <v>4.1252746170767285</v>
      </c>
      <c r="Y880" s="38">
        <f t="shared" si="174"/>
        <v>25.029562870101991</v>
      </c>
      <c r="Z880" s="38">
        <f>SUM(Y$8:Y880)/1000</f>
        <v>19.992078114618586</v>
      </c>
    </row>
    <row r="881" spans="2:26" x14ac:dyDescent="0.3">
      <c r="B881" s="4" t="s">
        <v>26</v>
      </c>
      <c r="C881" s="4">
        <v>873</v>
      </c>
      <c r="D881" s="4">
        <v>284</v>
      </c>
      <c r="E881" s="2">
        <f t="shared" si="175"/>
        <v>20.944444444444446</v>
      </c>
      <c r="F881" s="10">
        <v>75.400000000000006</v>
      </c>
      <c r="G881" s="30">
        <f t="shared" si="176"/>
        <v>-0.1388888888888889</v>
      </c>
      <c r="H881" s="30">
        <f t="shared" si="177"/>
        <v>-0.5</v>
      </c>
      <c r="I881" s="31">
        <f>SUM(E$8:E881)</f>
        <v>6247.4722222222272</v>
      </c>
      <c r="J881" s="31">
        <f t="shared" si="178"/>
        <v>20.944444444444343</v>
      </c>
      <c r="K881" s="32">
        <f t="shared" si="170"/>
        <v>-214.58333333333334</v>
      </c>
      <c r="L881" s="33">
        <v>156.46950000000001</v>
      </c>
      <c r="M881" s="34">
        <f>0.5*2.10945*1.29*0.35*WLTC_class_3!E881^2</f>
        <v>208.89819382881947</v>
      </c>
      <c r="N881" s="34">
        <f t="shared" si="171"/>
        <v>150.78436049548614</v>
      </c>
      <c r="O881" s="35">
        <f t="shared" si="172"/>
        <v>0</v>
      </c>
      <c r="P881" s="35">
        <f t="shared" si="179"/>
        <v>0</v>
      </c>
      <c r="Q881" s="35">
        <f>(SUM(P$8:P881))/3600000</f>
        <v>0.82692597874739715</v>
      </c>
      <c r="R881" s="35">
        <f t="shared" si="180"/>
        <v>0</v>
      </c>
      <c r="S881" s="35"/>
      <c r="T881" s="35">
        <f>(SUMIF(R$8:R881,"&lt;0"))/3600000*-1</f>
        <v>0.37022014178684182</v>
      </c>
      <c r="U881" s="37">
        <f t="shared" si="182"/>
        <v>-2.8839999999998716</v>
      </c>
      <c r="V881" s="37">
        <f t="shared" si="181"/>
        <v>0</v>
      </c>
      <c r="W881" s="39">
        <f>SUM(V$8:V881)/3600000*-1</f>
        <v>0.25471145754934726</v>
      </c>
      <c r="X881" s="38">
        <f t="shared" si="173"/>
        <v>3.1580946614887933</v>
      </c>
      <c r="Y881" s="38">
        <f t="shared" si="174"/>
        <v>24.062382914514053</v>
      </c>
      <c r="Z881" s="38">
        <f>SUM(Y$8:Y881)/1000</f>
        <v>20.016140497533101</v>
      </c>
    </row>
    <row r="882" spans="2:26" x14ac:dyDescent="0.3">
      <c r="B882" s="4" t="s">
        <v>26</v>
      </c>
      <c r="C882" s="4">
        <v>874</v>
      </c>
      <c r="D882" s="4">
        <v>285</v>
      </c>
      <c r="E882" s="2">
        <f t="shared" si="175"/>
        <v>20.777777777777775</v>
      </c>
      <c r="F882" s="10">
        <v>74.8</v>
      </c>
      <c r="G882" s="30">
        <f t="shared" si="176"/>
        <v>-0.20833333333333331</v>
      </c>
      <c r="H882" s="30">
        <f t="shared" si="177"/>
        <v>-0.75</v>
      </c>
      <c r="I882" s="31">
        <f>SUM(E$8:E882)</f>
        <v>6268.2500000000045</v>
      </c>
      <c r="J882" s="31">
        <f t="shared" si="178"/>
        <v>20.777777777777374</v>
      </c>
      <c r="K882" s="32">
        <f t="shared" si="170"/>
        <v>-321.87499999999994</v>
      </c>
      <c r="L882" s="33">
        <v>156.46950000000001</v>
      </c>
      <c r="M882" s="34">
        <f>0.5*2.10945*1.29*0.35*WLTC_class_3!E882^2</f>
        <v>205.58678214861104</v>
      </c>
      <c r="N882" s="34">
        <f t="shared" si="171"/>
        <v>40.181282148611103</v>
      </c>
      <c r="O882" s="35">
        <f t="shared" si="172"/>
        <v>0</v>
      </c>
      <c r="P882" s="35">
        <f t="shared" si="179"/>
        <v>0</v>
      </c>
      <c r="Q882" s="35">
        <f>(SUM(P$8:P882))/3600000</f>
        <v>0.82692597874739715</v>
      </c>
      <c r="R882" s="35">
        <f t="shared" si="180"/>
        <v>0</v>
      </c>
      <c r="S882" s="35"/>
      <c r="T882" s="35">
        <f>(SUMIF(R$8:R882,"&lt;0"))/3600000*-1</f>
        <v>0.37022014178684182</v>
      </c>
      <c r="U882" s="37">
        <f t="shared" si="182"/>
        <v>-4.2973888888890244</v>
      </c>
      <c r="V882" s="37">
        <f t="shared" si="181"/>
        <v>0</v>
      </c>
      <c r="W882" s="39">
        <f>SUM(V$8:V882)/3600000*-1</f>
        <v>0.25471145754934726</v>
      </c>
      <c r="X882" s="38">
        <f t="shared" si="173"/>
        <v>0.83487775131003061</v>
      </c>
      <c r="Y882" s="38">
        <f t="shared" si="174"/>
        <v>21.739166004335292</v>
      </c>
      <c r="Z882" s="38">
        <f>SUM(Y$8:Y882)/1000</f>
        <v>20.037879663537439</v>
      </c>
    </row>
    <row r="883" spans="2:26" x14ac:dyDescent="0.3">
      <c r="B883" s="4" t="s">
        <v>26</v>
      </c>
      <c r="C883" s="4">
        <v>875</v>
      </c>
      <c r="D883" s="4">
        <v>286</v>
      </c>
      <c r="E883" s="2">
        <f t="shared" si="175"/>
        <v>20.527777777777779</v>
      </c>
      <c r="F883" s="10">
        <v>73.900000000000006</v>
      </c>
      <c r="G883" s="30">
        <f t="shared" si="176"/>
        <v>-0.29166666666666585</v>
      </c>
      <c r="H883" s="30">
        <f t="shared" si="177"/>
        <v>-1.0499999999999972</v>
      </c>
      <c r="I883" s="31">
        <f>SUM(E$8:E883)</f>
        <v>6288.7777777777819</v>
      </c>
      <c r="J883" s="31">
        <f t="shared" si="178"/>
        <v>20.527777777777374</v>
      </c>
      <c r="K883" s="32">
        <f t="shared" si="170"/>
        <v>-450.62499999999875</v>
      </c>
      <c r="L883" s="33">
        <v>156.46950000000001</v>
      </c>
      <c r="M883" s="34">
        <f>0.5*2.10945*1.29*0.35*WLTC_class_3!E883^2</f>
        <v>200.66926966345486</v>
      </c>
      <c r="N883" s="34">
        <f t="shared" si="171"/>
        <v>-93.486230336543883</v>
      </c>
      <c r="O883" s="35">
        <f t="shared" si="172"/>
        <v>-39.394130862363177</v>
      </c>
      <c r="P883" s="35">
        <f t="shared" si="179"/>
        <v>0</v>
      </c>
      <c r="Q883" s="35">
        <f>(SUM(P$8:P883))/3600000</f>
        <v>0.82692597874739715</v>
      </c>
      <c r="R883" s="34">
        <f t="shared" si="180"/>
        <v>-1919.0645616306824</v>
      </c>
      <c r="S883" s="35">
        <f>SUM(R883:R885)</f>
        <v>-9080.4746145438949</v>
      </c>
      <c r="T883" s="35">
        <f>(SUMIF(R$8:R883,"&lt;0"))/3600000*-1</f>
        <v>0.37075321527618366</v>
      </c>
      <c r="U883" s="37">
        <f t="shared" si="182"/>
        <v>-6.3817083333332434</v>
      </c>
      <c r="V883" s="37">
        <f t="shared" si="181"/>
        <v>-1320.3164184019095</v>
      </c>
      <c r="W883" s="39">
        <f>SUM(V$8:V883)/3600000*-1</f>
        <v>0.25507821211001447</v>
      </c>
      <c r="X883" s="38">
        <f t="shared" si="173"/>
        <v>-1.9190645616307205</v>
      </c>
      <c r="Y883" s="38">
        <f t="shared" si="174"/>
        <v>18.985223691394541</v>
      </c>
      <c r="Z883" s="38">
        <f>SUM(Y$8:Y883)/1000</f>
        <v>20.056864887228834</v>
      </c>
    </row>
    <row r="884" spans="2:26" x14ac:dyDescent="0.3">
      <c r="B884" s="4" t="s">
        <v>26</v>
      </c>
      <c r="C884" s="4">
        <v>876</v>
      </c>
      <c r="D884" s="4">
        <v>287</v>
      </c>
      <c r="E884" s="2">
        <f t="shared" si="175"/>
        <v>20.194444444444446</v>
      </c>
      <c r="F884" s="10">
        <v>72.7</v>
      </c>
      <c r="G884" s="30">
        <f t="shared" si="176"/>
        <v>-0.36111111111111227</v>
      </c>
      <c r="H884" s="30">
        <f t="shared" si="177"/>
        <v>-1.3000000000000043</v>
      </c>
      <c r="I884" s="31">
        <f>SUM(E$8:E884)</f>
        <v>6308.9722222222263</v>
      </c>
      <c r="J884" s="31">
        <f t="shared" si="178"/>
        <v>20.194444444444343</v>
      </c>
      <c r="K884" s="32">
        <f t="shared" si="170"/>
        <v>-557.91666666666845</v>
      </c>
      <c r="L884" s="33">
        <v>156.46950000000001</v>
      </c>
      <c r="M884" s="34">
        <f>0.5*2.10945*1.29*0.35*WLTC_class_3!E884^2</f>
        <v>194.20518241553822</v>
      </c>
      <c r="N884" s="34">
        <f t="shared" si="171"/>
        <v>-207.24198425113025</v>
      </c>
      <c r="O884" s="35">
        <f t="shared" si="172"/>
        <v>-84.516511338167504</v>
      </c>
      <c r="P884" s="35">
        <f t="shared" si="179"/>
        <v>0</v>
      </c>
      <c r="Q884" s="35">
        <f>(SUM(P$8:P884))/3600000</f>
        <v>0.82692597874739715</v>
      </c>
      <c r="R884" s="34">
        <f t="shared" si="180"/>
        <v>-4185.1367375158597</v>
      </c>
      <c r="S884" s="35"/>
      <c r="T884" s="35">
        <f>(SUMIF(R$8:R884,"&lt;0"))/3600000*-1</f>
        <v>0.37191575325882698</v>
      </c>
      <c r="U884" s="37">
        <f t="shared" si="182"/>
        <v>-8.3887777777777455</v>
      </c>
      <c r="V884" s="37">
        <f t="shared" si="181"/>
        <v>-2879.3740754109112</v>
      </c>
      <c r="W884" s="39">
        <f>SUM(V$8:V884)/3600000*-1</f>
        <v>0.25587803824207306</v>
      </c>
      <c r="X884" s="38">
        <f t="shared" si="173"/>
        <v>-4.1851367375158803</v>
      </c>
      <c r="Y884" s="38">
        <f t="shared" si="174"/>
        <v>16.719151515509381</v>
      </c>
      <c r="Z884" s="38">
        <f>SUM(Y$8:Y884)/1000</f>
        <v>20.073584038744343</v>
      </c>
    </row>
    <row r="885" spans="2:26" x14ac:dyDescent="0.3">
      <c r="B885" s="4" t="s">
        <v>26</v>
      </c>
      <c r="C885" s="4">
        <v>877</v>
      </c>
      <c r="D885" s="4">
        <v>288</v>
      </c>
      <c r="E885" s="2">
        <f t="shared" si="175"/>
        <v>19.805555555555554</v>
      </c>
      <c r="F885" s="10">
        <v>71.3</v>
      </c>
      <c r="G885" s="30">
        <f t="shared" si="176"/>
        <v>-0.31944444444444403</v>
      </c>
      <c r="H885" s="30">
        <f t="shared" si="177"/>
        <v>-1.1499999999999986</v>
      </c>
      <c r="I885" s="31">
        <f>SUM(E$8:E885)</f>
        <v>6328.7777777777819</v>
      </c>
      <c r="J885" s="31">
        <f t="shared" si="178"/>
        <v>19.805555555555657</v>
      </c>
      <c r="K885" s="32">
        <f t="shared" si="170"/>
        <v>-493.541666666666</v>
      </c>
      <c r="L885" s="33">
        <v>156.46950000000001</v>
      </c>
      <c r="M885" s="34">
        <f>0.5*2.10945*1.29*0.35*WLTC_class_3!E885^2</f>
        <v>186.79749716553815</v>
      </c>
      <c r="N885" s="34">
        <f t="shared" si="171"/>
        <v>-150.27466950112785</v>
      </c>
      <c r="O885" s="35">
        <f t="shared" si="172"/>
        <v>-58.946746496619788</v>
      </c>
      <c r="P885" s="35">
        <f t="shared" si="179"/>
        <v>0</v>
      </c>
      <c r="Q885" s="35">
        <f>(SUM(P$8:P885))/3600000</f>
        <v>0.82692597874739715</v>
      </c>
      <c r="R885" s="34">
        <f t="shared" si="180"/>
        <v>-2976.2733153973527</v>
      </c>
      <c r="S885" s="35"/>
      <c r="T885" s="35">
        <f>(SUMIF(R$8:R885,"&lt;0"))/3600000*-1</f>
        <v>0.37274249584643732</v>
      </c>
      <c r="U885" s="37">
        <f t="shared" si="182"/>
        <v>-9.613333333333431</v>
      </c>
      <c r="V885" s="37">
        <f t="shared" si="181"/>
        <v>-2047.6760409933786</v>
      </c>
      <c r="W885" s="39">
        <f>SUM(V$8:V885)/3600000*-1</f>
        <v>0.256446837142349</v>
      </c>
      <c r="X885" s="38">
        <f t="shared" si="173"/>
        <v>-2.9762733153973371</v>
      </c>
      <c r="Y885" s="38">
        <f t="shared" si="174"/>
        <v>17.928014937627925</v>
      </c>
      <c r="Z885" s="38">
        <f>SUM(Y$8:Y885)/1000</f>
        <v>20.091512053681971</v>
      </c>
    </row>
    <row r="886" spans="2:26" x14ac:dyDescent="0.3">
      <c r="B886" s="4" t="s">
        <v>26</v>
      </c>
      <c r="C886" s="4">
        <v>878</v>
      </c>
      <c r="D886" s="4">
        <v>289</v>
      </c>
      <c r="E886" s="2">
        <f t="shared" si="175"/>
        <v>19.555555555555557</v>
      </c>
      <c r="F886" s="10">
        <v>70.400000000000006</v>
      </c>
      <c r="G886" s="30">
        <f t="shared" si="176"/>
        <v>-0.18055555555555516</v>
      </c>
      <c r="H886" s="30">
        <f t="shared" si="177"/>
        <v>-0.64999999999999858</v>
      </c>
      <c r="I886" s="31">
        <f>SUM(E$8:E886)</f>
        <v>6348.3333333333376</v>
      </c>
      <c r="J886" s="31">
        <f t="shared" si="178"/>
        <v>19.555555555555657</v>
      </c>
      <c r="K886" s="32">
        <f t="shared" si="170"/>
        <v>-278.95833333333275</v>
      </c>
      <c r="L886" s="33">
        <v>156.46950000000001</v>
      </c>
      <c r="M886" s="34">
        <f>0.5*2.10945*1.29*0.35*WLTC_class_3!E886^2</f>
        <v>182.11147484444444</v>
      </c>
      <c r="N886" s="34">
        <f t="shared" si="171"/>
        <v>59.622641511111681</v>
      </c>
      <c r="O886" s="35">
        <f t="shared" si="172"/>
        <v>0</v>
      </c>
      <c r="P886" s="35">
        <f t="shared" si="179"/>
        <v>0</v>
      </c>
      <c r="Q886" s="35">
        <f>(SUM(P$8:P886))/3600000</f>
        <v>0.82692597874739715</v>
      </c>
      <c r="R886" s="35">
        <f t="shared" si="180"/>
        <v>0</v>
      </c>
      <c r="S886" s="35"/>
      <c r="T886" s="35">
        <f>(SUMIF(R$8:R886,"&lt;0"))/3600000*-1</f>
        <v>0.37274249584643732</v>
      </c>
      <c r="U886" s="37">
        <f t="shared" si="182"/>
        <v>-6.0812916666665924</v>
      </c>
      <c r="V886" s="37">
        <f t="shared" si="181"/>
        <v>0</v>
      </c>
      <c r="W886" s="39">
        <f>SUM(V$8:V886)/3600000*-1</f>
        <v>0.256446837142349</v>
      </c>
      <c r="X886" s="38">
        <f t="shared" si="173"/>
        <v>1.1659538784395174</v>
      </c>
      <c r="Y886" s="38">
        <f t="shared" si="174"/>
        <v>22.070242131464777</v>
      </c>
      <c r="Z886" s="38">
        <f>SUM(Y$8:Y886)/1000</f>
        <v>20.113582295813433</v>
      </c>
    </row>
    <row r="887" spans="2:26" x14ac:dyDescent="0.3">
      <c r="B887" s="4" t="s">
        <v>26</v>
      </c>
      <c r="C887" s="4">
        <v>879</v>
      </c>
      <c r="D887" s="4">
        <v>290</v>
      </c>
      <c r="E887" s="2">
        <f t="shared" si="175"/>
        <v>19.444444444444443</v>
      </c>
      <c r="F887" s="10">
        <v>70</v>
      </c>
      <c r="G887" s="30">
        <f t="shared" si="176"/>
        <v>-5.5555555555556344E-2</v>
      </c>
      <c r="H887" s="30">
        <f t="shared" si="177"/>
        <v>-0.20000000000000284</v>
      </c>
      <c r="I887" s="31">
        <f>SUM(E$8:E887)</f>
        <v>6367.7777777777819</v>
      </c>
      <c r="J887" s="31">
        <f t="shared" si="178"/>
        <v>19.444444444444343</v>
      </c>
      <c r="K887" s="32">
        <f t="shared" si="170"/>
        <v>-85.833333333334551</v>
      </c>
      <c r="L887" s="33">
        <v>156.46950000000001</v>
      </c>
      <c r="M887" s="34">
        <f>0.5*2.10945*1.29*0.35*WLTC_class_3!E887^2</f>
        <v>180.04790538194442</v>
      </c>
      <c r="N887" s="34">
        <f t="shared" si="171"/>
        <v>250.68407204860983</v>
      </c>
      <c r="O887" s="35">
        <f t="shared" si="172"/>
        <v>0</v>
      </c>
      <c r="P887" s="35">
        <f t="shared" si="179"/>
        <v>0</v>
      </c>
      <c r="Q887" s="35">
        <f>(SUM(P$8:P887))/3600000</f>
        <v>0.82692597874739715</v>
      </c>
      <c r="R887" s="35">
        <f t="shared" si="180"/>
        <v>0</v>
      </c>
      <c r="S887" s="35"/>
      <c r="T887" s="35">
        <f>(SUMIF(R$8:R887,"&lt;0"))/3600000*-1</f>
        <v>0.37274249584643732</v>
      </c>
      <c r="U887" s="37">
        <f t="shared" si="182"/>
        <v>-2.678000000000059</v>
      </c>
      <c r="V887" s="37">
        <f t="shared" si="181"/>
        <v>0</v>
      </c>
      <c r="W887" s="39">
        <f>SUM(V$8:V887)/3600000*-1</f>
        <v>0.256446837142349</v>
      </c>
      <c r="X887" s="38">
        <f t="shared" si="173"/>
        <v>4.8744125120563018</v>
      </c>
      <c r="Y887" s="38">
        <f t="shared" si="174"/>
        <v>25.778700765081563</v>
      </c>
      <c r="Z887" s="38">
        <f>SUM(Y$8:Y887)/1000</f>
        <v>20.139360996578514</v>
      </c>
    </row>
    <row r="888" spans="2:26" x14ac:dyDescent="0.3">
      <c r="B888" s="4" t="s">
        <v>26</v>
      </c>
      <c r="C888" s="4">
        <v>880</v>
      </c>
      <c r="D888" s="4">
        <v>291</v>
      </c>
      <c r="E888" s="2">
        <f t="shared" si="175"/>
        <v>19.444444444444443</v>
      </c>
      <c r="F888" s="10">
        <v>70</v>
      </c>
      <c r="G888" s="30">
        <f t="shared" si="176"/>
        <v>-0.1388888888888889</v>
      </c>
      <c r="H888" s="30">
        <f t="shared" si="177"/>
        <v>-0.5</v>
      </c>
      <c r="I888" s="31">
        <f>SUM(E$8:E888)</f>
        <v>6387.2222222222263</v>
      </c>
      <c r="J888" s="31">
        <f t="shared" si="178"/>
        <v>19.444444444444343</v>
      </c>
      <c r="K888" s="32">
        <f t="shared" si="170"/>
        <v>-214.58333333333334</v>
      </c>
      <c r="L888" s="33">
        <v>156.46950000000001</v>
      </c>
      <c r="M888" s="34">
        <f>0.5*2.10945*1.29*0.35*WLTC_class_3!E888^2</f>
        <v>180.04790538194442</v>
      </c>
      <c r="N888" s="34">
        <f t="shared" si="171"/>
        <v>121.93407204861106</v>
      </c>
      <c r="O888" s="35">
        <f t="shared" si="172"/>
        <v>0</v>
      </c>
      <c r="P888" s="35">
        <f t="shared" si="179"/>
        <v>0</v>
      </c>
      <c r="Q888" s="35">
        <f>(SUM(P$8:P888))/3600000</f>
        <v>0.82692597874739715</v>
      </c>
      <c r="R888" s="35">
        <f t="shared" si="180"/>
        <v>0</v>
      </c>
      <c r="S888" s="35"/>
      <c r="T888" s="35">
        <f>(SUMIF(R$8:R888,"&lt;0"))/3600000*-1</f>
        <v>0.37274249584643732</v>
      </c>
      <c r="U888" s="37">
        <f t="shared" si="182"/>
        <v>0</v>
      </c>
      <c r="V888" s="37">
        <f t="shared" si="181"/>
        <v>0</v>
      </c>
      <c r="W888" s="39">
        <f>SUM(V$8:V888)/3600000*-1</f>
        <v>0.256446837142349</v>
      </c>
      <c r="X888" s="38">
        <f t="shared" si="173"/>
        <v>2.3709402898341034</v>
      </c>
      <c r="Y888" s="38">
        <f t="shared" si="174"/>
        <v>23.275228542859363</v>
      </c>
      <c r="Z888" s="38">
        <f>SUM(Y$8:Y888)/1000</f>
        <v>20.162636225121371</v>
      </c>
    </row>
    <row r="889" spans="2:26" x14ac:dyDescent="0.3">
      <c r="B889" s="4" t="s">
        <v>26</v>
      </c>
      <c r="C889" s="4">
        <v>881</v>
      </c>
      <c r="D889" s="4">
        <v>292</v>
      </c>
      <c r="E889" s="2">
        <f t="shared" si="175"/>
        <v>19.166666666666668</v>
      </c>
      <c r="F889" s="10">
        <v>69</v>
      </c>
      <c r="G889" s="30">
        <f t="shared" si="176"/>
        <v>-0.27777777777777779</v>
      </c>
      <c r="H889" s="30">
        <f t="shared" si="177"/>
        <v>-1</v>
      </c>
      <c r="I889" s="31">
        <f>SUM(E$8:E889)</f>
        <v>6406.3888888888932</v>
      </c>
      <c r="J889" s="31">
        <f t="shared" si="178"/>
        <v>19.16666666666697</v>
      </c>
      <c r="K889" s="32">
        <f t="shared" si="170"/>
        <v>-429.16666666666669</v>
      </c>
      <c r="L889" s="33">
        <v>156.46950000000001</v>
      </c>
      <c r="M889" s="34">
        <f>0.5*2.10945*1.29*0.35*WLTC_class_3!E889^2</f>
        <v>174.940423984375</v>
      </c>
      <c r="N889" s="34">
        <f t="shared" si="171"/>
        <v>-97.756742682291645</v>
      </c>
      <c r="O889" s="35">
        <f t="shared" si="172"/>
        <v>-35.912025610370215</v>
      </c>
      <c r="P889" s="35">
        <f t="shared" si="179"/>
        <v>0</v>
      </c>
      <c r="Q889" s="35">
        <f>(SUM(P$8:P889))/3600000</f>
        <v>0.82692597874739715</v>
      </c>
      <c r="R889" s="34">
        <f t="shared" si="180"/>
        <v>-1873.6709014106195</v>
      </c>
      <c r="S889" s="35">
        <f>R889</f>
        <v>-1873.6709014106195</v>
      </c>
      <c r="T889" s="35">
        <f>(SUMIF(R$8:R889,"&lt;0"))/3600000*-1</f>
        <v>0.37326295998571801</v>
      </c>
      <c r="U889" s="37">
        <f t="shared" si="182"/>
        <v>-6.6282407407406936</v>
      </c>
      <c r="V889" s="37">
        <f t="shared" si="181"/>
        <v>-1289.0855801705061</v>
      </c>
      <c r="W889" s="39">
        <f>SUM(V$8:V889)/3600000*-1</f>
        <v>0.25680491647017417</v>
      </c>
      <c r="X889" s="38">
        <f t="shared" si="173"/>
        <v>-1.8736709014105899</v>
      </c>
      <c r="Y889" s="38">
        <f t="shared" si="174"/>
        <v>19.030617351614669</v>
      </c>
      <c r="Z889" s="38">
        <f>SUM(Y$8:Y889)/1000</f>
        <v>20.181666842472985</v>
      </c>
    </row>
    <row r="890" spans="2:26" x14ac:dyDescent="0.3">
      <c r="B890" s="4" t="s">
        <v>26</v>
      </c>
      <c r="C890" s="4">
        <v>882</v>
      </c>
      <c r="D890" s="4">
        <v>293</v>
      </c>
      <c r="E890" s="2">
        <f t="shared" si="175"/>
        <v>18.888888888888889</v>
      </c>
      <c r="F890" s="10">
        <v>68</v>
      </c>
      <c r="G890" s="30">
        <f t="shared" si="176"/>
        <v>-0.1388888888888889</v>
      </c>
      <c r="H890" s="30">
        <f t="shared" si="177"/>
        <v>-0.5</v>
      </c>
      <c r="I890" s="31">
        <f>SUM(E$8:E890)</f>
        <v>6425.2777777777819</v>
      </c>
      <c r="J890" s="31">
        <f t="shared" si="178"/>
        <v>18.888888888888687</v>
      </c>
      <c r="K890" s="32">
        <f t="shared" si="170"/>
        <v>-214.58333333333334</v>
      </c>
      <c r="L890" s="33">
        <v>156.46950000000001</v>
      </c>
      <c r="M890" s="34">
        <f>0.5*2.10945*1.29*0.35*WLTC_class_3!E890^2</f>
        <v>169.90643152777776</v>
      </c>
      <c r="N890" s="34">
        <f t="shared" si="171"/>
        <v>111.79259819444442</v>
      </c>
      <c r="O890" s="35">
        <f t="shared" si="172"/>
        <v>0</v>
      </c>
      <c r="P890" s="35">
        <f t="shared" si="179"/>
        <v>0</v>
      </c>
      <c r="Q890" s="35">
        <f>(SUM(P$8:P890))/3600000</f>
        <v>0.82692597874739715</v>
      </c>
      <c r="R890" s="35">
        <f t="shared" si="180"/>
        <v>0</v>
      </c>
      <c r="S890" s="35"/>
      <c r="T890" s="35">
        <f>(SUMIF(R$8:R890,"&lt;0"))/3600000*-1</f>
        <v>0.37326295998571801</v>
      </c>
      <c r="U890" s="37">
        <f t="shared" si="182"/>
        <v>-6.5328703703703885</v>
      </c>
      <c r="V890" s="37">
        <f t="shared" si="181"/>
        <v>0</v>
      </c>
      <c r="W890" s="39">
        <f>SUM(V$8:V890)/3600000*-1</f>
        <v>0.25680491647017417</v>
      </c>
      <c r="X890" s="38">
        <f t="shared" si="173"/>
        <v>2.1116379658950613</v>
      </c>
      <c r="Y890" s="38">
        <f t="shared" si="174"/>
        <v>23.01592621892032</v>
      </c>
      <c r="Z890" s="38">
        <f>SUM(Y$8:Y890)/1000</f>
        <v>20.204682768691907</v>
      </c>
    </row>
    <row r="891" spans="2:26" x14ac:dyDescent="0.3">
      <c r="B891" s="4" t="s">
        <v>26</v>
      </c>
      <c r="C891" s="4">
        <v>883</v>
      </c>
      <c r="D891" s="4">
        <v>294</v>
      </c>
      <c r="E891" s="2">
        <f t="shared" si="175"/>
        <v>18.888888888888889</v>
      </c>
      <c r="F891" s="10">
        <v>68</v>
      </c>
      <c r="G891" s="30">
        <f t="shared" si="176"/>
        <v>0</v>
      </c>
      <c r="H891" s="30">
        <f t="shared" si="177"/>
        <v>0</v>
      </c>
      <c r="I891" s="31">
        <f>SUM(E$8:E891)</f>
        <v>6444.1666666666706</v>
      </c>
      <c r="J891" s="31">
        <f t="shared" si="178"/>
        <v>18.888888888888687</v>
      </c>
      <c r="K891" s="32">
        <f t="shared" si="170"/>
        <v>0</v>
      </c>
      <c r="L891" s="33">
        <v>156.46950000000001</v>
      </c>
      <c r="M891" s="34">
        <f>0.5*2.10945*1.29*0.35*WLTC_class_3!E891^2</f>
        <v>169.90643152777776</v>
      </c>
      <c r="N891" s="34">
        <f t="shared" si="171"/>
        <v>326.37593152777777</v>
      </c>
      <c r="O891" s="35">
        <f t="shared" si="172"/>
        <v>0</v>
      </c>
      <c r="P891" s="35">
        <f t="shared" si="179"/>
        <v>0</v>
      </c>
      <c r="Q891" s="35">
        <f>(SUM(P$8:P891))/3600000</f>
        <v>0.82692597874739715</v>
      </c>
      <c r="R891" s="35">
        <f t="shared" si="180"/>
        <v>0</v>
      </c>
      <c r="S891" s="35"/>
      <c r="T891" s="35">
        <f>(SUMIF(R$8:R891,"&lt;0"))/3600000*-1</f>
        <v>0.37326295998571801</v>
      </c>
      <c r="U891" s="37">
        <f t="shared" si="182"/>
        <v>0</v>
      </c>
      <c r="V891" s="37">
        <f t="shared" si="181"/>
        <v>0</v>
      </c>
      <c r="W891" s="39">
        <f>SUM(V$8:V891)/3600000*-1</f>
        <v>0.25680491647017417</v>
      </c>
      <c r="X891" s="38">
        <f t="shared" si="173"/>
        <v>6.1648787066358031</v>
      </c>
      <c r="Y891" s="38">
        <f t="shared" si="174"/>
        <v>27.069166959661064</v>
      </c>
      <c r="Z891" s="38">
        <f>SUM(Y$8:Y891)/1000</f>
        <v>20.231751935651566</v>
      </c>
    </row>
    <row r="892" spans="2:26" x14ac:dyDescent="0.3">
      <c r="B892" s="4" t="s">
        <v>26</v>
      </c>
      <c r="C892" s="4">
        <v>884</v>
      </c>
      <c r="D892" s="4">
        <v>295</v>
      </c>
      <c r="E892" s="2">
        <f t="shared" si="175"/>
        <v>18.888888888888889</v>
      </c>
      <c r="F892" s="10">
        <v>68</v>
      </c>
      <c r="G892" s="30">
        <f t="shared" si="176"/>
        <v>1.3888888888888099E-2</v>
      </c>
      <c r="H892" s="30">
        <f t="shared" si="177"/>
        <v>4.9999999999997158E-2</v>
      </c>
      <c r="I892" s="31">
        <f>SUM(E$8:E892)</f>
        <v>6463.0555555555593</v>
      </c>
      <c r="J892" s="31">
        <f t="shared" si="178"/>
        <v>18.888888888888687</v>
      </c>
      <c r="K892" s="32">
        <f t="shared" si="170"/>
        <v>21.458333333332114</v>
      </c>
      <c r="L892" s="33">
        <v>156.46950000000001</v>
      </c>
      <c r="M892" s="34">
        <f>0.5*2.10945*1.29*0.35*WLTC_class_3!E892^2</f>
        <v>169.90643152777776</v>
      </c>
      <c r="N892" s="34">
        <f t="shared" si="171"/>
        <v>347.83426486110989</v>
      </c>
      <c r="O892" s="35">
        <f t="shared" si="172"/>
        <v>124.1038303022959</v>
      </c>
      <c r="P892" s="35">
        <f t="shared" si="179"/>
        <v>6570.2027807097829</v>
      </c>
      <c r="Q892" s="35">
        <f>(SUM(P$8:P892))/3600000</f>
        <v>0.82875103507537196</v>
      </c>
      <c r="R892" s="35">
        <f t="shared" si="180"/>
        <v>0</v>
      </c>
      <c r="S892" s="35"/>
      <c r="T892" s="35">
        <f>(SUMIF(R$8:R892,"&lt;0"))/3600000*-1</f>
        <v>0.37326295998571801</v>
      </c>
      <c r="U892" s="37">
        <f t="shared" si="182"/>
        <v>0</v>
      </c>
      <c r="V892" s="37">
        <f t="shared" si="181"/>
        <v>0</v>
      </c>
      <c r="W892" s="39">
        <f>SUM(V$8:V892)/3600000*-1</f>
        <v>0.25680491647017417</v>
      </c>
      <c r="X892" s="38">
        <f t="shared" si="173"/>
        <v>6.5702027807098542</v>
      </c>
      <c r="Y892" s="38">
        <f t="shared" si="174"/>
        <v>27.474491033735113</v>
      </c>
      <c r="Z892" s="38">
        <f>SUM(Y$8:Y892)/1000</f>
        <v>20.259226426685302</v>
      </c>
    </row>
    <row r="893" spans="2:26" x14ac:dyDescent="0.3">
      <c r="B893" s="4" t="s">
        <v>26</v>
      </c>
      <c r="C893" s="4">
        <v>885</v>
      </c>
      <c r="D893" s="4">
        <v>296</v>
      </c>
      <c r="E893" s="2">
        <f t="shared" si="175"/>
        <v>18.916666666666664</v>
      </c>
      <c r="F893" s="10">
        <v>68.099999999999994</v>
      </c>
      <c r="G893" s="30">
        <f t="shared" si="176"/>
        <v>5.5555555555556344E-2</v>
      </c>
      <c r="H893" s="30">
        <f t="shared" si="177"/>
        <v>0.20000000000000284</v>
      </c>
      <c r="I893" s="31">
        <f>SUM(E$8:E893)</f>
        <v>6481.9722222222263</v>
      </c>
      <c r="J893" s="31">
        <f t="shared" si="178"/>
        <v>18.91666666666697</v>
      </c>
      <c r="K893" s="32">
        <f t="shared" si="170"/>
        <v>85.833333333334551</v>
      </c>
      <c r="L893" s="33">
        <v>156.46950000000001</v>
      </c>
      <c r="M893" s="34">
        <f>0.5*2.10945*1.29*0.35*WLTC_class_3!E893^2</f>
        <v>170.4065237710937</v>
      </c>
      <c r="N893" s="34">
        <f t="shared" si="171"/>
        <v>412.70935710442831</v>
      </c>
      <c r="O893" s="35">
        <f t="shared" si="172"/>
        <v>147.68403098773908</v>
      </c>
      <c r="P893" s="35">
        <f t="shared" si="179"/>
        <v>7807.0853385588944</v>
      </c>
      <c r="Q893" s="35">
        <f>(SUM(P$8:P893))/3600000</f>
        <v>0.83091966989163835</v>
      </c>
      <c r="R893" s="35">
        <f t="shared" si="180"/>
        <v>0</v>
      </c>
      <c r="S893" s="35"/>
      <c r="T893" s="35">
        <f>(SUMIF(R$8:R893,"&lt;0"))/3600000*-1</f>
        <v>0.37326295998571801</v>
      </c>
      <c r="U893" s="37">
        <f t="shared" si="182"/>
        <v>0.64899537037032917</v>
      </c>
      <c r="V893" s="37">
        <f t="shared" si="181"/>
        <v>0</v>
      </c>
      <c r="W893" s="39">
        <f>SUM(V$8:V893)/3600000*-1</f>
        <v>0.25680491647017417</v>
      </c>
      <c r="X893" s="38">
        <f t="shared" si="173"/>
        <v>7.8070853385587675</v>
      </c>
      <c r="Y893" s="38">
        <f t="shared" si="174"/>
        <v>28.711373591584028</v>
      </c>
      <c r="Z893" s="38">
        <f>SUM(Y$8:Y893)/1000</f>
        <v>20.287937800276886</v>
      </c>
    </row>
    <row r="894" spans="2:26" x14ac:dyDescent="0.3">
      <c r="B894" s="4" t="s">
        <v>26</v>
      </c>
      <c r="C894" s="4">
        <v>886</v>
      </c>
      <c r="D894" s="4">
        <v>297</v>
      </c>
      <c r="E894" s="2">
        <f t="shared" si="175"/>
        <v>19</v>
      </c>
      <c r="F894" s="10">
        <v>68.400000000000006</v>
      </c>
      <c r="G894" s="30">
        <f t="shared" si="176"/>
        <v>6.9444444444444448E-2</v>
      </c>
      <c r="H894" s="30">
        <f t="shared" si="177"/>
        <v>0.25</v>
      </c>
      <c r="I894" s="31">
        <f>SUM(E$8:E894)</f>
        <v>6500.9722222222263</v>
      </c>
      <c r="J894" s="31">
        <f t="shared" si="178"/>
        <v>19</v>
      </c>
      <c r="K894" s="32">
        <f t="shared" si="170"/>
        <v>107.29166666666667</v>
      </c>
      <c r="L894" s="33">
        <v>156.46950000000001</v>
      </c>
      <c r="M894" s="34">
        <f>0.5*2.10945*1.29*0.35*WLTC_class_3!E894^2</f>
        <v>171.9112098375</v>
      </c>
      <c r="N894" s="34">
        <f t="shared" si="171"/>
        <v>435.67237650416672</v>
      </c>
      <c r="O894" s="35">
        <f t="shared" si="172"/>
        <v>157.27772791800422</v>
      </c>
      <c r="P894" s="35">
        <f t="shared" si="179"/>
        <v>8277.7751535791685</v>
      </c>
      <c r="Q894" s="35">
        <f>(SUM(P$8:P894))/3600000</f>
        <v>0.83321905187874368</v>
      </c>
      <c r="R894" s="35">
        <f t="shared" si="180"/>
        <v>0</v>
      </c>
      <c r="S894" s="35"/>
      <c r="T894" s="35">
        <f>(SUMIF(R$8:R894,"&lt;0"))/3600000*-1</f>
        <v>0.37326295998571801</v>
      </c>
      <c r="U894" s="37">
        <f t="shared" si="182"/>
        <v>1.9527083333333726</v>
      </c>
      <c r="V894" s="37">
        <f t="shared" si="181"/>
        <v>0</v>
      </c>
      <c r="W894" s="39">
        <f>SUM(V$8:V894)/3600000*-1</f>
        <v>0.25680491647017417</v>
      </c>
      <c r="X894" s="38">
        <f t="shared" si="173"/>
        <v>8.277775153579169</v>
      </c>
      <c r="Y894" s="38">
        <f t="shared" si="174"/>
        <v>29.182063406604428</v>
      </c>
      <c r="Z894" s="38">
        <f>SUM(Y$8:Y894)/1000</f>
        <v>20.317119863683491</v>
      </c>
    </row>
    <row r="895" spans="2:26" x14ac:dyDescent="0.3">
      <c r="B895" s="4" t="s">
        <v>26</v>
      </c>
      <c r="C895" s="4">
        <v>887</v>
      </c>
      <c r="D895" s="4">
        <v>298</v>
      </c>
      <c r="E895" s="2">
        <f t="shared" si="175"/>
        <v>19.055555555555554</v>
      </c>
      <c r="F895" s="10">
        <v>68.599999999999994</v>
      </c>
      <c r="G895" s="30">
        <f t="shared" si="176"/>
        <v>4.1666666666666269E-2</v>
      </c>
      <c r="H895" s="30">
        <f t="shared" si="177"/>
        <v>0.14999999999999858</v>
      </c>
      <c r="I895" s="31">
        <f>SUM(E$8:E895)</f>
        <v>6520.0277777777819</v>
      </c>
      <c r="J895" s="31">
        <f t="shared" si="178"/>
        <v>19.055555555555657</v>
      </c>
      <c r="K895" s="32">
        <f t="shared" si="170"/>
        <v>64.374999999999389</v>
      </c>
      <c r="L895" s="33">
        <v>156.46950000000001</v>
      </c>
      <c r="M895" s="34">
        <f>0.5*2.10945*1.29*0.35*WLTC_class_3!E895^2</f>
        <v>172.91800832881941</v>
      </c>
      <c r="N895" s="34">
        <f t="shared" si="171"/>
        <v>393.7625083288188</v>
      </c>
      <c r="O895" s="35">
        <f t="shared" si="172"/>
        <v>142.98075722956003</v>
      </c>
      <c r="P895" s="35">
        <f t="shared" si="179"/>
        <v>7503.3633531547539</v>
      </c>
      <c r="Q895" s="35">
        <f>(SUM(P$8:P895))/3600000</f>
        <v>0.83530331947684222</v>
      </c>
      <c r="R895" s="35">
        <f t="shared" si="180"/>
        <v>0</v>
      </c>
      <c r="S895" s="35"/>
      <c r="T895" s="35">
        <f>(SUMIF(R$8:R895,"&lt;0"))/3600000*-1</f>
        <v>0.37326295998571801</v>
      </c>
      <c r="U895" s="37">
        <f t="shared" si="182"/>
        <v>1.3065740740740424</v>
      </c>
      <c r="V895" s="37">
        <f t="shared" si="181"/>
        <v>0</v>
      </c>
      <c r="W895" s="39">
        <f>SUM(V$8:V895)/3600000*-1</f>
        <v>0.25680491647017417</v>
      </c>
      <c r="X895" s="38">
        <f t="shared" si="173"/>
        <v>7.5033633531547128</v>
      </c>
      <c r="Y895" s="38">
        <f t="shared" si="174"/>
        <v>28.407651606179975</v>
      </c>
      <c r="Z895" s="38">
        <f>SUM(Y$8:Y895)/1000</f>
        <v>20.345527515289671</v>
      </c>
    </row>
    <row r="896" spans="2:26" x14ac:dyDescent="0.3">
      <c r="B896" s="4" t="s">
        <v>26</v>
      </c>
      <c r="C896" s="4">
        <v>888</v>
      </c>
      <c r="D896" s="4">
        <v>299</v>
      </c>
      <c r="E896" s="2">
        <f t="shared" si="175"/>
        <v>19.083333333333332</v>
      </c>
      <c r="F896" s="10">
        <v>68.7</v>
      </c>
      <c r="G896" s="30">
        <f t="shared" si="176"/>
        <v>-1.3888888888888099E-2</v>
      </c>
      <c r="H896" s="30">
        <f t="shared" si="177"/>
        <v>-4.9999999999997158E-2</v>
      </c>
      <c r="I896" s="31">
        <f>SUM(E$8:E896)</f>
        <v>6539.111111111115</v>
      </c>
      <c r="J896" s="31">
        <f t="shared" si="178"/>
        <v>19.08333333333303</v>
      </c>
      <c r="K896" s="32">
        <f t="shared" si="170"/>
        <v>-21.458333333332114</v>
      </c>
      <c r="L896" s="33">
        <v>156.46950000000001</v>
      </c>
      <c r="M896" s="34">
        <f>0.5*2.10945*1.29*0.35*WLTC_class_3!E896^2</f>
        <v>173.42250990859372</v>
      </c>
      <c r="N896" s="34">
        <f t="shared" si="171"/>
        <v>308.43367657526164</v>
      </c>
      <c r="O896" s="35">
        <f t="shared" si="172"/>
        <v>0</v>
      </c>
      <c r="P896" s="35">
        <f t="shared" si="179"/>
        <v>0</v>
      </c>
      <c r="Q896" s="35">
        <f>(SUM(P$8:P896))/3600000</f>
        <v>0.83530331947684222</v>
      </c>
      <c r="R896" s="35">
        <f t="shared" si="180"/>
        <v>0</v>
      </c>
      <c r="S896" s="35"/>
      <c r="T896" s="35">
        <f>(SUMIF(R$8:R896,"&lt;0"))/3600000*-1</f>
        <v>0.37326295998571801</v>
      </c>
      <c r="U896" s="37">
        <f t="shared" si="182"/>
        <v>0.65471759259260864</v>
      </c>
      <c r="V896" s="37">
        <f t="shared" si="181"/>
        <v>0</v>
      </c>
      <c r="W896" s="39">
        <f>SUM(V$8:V896)/3600000*-1</f>
        <v>0.25680491647017417</v>
      </c>
      <c r="X896" s="38">
        <f t="shared" si="173"/>
        <v>5.8859426613112431</v>
      </c>
      <c r="Y896" s="38">
        <f t="shared" si="174"/>
        <v>26.790230914336504</v>
      </c>
      <c r="Z896" s="38">
        <f>SUM(Y$8:Y896)/1000</f>
        <v>20.372317746204008</v>
      </c>
    </row>
    <row r="897" spans="2:26" x14ac:dyDescent="0.3">
      <c r="B897" s="4" t="s">
        <v>26</v>
      </c>
      <c r="C897" s="4">
        <v>889</v>
      </c>
      <c r="D897" s="4">
        <v>300</v>
      </c>
      <c r="E897" s="2">
        <f t="shared" si="175"/>
        <v>19.027777777777779</v>
      </c>
      <c r="F897" s="10">
        <v>68.5</v>
      </c>
      <c r="G897" s="30">
        <f t="shared" si="176"/>
        <v>-8.3333333333334522E-2</v>
      </c>
      <c r="H897" s="30">
        <f t="shared" si="177"/>
        <v>-0.30000000000000426</v>
      </c>
      <c r="I897" s="31">
        <f>SUM(E$8:E897)</f>
        <v>6558.1388888888923</v>
      </c>
      <c r="J897" s="31">
        <f t="shared" si="178"/>
        <v>19.027777777777374</v>
      </c>
      <c r="K897" s="32">
        <f t="shared" si="170"/>
        <v>-128.75000000000185</v>
      </c>
      <c r="L897" s="33">
        <v>156.46950000000001</v>
      </c>
      <c r="M897" s="34">
        <f>0.5*2.10945*1.29*0.35*WLTC_class_3!E897^2</f>
        <v>172.41424163845488</v>
      </c>
      <c r="N897" s="34">
        <f t="shared" si="171"/>
        <v>200.13374163845307</v>
      </c>
      <c r="O897" s="35">
        <f t="shared" si="172"/>
        <v>0</v>
      </c>
      <c r="P897" s="35">
        <f t="shared" si="179"/>
        <v>0</v>
      </c>
      <c r="Q897" s="35">
        <f>(SUM(P$8:P897))/3600000</f>
        <v>0.83530331947684222</v>
      </c>
      <c r="R897" s="35">
        <f t="shared" si="180"/>
        <v>0</v>
      </c>
      <c r="S897" s="35"/>
      <c r="T897" s="35">
        <f>(SUMIF(R$8:R897,"&lt;0"))/3600000*-1</f>
        <v>0.37326295998571801</v>
      </c>
      <c r="U897" s="37">
        <f t="shared" si="182"/>
        <v>-1.3084814814814338</v>
      </c>
      <c r="V897" s="37">
        <f t="shared" si="181"/>
        <v>0</v>
      </c>
      <c r="W897" s="39">
        <f>SUM(V$8:V897)/3600000*-1</f>
        <v>0.25680491647017417</v>
      </c>
      <c r="X897" s="38">
        <f t="shared" si="173"/>
        <v>3.8081003617316771</v>
      </c>
      <c r="Y897" s="38">
        <f t="shared" si="174"/>
        <v>24.712388614756939</v>
      </c>
      <c r="Z897" s="38">
        <f>SUM(Y$8:Y897)/1000</f>
        <v>20.397030134818763</v>
      </c>
    </row>
    <row r="898" spans="2:26" x14ac:dyDescent="0.3">
      <c r="B898" s="4" t="s">
        <v>26</v>
      </c>
      <c r="C898" s="4">
        <v>890</v>
      </c>
      <c r="D898" s="4">
        <v>301</v>
      </c>
      <c r="E898" s="2">
        <f t="shared" si="175"/>
        <v>18.916666666666664</v>
      </c>
      <c r="F898" s="10">
        <v>68.099999999999994</v>
      </c>
      <c r="G898" s="30">
        <f t="shared" si="176"/>
        <v>-0.16666666666666705</v>
      </c>
      <c r="H898" s="30">
        <f t="shared" si="177"/>
        <v>-0.60000000000000142</v>
      </c>
      <c r="I898" s="31">
        <f>SUM(E$8:E898)</f>
        <v>6577.0555555555593</v>
      </c>
      <c r="J898" s="31">
        <f t="shared" si="178"/>
        <v>18.91666666666697</v>
      </c>
      <c r="K898" s="32">
        <f t="shared" si="170"/>
        <v>-257.50000000000057</v>
      </c>
      <c r="L898" s="33">
        <v>156.46950000000001</v>
      </c>
      <c r="M898" s="34">
        <f>0.5*2.10945*1.29*0.35*WLTC_class_3!E898^2</f>
        <v>170.4065237710937</v>
      </c>
      <c r="N898" s="34">
        <f t="shared" si="171"/>
        <v>69.376023771093173</v>
      </c>
      <c r="O898" s="35">
        <f t="shared" si="172"/>
        <v>0</v>
      </c>
      <c r="P898" s="35">
        <f t="shared" si="179"/>
        <v>0</v>
      </c>
      <c r="Q898" s="35">
        <f>(SUM(P$8:P898))/3600000</f>
        <v>0.83530331947684222</v>
      </c>
      <c r="R898" s="35">
        <f t="shared" si="180"/>
        <v>0</v>
      </c>
      <c r="S898" s="35"/>
      <c r="T898" s="35">
        <f>(SUMIF(R$8:R898,"&lt;0"))/3600000*-1</f>
        <v>0.37326295998571801</v>
      </c>
      <c r="U898" s="37">
        <f t="shared" si="182"/>
        <v>-2.6055185185185898</v>
      </c>
      <c r="V898" s="37">
        <f t="shared" si="181"/>
        <v>0</v>
      </c>
      <c r="W898" s="39">
        <f>SUM(V$8:V898)/3600000*-1</f>
        <v>0.25680491647017417</v>
      </c>
      <c r="X898" s="38">
        <f t="shared" si="173"/>
        <v>1.3123631163365124</v>
      </c>
      <c r="Y898" s="38">
        <f t="shared" si="174"/>
        <v>22.216651369361774</v>
      </c>
      <c r="Z898" s="38">
        <f>SUM(Y$8:Y898)/1000</f>
        <v>20.419246786188125</v>
      </c>
    </row>
    <row r="899" spans="2:26" x14ac:dyDescent="0.3">
      <c r="B899" s="4" t="s">
        <v>26</v>
      </c>
      <c r="C899" s="4">
        <v>891</v>
      </c>
      <c r="D899" s="4">
        <v>302</v>
      </c>
      <c r="E899" s="2">
        <f t="shared" si="175"/>
        <v>18.694444444444443</v>
      </c>
      <c r="F899" s="10">
        <v>67.3</v>
      </c>
      <c r="G899" s="30">
        <f t="shared" si="176"/>
        <v>-0.26388888888888767</v>
      </c>
      <c r="H899" s="30">
        <f t="shared" si="177"/>
        <v>-0.94999999999999574</v>
      </c>
      <c r="I899" s="31">
        <f>SUM(E$8:E899)</f>
        <v>6595.7500000000036</v>
      </c>
      <c r="J899" s="31">
        <f t="shared" si="178"/>
        <v>18.694444444444343</v>
      </c>
      <c r="K899" s="32">
        <f t="shared" si="170"/>
        <v>-407.70833333333144</v>
      </c>
      <c r="L899" s="33">
        <v>156.46950000000001</v>
      </c>
      <c r="M899" s="34">
        <f>0.5*2.10945*1.29*0.35*WLTC_class_3!E899^2</f>
        <v>166.42636272803816</v>
      </c>
      <c r="N899" s="34">
        <f t="shared" si="171"/>
        <v>-84.812470605293242</v>
      </c>
      <c r="O899" s="35">
        <f t="shared" si="172"/>
        <v>-29.640453316963466</v>
      </c>
      <c r="P899" s="35">
        <f t="shared" si="179"/>
        <v>0</v>
      </c>
      <c r="Q899" s="35">
        <f>(SUM(P$8:P899))/3600000</f>
        <v>0.83530331947684222</v>
      </c>
      <c r="R899" s="34">
        <f t="shared" si="180"/>
        <v>-1585.5220199267235</v>
      </c>
      <c r="S899" s="35">
        <f>SUM(R899:R903)</f>
        <v>-13383.118602446541</v>
      </c>
      <c r="T899" s="35">
        <f>(SUMIF(R$8:R899,"&lt;0"))/3600000*-1</f>
        <v>0.37370338276903098</v>
      </c>
      <c r="U899" s="37">
        <f t="shared" si="182"/>
        <v>-5.1652592592592601</v>
      </c>
      <c r="V899" s="37">
        <f t="shared" si="181"/>
        <v>-1090.8391497095856</v>
      </c>
      <c r="W899" s="39">
        <f>SUM(V$8:V899)/3600000*-1</f>
        <v>0.25710792734509347</v>
      </c>
      <c r="X899" s="38">
        <f t="shared" si="173"/>
        <v>-1.5855220199267319</v>
      </c>
      <c r="Y899" s="38">
        <f t="shared" si="174"/>
        <v>19.318766233098529</v>
      </c>
      <c r="Z899" s="38">
        <f>SUM(Y$8:Y899)/1000</f>
        <v>20.438565552421228</v>
      </c>
    </row>
    <row r="900" spans="2:26" x14ac:dyDescent="0.3">
      <c r="B900" s="4" t="s">
        <v>26</v>
      </c>
      <c r="C900" s="4">
        <v>892</v>
      </c>
      <c r="D900" s="4">
        <v>303</v>
      </c>
      <c r="E900" s="2">
        <f t="shared" si="175"/>
        <v>18.388888888888889</v>
      </c>
      <c r="F900" s="10">
        <v>66.2</v>
      </c>
      <c r="G900" s="30">
        <f t="shared" si="176"/>
        <v>-0.34722222222222221</v>
      </c>
      <c r="H900" s="30">
        <f t="shared" si="177"/>
        <v>-1.25</v>
      </c>
      <c r="I900" s="31">
        <f>SUM(E$8:E900)</f>
        <v>6614.1388888888923</v>
      </c>
      <c r="J900" s="31">
        <f t="shared" si="178"/>
        <v>18.388888888888687</v>
      </c>
      <c r="K900" s="32">
        <f t="shared" si="170"/>
        <v>-536.45833333333326</v>
      </c>
      <c r="L900" s="33">
        <v>156.46950000000001</v>
      </c>
      <c r="M900" s="34">
        <f>0.5*2.10945*1.29*0.35*WLTC_class_3!E900^2</f>
        <v>161.0304372371528</v>
      </c>
      <c r="N900" s="34">
        <f t="shared" si="171"/>
        <v>-218.95839609618042</v>
      </c>
      <c r="O900" s="35">
        <f t="shared" si="172"/>
        <v>-74.041051958930126</v>
      </c>
      <c r="P900" s="35">
        <f t="shared" si="179"/>
        <v>0</v>
      </c>
      <c r="Q900" s="35">
        <f>(SUM(P$8:P900))/3600000</f>
        <v>0.83530331947684222</v>
      </c>
      <c r="R900" s="34">
        <f t="shared" si="180"/>
        <v>-4026.4016171019402</v>
      </c>
      <c r="S900" s="35"/>
      <c r="T900" s="35">
        <f>(SUMIF(R$8:R900,"&lt;0"))/3600000*-1</f>
        <v>0.37482182766267041</v>
      </c>
      <c r="U900" s="37">
        <f t="shared" si="182"/>
        <v>-7.0025694444443829</v>
      </c>
      <c r="V900" s="37">
        <f t="shared" si="181"/>
        <v>-2770.1643125661349</v>
      </c>
      <c r="W900" s="39">
        <f>SUM(V$8:V900)/3600000*-1</f>
        <v>0.25787741743191739</v>
      </c>
      <c r="X900" s="38">
        <f t="shared" si="173"/>
        <v>-4.0264016171019845</v>
      </c>
      <c r="Y900" s="38">
        <f t="shared" si="174"/>
        <v>16.877886635923275</v>
      </c>
      <c r="Z900" s="38">
        <f>SUM(Y$8:Y900)/1000</f>
        <v>20.455443439057152</v>
      </c>
    </row>
    <row r="901" spans="2:26" x14ac:dyDescent="0.3">
      <c r="B901" s="4" t="s">
        <v>26</v>
      </c>
      <c r="C901" s="4">
        <v>893</v>
      </c>
      <c r="D901" s="4">
        <v>304</v>
      </c>
      <c r="E901" s="2">
        <f t="shared" si="175"/>
        <v>18</v>
      </c>
      <c r="F901" s="10">
        <v>64.8</v>
      </c>
      <c r="G901" s="30">
        <f t="shared" si="176"/>
        <v>-0.36111111111111133</v>
      </c>
      <c r="H901" s="30">
        <f t="shared" si="177"/>
        <v>-1.3000000000000007</v>
      </c>
      <c r="I901" s="31">
        <f>SUM(E$8:E901)</f>
        <v>6632.1388888888923</v>
      </c>
      <c r="J901" s="31">
        <f t="shared" si="178"/>
        <v>18</v>
      </c>
      <c r="K901" s="32">
        <f t="shared" si="170"/>
        <v>-557.91666666666697</v>
      </c>
      <c r="L901" s="33">
        <v>156.46950000000001</v>
      </c>
      <c r="M901" s="34">
        <f>0.5*2.10945*1.29*0.35*WLTC_class_3!E901^2</f>
        <v>154.29150134999998</v>
      </c>
      <c r="N901" s="34">
        <f t="shared" si="171"/>
        <v>-247.15566531666695</v>
      </c>
      <c r="O901" s="35">
        <f t="shared" si="172"/>
        <v>-80.078435562600106</v>
      </c>
      <c r="P901" s="35">
        <f t="shared" si="179"/>
        <v>0</v>
      </c>
      <c r="Q901" s="35">
        <f>(SUM(P$8:P901))/3600000</f>
        <v>0.83530331947684222</v>
      </c>
      <c r="R901" s="34">
        <f t="shared" si="180"/>
        <v>-4448.8019757000056</v>
      </c>
      <c r="S901" s="35"/>
      <c r="T901" s="35">
        <f>(SUMIF(R$8:R901,"&lt;0"))/3600000*-1</f>
        <v>0.37605760598925375</v>
      </c>
      <c r="U901" s="37">
        <f t="shared" si="182"/>
        <v>-8.7454629629629856</v>
      </c>
      <c r="V901" s="37">
        <f t="shared" si="181"/>
        <v>-3060.7757592816038</v>
      </c>
      <c r="W901" s="39">
        <f>SUM(V$8:V901)/3600000*-1</f>
        <v>0.25872763292060674</v>
      </c>
      <c r="X901" s="38">
        <f t="shared" si="173"/>
        <v>-4.4488019757000057</v>
      </c>
      <c r="Y901" s="38">
        <f t="shared" si="174"/>
        <v>16.455486277325257</v>
      </c>
      <c r="Z901" s="38">
        <f>SUM(Y$8:Y901)/1000</f>
        <v>20.471898925334479</v>
      </c>
    </row>
    <row r="902" spans="2:26" x14ac:dyDescent="0.3">
      <c r="B902" s="4" t="s">
        <v>26</v>
      </c>
      <c r="C902" s="4">
        <v>894</v>
      </c>
      <c r="D902" s="4">
        <v>305</v>
      </c>
      <c r="E902" s="2">
        <f t="shared" si="175"/>
        <v>17.666666666666668</v>
      </c>
      <c r="F902" s="10">
        <v>63.6</v>
      </c>
      <c r="G902" s="30">
        <f t="shared" si="176"/>
        <v>-0.30555555555555497</v>
      </c>
      <c r="H902" s="30">
        <f t="shared" si="177"/>
        <v>-1.0999999999999979</v>
      </c>
      <c r="I902" s="31">
        <f>SUM(E$8:E902)</f>
        <v>6649.8055555555593</v>
      </c>
      <c r="J902" s="31">
        <f t="shared" si="178"/>
        <v>17.66666666666697</v>
      </c>
      <c r="K902" s="32">
        <f t="shared" si="170"/>
        <v>-472.0833333333324</v>
      </c>
      <c r="L902" s="33">
        <v>156.46950000000001</v>
      </c>
      <c r="M902" s="34">
        <f>0.5*2.10945*1.29*0.35*WLTC_class_3!E902^2</f>
        <v>148.6299133375</v>
      </c>
      <c r="N902" s="34">
        <f t="shared" si="171"/>
        <v>-166.98391999583242</v>
      </c>
      <c r="O902" s="35">
        <f t="shared" si="172"/>
        <v>-52.11753680758904</v>
      </c>
      <c r="P902" s="35">
        <f t="shared" si="179"/>
        <v>0</v>
      </c>
      <c r="Q902" s="35">
        <f>(SUM(P$8:P902))/3600000</f>
        <v>0.83530331947684222</v>
      </c>
      <c r="R902" s="34">
        <f t="shared" si="180"/>
        <v>-2950.0492532597568</v>
      </c>
      <c r="S902" s="35"/>
      <c r="T902" s="35">
        <f>(SUMIF(R$8:R902,"&lt;0"))/3600000*-1</f>
        <v>0.37687706411515925</v>
      </c>
      <c r="U902" s="37">
        <f t="shared" si="182"/>
        <v>-7.3473333333333146</v>
      </c>
      <c r="V902" s="37">
        <f t="shared" si="181"/>
        <v>-2029.6338862427126</v>
      </c>
      <c r="W902" s="39">
        <f>SUM(V$8:V902)/3600000*-1</f>
        <v>0.25929142011122974</v>
      </c>
      <c r="X902" s="38">
        <f t="shared" si="173"/>
        <v>-2.9500492532597065</v>
      </c>
      <c r="Y902" s="38">
        <f t="shared" si="174"/>
        <v>17.954238999765554</v>
      </c>
      <c r="Z902" s="38">
        <f>SUM(Y$8:Y902)/1000</f>
        <v>20.489853164334242</v>
      </c>
    </row>
    <row r="903" spans="2:26" x14ac:dyDescent="0.3">
      <c r="B903" s="4" t="s">
        <v>26</v>
      </c>
      <c r="C903" s="4">
        <v>895</v>
      </c>
      <c r="D903" s="4">
        <v>306</v>
      </c>
      <c r="E903" s="2">
        <f t="shared" si="175"/>
        <v>17.388888888888889</v>
      </c>
      <c r="F903" s="10">
        <v>62.6</v>
      </c>
      <c r="G903" s="30">
        <f t="shared" si="176"/>
        <v>-0.20833333333333331</v>
      </c>
      <c r="H903" s="30">
        <f t="shared" si="177"/>
        <v>-0.75</v>
      </c>
      <c r="I903" s="31">
        <f>SUM(E$8:E903)</f>
        <v>6667.194444444448</v>
      </c>
      <c r="J903" s="31">
        <f t="shared" si="178"/>
        <v>17.388888888888687</v>
      </c>
      <c r="K903" s="32">
        <f t="shared" si="170"/>
        <v>-321.87499999999994</v>
      </c>
      <c r="L903" s="33">
        <v>156.46950000000001</v>
      </c>
      <c r="M903" s="34">
        <f>0.5*2.10945*1.29*0.35*WLTC_class_3!E903^2</f>
        <v>143.99276116215279</v>
      </c>
      <c r="N903" s="34">
        <f t="shared" si="171"/>
        <v>-21.412738837847144</v>
      </c>
      <c r="O903" s="35">
        <f t="shared" si="172"/>
        <v>-6.4746438617438971</v>
      </c>
      <c r="P903" s="35">
        <f t="shared" si="179"/>
        <v>0</v>
      </c>
      <c r="Q903" s="35">
        <f>(SUM(P$8:P903))/3600000</f>
        <v>0.83530331947684222</v>
      </c>
      <c r="R903" s="34">
        <f t="shared" si="180"/>
        <v>-372.34373645811547</v>
      </c>
      <c r="S903" s="35"/>
      <c r="T903" s="35">
        <f>(SUMIF(R$8:R903,"&lt;0"))/3600000*-1</f>
        <v>0.37698049293084207</v>
      </c>
      <c r="U903" s="37">
        <f t="shared" si="182"/>
        <v>-6.017870370370364</v>
      </c>
      <c r="V903" s="37">
        <f t="shared" si="181"/>
        <v>-256.17249068318341</v>
      </c>
      <c r="W903" s="39">
        <f>SUM(V$8:V903)/3600000*-1</f>
        <v>0.25936257913641947</v>
      </c>
      <c r="X903" s="38">
        <f t="shared" si="173"/>
        <v>-0.3723437364581198</v>
      </c>
      <c r="Y903" s="38">
        <f t="shared" si="174"/>
        <v>20.53194451656714</v>
      </c>
      <c r="Z903" s="38">
        <f>SUM(Y$8:Y903)/1000</f>
        <v>20.510385108850809</v>
      </c>
    </row>
    <row r="904" spans="2:26" x14ac:dyDescent="0.3">
      <c r="B904" s="4" t="s">
        <v>26</v>
      </c>
      <c r="C904" s="4">
        <v>896</v>
      </c>
      <c r="D904" s="4">
        <v>307</v>
      </c>
      <c r="E904" s="2">
        <f t="shared" si="175"/>
        <v>17.25</v>
      </c>
      <c r="F904" s="10">
        <v>62.1</v>
      </c>
      <c r="G904" s="30">
        <f t="shared" si="176"/>
        <v>-9.7222222222222612E-2</v>
      </c>
      <c r="H904" s="30">
        <f t="shared" si="177"/>
        <v>-0.35000000000000142</v>
      </c>
      <c r="I904" s="31">
        <f>SUM(E$8:E904)</f>
        <v>6684.444444444448</v>
      </c>
      <c r="J904" s="31">
        <f t="shared" si="178"/>
        <v>17.25</v>
      </c>
      <c r="K904" s="32">
        <f t="shared" ref="K904:K967" si="183">G904*1545</f>
        <v>-150.20833333333394</v>
      </c>
      <c r="L904" s="33">
        <v>156.46950000000001</v>
      </c>
      <c r="M904" s="34">
        <f>0.5*2.10945*1.29*0.35*WLTC_class_3!E904^2</f>
        <v>141.70174342734373</v>
      </c>
      <c r="N904" s="34">
        <f t="shared" si="171"/>
        <v>147.96291009400977</v>
      </c>
      <c r="O904" s="35">
        <f t="shared" si="172"/>
        <v>0</v>
      </c>
      <c r="P904" s="35">
        <f t="shared" si="179"/>
        <v>0</v>
      </c>
      <c r="Q904" s="35">
        <f>(SUM(P$8:P904))/3600000</f>
        <v>0.83530331947684222</v>
      </c>
      <c r="R904" s="35">
        <f t="shared" si="180"/>
        <v>0</v>
      </c>
      <c r="S904" s="35"/>
      <c r="T904" s="35">
        <f>(SUMIF(R$8:R904,"&lt;0"))/3600000*-1</f>
        <v>0.37698049293084207</v>
      </c>
      <c r="U904" s="37">
        <f t="shared" si="182"/>
        <v>-2.9731712962963219</v>
      </c>
      <c r="V904" s="37">
        <f t="shared" si="181"/>
        <v>0</v>
      </c>
      <c r="W904" s="39">
        <f>SUM(V$8:V904)/3600000*-1</f>
        <v>0.25936257913641947</v>
      </c>
      <c r="X904" s="38">
        <f t="shared" si="173"/>
        <v>2.5523601991216687</v>
      </c>
      <c r="Y904" s="38">
        <f t="shared" si="174"/>
        <v>23.456648452146929</v>
      </c>
      <c r="Z904" s="38">
        <f>SUM(Y$8:Y904)/1000</f>
        <v>20.533841757302955</v>
      </c>
    </row>
    <row r="905" spans="2:26" x14ac:dyDescent="0.3">
      <c r="B905" s="4" t="s">
        <v>26</v>
      </c>
      <c r="C905" s="4">
        <v>897</v>
      </c>
      <c r="D905" s="4">
        <v>308</v>
      </c>
      <c r="E905" s="2">
        <f t="shared" si="175"/>
        <v>17.194444444444443</v>
      </c>
      <c r="F905" s="10">
        <v>61.9</v>
      </c>
      <c r="G905" s="30">
        <f t="shared" si="176"/>
        <v>-2.7777777777778172E-2</v>
      </c>
      <c r="H905" s="30">
        <f t="shared" si="177"/>
        <v>-0.10000000000000142</v>
      </c>
      <c r="I905" s="31">
        <f>SUM(E$8:E905)</f>
        <v>6701.6388888888923</v>
      </c>
      <c r="J905" s="31">
        <f t="shared" si="178"/>
        <v>17.194444444444343</v>
      </c>
      <c r="K905" s="32">
        <f t="shared" si="183"/>
        <v>-42.916666666667275</v>
      </c>
      <c r="L905" s="33">
        <v>156.46950000000001</v>
      </c>
      <c r="M905" s="34">
        <f>0.5*2.10945*1.29*0.35*WLTC_class_3!E905^2</f>
        <v>140.79048055928817</v>
      </c>
      <c r="N905" s="34">
        <f t="shared" ref="N905:N968" si="184">M905+L905+K905</f>
        <v>254.3433138926209</v>
      </c>
      <c r="O905" s="35">
        <f t="shared" ref="O905:O968" si="185">((IF(P905&gt;0,P905,R905))*E905)/1000</f>
        <v>0</v>
      </c>
      <c r="P905" s="35">
        <f t="shared" si="179"/>
        <v>0</v>
      </c>
      <c r="Q905" s="35">
        <f>(SUM(P$8:P905))/3600000</f>
        <v>0.83530331947684222</v>
      </c>
      <c r="R905" s="35">
        <f t="shared" si="180"/>
        <v>0</v>
      </c>
      <c r="S905" s="35"/>
      <c r="T905" s="35">
        <f>(SUMIF(R$8:R905,"&lt;0"))/3600000*-1</f>
        <v>0.37698049293084207</v>
      </c>
      <c r="U905" s="37">
        <f t="shared" si="182"/>
        <v>-1.1825925925926204</v>
      </c>
      <c r="V905" s="37">
        <f t="shared" si="181"/>
        <v>0</v>
      </c>
      <c r="W905" s="39">
        <f>SUM(V$8:V905)/3600000*-1</f>
        <v>0.25936257913641947</v>
      </c>
      <c r="X905" s="38">
        <f t="shared" ref="X905:X968" si="186">(N905*E905)/1000</f>
        <v>4.3732919805425645</v>
      </c>
      <c r="Y905" s="38">
        <f t="shared" ref="Y905:Y968" si="187">X905+$M$1810</f>
        <v>25.277580233567825</v>
      </c>
      <c r="Z905" s="38">
        <f>SUM(Y$8:Y905)/1000</f>
        <v>20.559119337536522</v>
      </c>
    </row>
    <row r="906" spans="2:26" x14ac:dyDescent="0.3">
      <c r="B906" s="4" t="s">
        <v>26</v>
      </c>
      <c r="C906" s="4">
        <v>898</v>
      </c>
      <c r="D906" s="4">
        <v>309</v>
      </c>
      <c r="E906" s="2">
        <f t="shared" ref="E906:E969" si="188">F906/3.6</f>
        <v>17.194444444444443</v>
      </c>
      <c r="F906" s="10">
        <v>61.9</v>
      </c>
      <c r="G906" s="30">
        <f t="shared" ref="G906:G969" si="189">($F907-$F905)/2/3.6</f>
        <v>-1.3888888888889086E-2</v>
      </c>
      <c r="H906" s="30">
        <f t="shared" ref="H906:H969" si="190">($F907-$F905)/2</f>
        <v>-5.0000000000000711E-2</v>
      </c>
      <c r="I906" s="31">
        <f>SUM(E$8:E906)</f>
        <v>6718.8333333333367</v>
      </c>
      <c r="J906" s="31">
        <f t="shared" ref="J906:J969" si="191">I906-I905</f>
        <v>17.194444444444343</v>
      </c>
      <c r="K906" s="32">
        <f t="shared" si="183"/>
        <v>-21.458333333333638</v>
      </c>
      <c r="L906" s="33">
        <v>156.46950000000001</v>
      </c>
      <c r="M906" s="34">
        <f>0.5*2.10945*1.29*0.35*WLTC_class_3!E906^2</f>
        <v>140.79048055928817</v>
      </c>
      <c r="N906" s="34">
        <f t="shared" si="184"/>
        <v>275.80164722595453</v>
      </c>
      <c r="O906" s="35">
        <f t="shared" si="185"/>
        <v>0</v>
      </c>
      <c r="P906" s="35">
        <f t="shared" ref="P906:P969" si="192">IF(G906&gt;0,N906*J906,0)</f>
        <v>0</v>
      </c>
      <c r="Q906" s="35">
        <f>(SUM(P$8:P906))/3600000</f>
        <v>0.83530331947684222</v>
      </c>
      <c r="R906" s="35">
        <f t="shared" ref="R906:R969" si="193">IF(N906&lt;0,J906*N906,0)</f>
        <v>0</v>
      </c>
      <c r="S906" s="35"/>
      <c r="T906" s="35">
        <f>(SUMIF(R$8:R906,"&lt;0"))/3600000*-1</f>
        <v>0.37698049293084207</v>
      </c>
      <c r="U906" s="37">
        <f t="shared" si="182"/>
        <v>0</v>
      </c>
      <c r="V906" s="37">
        <f t="shared" ref="V906:V969" si="194">R906*0.688</f>
        <v>0</v>
      </c>
      <c r="W906" s="39">
        <f>SUM(V$8:V906)/3600000*-1</f>
        <v>0.25936257913641947</v>
      </c>
      <c r="X906" s="38">
        <f t="shared" si="186"/>
        <v>4.7422561009129396</v>
      </c>
      <c r="Y906" s="38">
        <f t="shared" si="187"/>
        <v>25.6465443539382</v>
      </c>
      <c r="Z906" s="38">
        <f>SUM(Y$8:Y906)/1000</f>
        <v>20.584765881890458</v>
      </c>
    </row>
    <row r="907" spans="2:26" x14ac:dyDescent="0.3">
      <c r="B907" s="4" t="s">
        <v>26</v>
      </c>
      <c r="C907" s="4">
        <v>899</v>
      </c>
      <c r="D907" s="4">
        <v>310</v>
      </c>
      <c r="E907" s="2">
        <f t="shared" si="188"/>
        <v>17.166666666666664</v>
      </c>
      <c r="F907" s="10">
        <v>61.8</v>
      </c>
      <c r="G907" s="30">
        <f t="shared" si="189"/>
        <v>-5.5555555555555358E-2</v>
      </c>
      <c r="H907" s="30">
        <f t="shared" si="190"/>
        <v>-0.19999999999999929</v>
      </c>
      <c r="I907" s="31">
        <f>SUM(E$8:E907)</f>
        <v>6736.0000000000036</v>
      </c>
      <c r="J907" s="31">
        <f t="shared" si="191"/>
        <v>17.16666666666697</v>
      </c>
      <c r="K907" s="32">
        <f t="shared" si="183"/>
        <v>-85.83333333333303</v>
      </c>
      <c r="L907" s="33">
        <v>156.46950000000001</v>
      </c>
      <c r="M907" s="34">
        <f>0.5*2.10945*1.29*0.35*WLTC_class_3!E907^2</f>
        <v>140.33595145937494</v>
      </c>
      <c r="N907" s="34">
        <f t="shared" si="184"/>
        <v>210.97211812604189</v>
      </c>
      <c r="O907" s="35">
        <f t="shared" si="185"/>
        <v>0</v>
      </c>
      <c r="P907" s="35">
        <f t="shared" si="192"/>
        <v>0</v>
      </c>
      <c r="Q907" s="35">
        <f>(SUM(P$8:P907))/3600000</f>
        <v>0.83530331947684222</v>
      </c>
      <c r="R907" s="35">
        <f t="shared" si="193"/>
        <v>0</v>
      </c>
      <c r="S907" s="35"/>
      <c r="T907" s="35">
        <f>(SUMIF(R$8:R907,"&lt;0"))/3600000*-1</f>
        <v>0.37698049293084207</v>
      </c>
      <c r="U907" s="37">
        <f t="shared" ref="U907:U970" si="195">((0.5*1545*(E907^2-E906^2))/1000)*0.8</f>
        <v>-0.58986574074077547</v>
      </c>
      <c r="V907" s="37">
        <f t="shared" si="194"/>
        <v>0</v>
      </c>
      <c r="W907" s="39">
        <f>SUM(V$8:V907)/3600000*-1</f>
        <v>0.25936257913641947</v>
      </c>
      <c r="X907" s="38">
        <f t="shared" si="186"/>
        <v>3.6216880278303853</v>
      </c>
      <c r="Y907" s="38">
        <f t="shared" si="187"/>
        <v>24.525976280855645</v>
      </c>
      <c r="Z907" s="38">
        <f>SUM(Y$8:Y907)/1000</f>
        <v>20.609291858171318</v>
      </c>
    </row>
    <row r="908" spans="2:26" x14ac:dyDescent="0.3">
      <c r="B908" s="4" t="s">
        <v>26</v>
      </c>
      <c r="C908" s="4">
        <v>900</v>
      </c>
      <c r="D908" s="4">
        <v>311</v>
      </c>
      <c r="E908" s="2">
        <f t="shared" si="188"/>
        <v>17.083333333333332</v>
      </c>
      <c r="F908" s="10">
        <v>61.5</v>
      </c>
      <c r="G908" s="30">
        <f t="shared" si="189"/>
        <v>-0.12499999999999981</v>
      </c>
      <c r="H908" s="30">
        <f t="shared" si="190"/>
        <v>-0.44999999999999929</v>
      </c>
      <c r="I908" s="31">
        <f>SUM(E$8:E908)</f>
        <v>6753.0833333333367</v>
      </c>
      <c r="J908" s="31">
        <f t="shared" si="191"/>
        <v>17.08333333333303</v>
      </c>
      <c r="K908" s="32">
        <f t="shared" si="183"/>
        <v>-193.12499999999969</v>
      </c>
      <c r="L908" s="33">
        <v>156.46950000000001</v>
      </c>
      <c r="M908" s="34">
        <f>0.5*2.10945*1.29*0.35*WLTC_class_3!E908^2</f>
        <v>138.9767734960937</v>
      </c>
      <c r="N908" s="34">
        <f t="shared" si="184"/>
        <v>102.32127349609399</v>
      </c>
      <c r="O908" s="35">
        <f t="shared" si="185"/>
        <v>0</v>
      </c>
      <c r="P908" s="35">
        <f t="shared" si="192"/>
        <v>0</v>
      </c>
      <c r="Q908" s="35">
        <f>(SUM(P$8:P908))/3600000</f>
        <v>0.83530331947684222</v>
      </c>
      <c r="R908" s="35">
        <f t="shared" si="193"/>
        <v>0</v>
      </c>
      <c r="S908" s="35"/>
      <c r="T908" s="35">
        <f>(SUMIF(R$8:R908,"&lt;0"))/3600000*-1</f>
        <v>0.37698049293084207</v>
      </c>
      <c r="U908" s="37">
        <f t="shared" si="195"/>
        <v>-1.7638749999999768</v>
      </c>
      <c r="V908" s="37">
        <f t="shared" si="194"/>
        <v>0</v>
      </c>
      <c r="W908" s="39">
        <f>SUM(V$8:V908)/3600000*-1</f>
        <v>0.25936257913641947</v>
      </c>
      <c r="X908" s="38">
        <f t="shared" si="186"/>
        <v>1.7479884222249389</v>
      </c>
      <c r="Y908" s="38">
        <f t="shared" si="187"/>
        <v>22.652276675250199</v>
      </c>
      <c r="Z908" s="38">
        <f>SUM(Y$8:Y908)/1000</f>
        <v>20.631944134846567</v>
      </c>
    </row>
    <row r="909" spans="2:26" x14ac:dyDescent="0.3">
      <c r="B909" s="4" t="s">
        <v>26</v>
      </c>
      <c r="C909" s="4">
        <v>901</v>
      </c>
      <c r="D909" s="4">
        <v>312</v>
      </c>
      <c r="E909" s="2">
        <f t="shared" si="188"/>
        <v>16.916666666666664</v>
      </c>
      <c r="F909" s="10">
        <v>60.9</v>
      </c>
      <c r="G909" s="30">
        <f t="shared" si="189"/>
        <v>-0.24999999999999961</v>
      </c>
      <c r="H909" s="30">
        <f t="shared" si="190"/>
        <v>-0.89999999999999858</v>
      </c>
      <c r="I909" s="31">
        <f>SUM(E$8:E909)</f>
        <v>6770.0000000000036</v>
      </c>
      <c r="J909" s="31">
        <f t="shared" si="191"/>
        <v>16.91666666666697</v>
      </c>
      <c r="K909" s="32">
        <f t="shared" si="183"/>
        <v>-386.24999999999937</v>
      </c>
      <c r="L909" s="33">
        <v>156.46950000000001</v>
      </c>
      <c r="M909" s="34">
        <f>0.5*2.10945*1.29*0.35*WLTC_class_3!E909^2</f>
        <v>136.27825958359369</v>
      </c>
      <c r="N909" s="34">
        <f t="shared" si="184"/>
        <v>-93.502240416405641</v>
      </c>
      <c r="O909" s="35">
        <f t="shared" si="185"/>
        <v>-26.757873786942561</v>
      </c>
      <c r="P909" s="35">
        <f t="shared" si="192"/>
        <v>0</v>
      </c>
      <c r="Q909" s="35">
        <f>(SUM(P$8:P909))/3600000</f>
        <v>0.83530331947684222</v>
      </c>
      <c r="R909" s="34">
        <f t="shared" si="193"/>
        <v>-1581.7462337108905</v>
      </c>
      <c r="S909" s="35">
        <f>SUM(R909:R914)</f>
        <v>-96257.471062279772</v>
      </c>
      <c r="T909" s="35">
        <f>(SUMIF(R$8:R909,"&lt;0"))/3600000*-1</f>
        <v>0.37741986688465062</v>
      </c>
      <c r="U909" s="37">
        <f t="shared" si="195"/>
        <v>-3.5020000000000118</v>
      </c>
      <c r="V909" s="37">
        <f t="shared" si="194"/>
        <v>-1088.2414087930927</v>
      </c>
      <c r="W909" s="39">
        <f>SUM(V$8:V909)/3600000*-1</f>
        <v>0.25966486841663983</v>
      </c>
      <c r="X909" s="38">
        <f t="shared" si="186"/>
        <v>-1.5817462337108619</v>
      </c>
      <c r="Y909" s="38">
        <f t="shared" si="187"/>
        <v>19.322542019314398</v>
      </c>
      <c r="Z909" s="38">
        <f>SUM(Y$8:Y909)/1000</f>
        <v>20.65126667686588</v>
      </c>
    </row>
    <row r="910" spans="2:26" x14ac:dyDescent="0.3">
      <c r="B910" s="4" t="s">
        <v>26</v>
      </c>
      <c r="C910" s="4">
        <v>902</v>
      </c>
      <c r="D910" s="4">
        <v>313</v>
      </c>
      <c r="E910" s="2">
        <f t="shared" si="188"/>
        <v>16.583333333333332</v>
      </c>
      <c r="F910" s="10">
        <v>59.7</v>
      </c>
      <c r="G910" s="30">
        <f t="shared" si="189"/>
        <v>-0.87499999999999956</v>
      </c>
      <c r="H910" s="30">
        <f t="shared" si="190"/>
        <v>-3.1499999999999986</v>
      </c>
      <c r="I910" s="31">
        <f>SUM(E$8:E910)</f>
        <v>6786.5833333333367</v>
      </c>
      <c r="J910" s="31">
        <f t="shared" si="191"/>
        <v>16.58333333333303</v>
      </c>
      <c r="K910" s="32">
        <f t="shared" si="183"/>
        <v>-1351.8749999999993</v>
      </c>
      <c r="L910" s="33">
        <v>156.46950000000001</v>
      </c>
      <c r="M910" s="34">
        <f>0.5*2.10945*1.29*0.35*WLTC_class_3!E910^2</f>
        <v>130.96059981484373</v>
      </c>
      <c r="N910" s="34">
        <f t="shared" si="184"/>
        <v>-1064.4449001851556</v>
      </c>
      <c r="O910" s="35">
        <f t="shared" si="185"/>
        <v>-292.72973952938588</v>
      </c>
      <c r="P910" s="35">
        <f t="shared" si="192"/>
        <v>0</v>
      </c>
      <c r="Q910" s="35">
        <f>(SUM(P$8:P910))/3600000</f>
        <v>0.83530331947684222</v>
      </c>
      <c r="R910" s="34">
        <f t="shared" si="193"/>
        <v>-17652.044594736839</v>
      </c>
      <c r="S910" s="35"/>
      <c r="T910" s="35">
        <f>(SUMIF(R$8:R910,"&lt;0"))/3600000*-1</f>
        <v>0.3823232126054108</v>
      </c>
      <c r="U910" s="37">
        <f t="shared" si="195"/>
        <v>-6.9009999999999767</v>
      </c>
      <c r="V910" s="37">
        <f t="shared" si="194"/>
        <v>-12144.606681178944</v>
      </c>
      <c r="W910" s="39">
        <f>SUM(V$8:V910)/3600000*-1</f>
        <v>0.2630383702725228</v>
      </c>
      <c r="X910" s="38">
        <f t="shared" si="186"/>
        <v>-17.652044594737163</v>
      </c>
      <c r="Y910" s="38">
        <f t="shared" si="187"/>
        <v>3.2522436582880978</v>
      </c>
      <c r="Z910" s="38">
        <f>SUM(Y$8:Y910)/1000</f>
        <v>20.654518920524168</v>
      </c>
    </row>
    <row r="911" spans="2:26" x14ac:dyDescent="0.3">
      <c r="B911" s="4" t="s">
        <v>26</v>
      </c>
      <c r="C911" s="4">
        <v>903</v>
      </c>
      <c r="D911" s="4">
        <v>314</v>
      </c>
      <c r="E911" s="2">
        <f t="shared" si="188"/>
        <v>15.166666666666666</v>
      </c>
      <c r="F911" s="10">
        <v>54.6</v>
      </c>
      <c r="G911" s="30">
        <f t="shared" si="189"/>
        <v>-1.4444444444444453</v>
      </c>
      <c r="H911" s="30">
        <f t="shared" si="190"/>
        <v>-5.2000000000000028</v>
      </c>
      <c r="I911" s="31">
        <f>SUM(E$8:E911)</f>
        <v>6801.7500000000036</v>
      </c>
      <c r="J911" s="31">
        <f t="shared" si="191"/>
        <v>15.16666666666697</v>
      </c>
      <c r="K911" s="32">
        <f t="shared" si="183"/>
        <v>-2231.6666666666679</v>
      </c>
      <c r="L911" s="33">
        <v>156.46950000000001</v>
      </c>
      <c r="M911" s="34">
        <f>0.5*2.10945*1.29*0.35*WLTC_class_3!E911^2</f>
        <v>109.54114563437498</v>
      </c>
      <c r="N911" s="34">
        <f t="shared" si="184"/>
        <v>-1965.6560210322928</v>
      </c>
      <c r="O911" s="35">
        <f t="shared" si="185"/>
        <v>-452.15548639357615</v>
      </c>
      <c r="P911" s="35">
        <f t="shared" si="192"/>
        <v>0</v>
      </c>
      <c r="Q911" s="35">
        <f>(SUM(P$8:P911))/3600000</f>
        <v>0.83530331947684222</v>
      </c>
      <c r="R911" s="34">
        <f t="shared" si="193"/>
        <v>-29812.449652323703</v>
      </c>
      <c r="S911" s="35"/>
      <c r="T911" s="35">
        <f>(SUMIF(R$8:R911,"&lt;0"))/3600000*-1</f>
        <v>0.3906044486199452</v>
      </c>
      <c r="U911" s="37">
        <f t="shared" si="195"/>
        <v>-27.79712499999998</v>
      </c>
      <c r="V911" s="37">
        <f t="shared" si="194"/>
        <v>-20510.965360798706</v>
      </c>
      <c r="W911" s="39">
        <f>SUM(V$8:V911)/3600000*-1</f>
        <v>0.26873586065052246</v>
      </c>
      <c r="X911" s="38">
        <f t="shared" si="186"/>
        <v>-29.812449652323107</v>
      </c>
      <c r="Y911" s="38">
        <f t="shared" si="187"/>
        <v>-8.9081613992978461</v>
      </c>
      <c r="Z911" s="38">
        <f>SUM(Y$8:Y911)/1000</f>
        <v>20.645610759124875</v>
      </c>
    </row>
    <row r="912" spans="2:26" x14ac:dyDescent="0.3">
      <c r="B912" s="4" t="s">
        <v>26</v>
      </c>
      <c r="C912" s="4">
        <v>904</v>
      </c>
      <c r="D912" s="4">
        <v>315</v>
      </c>
      <c r="E912" s="2">
        <f t="shared" si="188"/>
        <v>13.694444444444443</v>
      </c>
      <c r="F912" s="10">
        <v>49.3</v>
      </c>
      <c r="G912" s="30">
        <f t="shared" si="189"/>
        <v>-1.3472222222222225</v>
      </c>
      <c r="H912" s="30">
        <f t="shared" si="190"/>
        <v>-4.8500000000000014</v>
      </c>
      <c r="I912" s="31">
        <f>SUM(E$8:E912)</f>
        <v>6815.444444444448</v>
      </c>
      <c r="J912" s="31">
        <f t="shared" si="191"/>
        <v>13.694444444444343</v>
      </c>
      <c r="K912" s="32">
        <f t="shared" si="183"/>
        <v>-2081.4583333333339</v>
      </c>
      <c r="L912" s="33">
        <v>156.46950000000001</v>
      </c>
      <c r="M912" s="34">
        <f>0.5*2.10945*1.29*0.35*WLTC_class_3!E912^2</f>
        <v>89.307068071788166</v>
      </c>
      <c r="N912" s="34">
        <f t="shared" si="184"/>
        <v>-1835.6817652615457</v>
      </c>
      <c r="O912" s="35">
        <f t="shared" si="185"/>
        <v>-344.2597356211806</v>
      </c>
      <c r="P912" s="35">
        <f t="shared" si="192"/>
        <v>0</v>
      </c>
      <c r="Q912" s="35">
        <f>(SUM(P$8:P912))/3600000</f>
        <v>0.83530331947684222</v>
      </c>
      <c r="R912" s="34">
        <f t="shared" si="193"/>
        <v>-25138.64195205376</v>
      </c>
      <c r="S912" s="35"/>
      <c r="T912" s="35">
        <f>(SUMIF(R$8:R912,"&lt;0"))/3600000*-1</f>
        <v>0.39758740471773796</v>
      </c>
      <c r="U912" s="37">
        <f t="shared" si="195"/>
        <v>-26.25880092592595</v>
      </c>
      <c r="V912" s="37">
        <f t="shared" si="194"/>
        <v>-17295.385663012985</v>
      </c>
      <c r="W912" s="39">
        <f>SUM(V$8:V912)/3600000*-1</f>
        <v>0.27354013444580388</v>
      </c>
      <c r="X912" s="38">
        <f t="shared" si="186"/>
        <v>-25.138641952053941</v>
      </c>
      <c r="Y912" s="38">
        <f t="shared" si="187"/>
        <v>-4.2343536990286808</v>
      </c>
      <c r="Z912" s="38">
        <f>SUM(Y$8:Y912)/1000</f>
        <v>20.641376405425842</v>
      </c>
    </row>
    <row r="913" spans="2:26" x14ac:dyDescent="0.3">
      <c r="B913" s="4" t="s">
        <v>26</v>
      </c>
      <c r="C913" s="4">
        <v>905</v>
      </c>
      <c r="D913" s="4">
        <v>316</v>
      </c>
      <c r="E913" s="2">
        <f t="shared" si="188"/>
        <v>12.472222222222221</v>
      </c>
      <c r="F913" s="10">
        <v>44.9</v>
      </c>
      <c r="G913" s="30">
        <f t="shared" si="189"/>
        <v>-0.97222222222222221</v>
      </c>
      <c r="H913" s="30">
        <f t="shared" si="190"/>
        <v>-3.5</v>
      </c>
      <c r="I913" s="31">
        <f>SUM(E$8:E913)</f>
        <v>6827.9166666666706</v>
      </c>
      <c r="J913" s="31">
        <f t="shared" si="191"/>
        <v>12.472222222222626</v>
      </c>
      <c r="K913" s="32">
        <f t="shared" si="183"/>
        <v>-1502.0833333333333</v>
      </c>
      <c r="L913" s="33">
        <v>156.46950000000001</v>
      </c>
      <c r="M913" s="34">
        <f>0.5*2.10945*1.29*0.35*WLTC_class_3!E913^2</f>
        <v>74.077219944704837</v>
      </c>
      <c r="N913" s="34">
        <f t="shared" si="184"/>
        <v>-1271.5366133886284</v>
      </c>
      <c r="O913" s="35">
        <f t="shared" si="185"/>
        <v>-197.79556542883424</v>
      </c>
      <c r="P913" s="35">
        <f t="shared" si="192"/>
        <v>0</v>
      </c>
      <c r="Q913" s="35">
        <f>(SUM(P$8:P913))/3600000</f>
        <v>0.83530331947684222</v>
      </c>
      <c r="R913" s="34">
        <f t="shared" si="193"/>
        <v>-15858.887205875351</v>
      </c>
      <c r="S913" s="35"/>
      <c r="T913" s="35">
        <f>(SUMIF(R$8:R913,"&lt;0"))/3600000*-1</f>
        <v>0.40199265116381439</v>
      </c>
      <c r="U913" s="37">
        <f t="shared" si="195"/>
        <v>-19.764555555555546</v>
      </c>
      <c r="V913" s="37">
        <f t="shared" si="194"/>
        <v>-10910.91439764224</v>
      </c>
      <c r="W913" s="39">
        <f>SUM(V$8:V913)/3600000*-1</f>
        <v>0.27657094400070448</v>
      </c>
      <c r="X913" s="38">
        <f t="shared" si="186"/>
        <v>-15.858887205874836</v>
      </c>
      <c r="Y913" s="38">
        <f t="shared" si="187"/>
        <v>5.045401047150424</v>
      </c>
      <c r="Z913" s="38">
        <f>SUM(Y$8:Y913)/1000</f>
        <v>20.646421806472993</v>
      </c>
    </row>
    <row r="914" spans="2:26" x14ac:dyDescent="0.3">
      <c r="B914" s="4" t="s">
        <v>26</v>
      </c>
      <c r="C914" s="4">
        <v>906</v>
      </c>
      <c r="D914" s="4">
        <v>317</v>
      </c>
      <c r="E914" s="2">
        <f t="shared" si="188"/>
        <v>11.749999999999998</v>
      </c>
      <c r="F914" s="10">
        <v>42.3</v>
      </c>
      <c r="G914" s="30">
        <f t="shared" si="189"/>
        <v>-0.4861111111111111</v>
      </c>
      <c r="H914" s="30">
        <f t="shared" si="190"/>
        <v>-1.75</v>
      </c>
      <c r="I914" s="31">
        <f>SUM(E$8:E914)</f>
        <v>6839.6666666666706</v>
      </c>
      <c r="J914" s="31">
        <f t="shared" si="191"/>
        <v>11.75</v>
      </c>
      <c r="K914" s="32">
        <f t="shared" si="183"/>
        <v>-751.04166666666663</v>
      </c>
      <c r="L914" s="33">
        <v>156.46950000000001</v>
      </c>
      <c r="M914" s="34">
        <f>0.5*2.10945*1.29*0.35*WLTC_class_3!E914^2</f>
        <v>65.746513596093735</v>
      </c>
      <c r="N914" s="34">
        <f t="shared" si="184"/>
        <v>-528.82565307057291</v>
      </c>
      <c r="O914" s="35">
        <f t="shared" si="185"/>
        <v>-73.010991727055966</v>
      </c>
      <c r="P914" s="35">
        <f t="shared" si="192"/>
        <v>0</v>
      </c>
      <c r="Q914" s="35">
        <f>(SUM(P$8:P914))/3600000</f>
        <v>0.83530331947684222</v>
      </c>
      <c r="R914" s="34">
        <f t="shared" si="193"/>
        <v>-6213.7014235792321</v>
      </c>
      <c r="S914" s="35"/>
      <c r="T914" s="35">
        <f>(SUMIF(R$8:R914,"&lt;0"))/3600000*-1</f>
        <v>0.40371867933703082</v>
      </c>
      <c r="U914" s="37">
        <f t="shared" si="195"/>
        <v>-10.811185185185183</v>
      </c>
      <c r="V914" s="37">
        <f t="shared" si="194"/>
        <v>-4275.0265794225115</v>
      </c>
      <c r="W914" s="39">
        <f>SUM(V$8:V914)/3600000*-1</f>
        <v>0.27775845138387739</v>
      </c>
      <c r="X914" s="38">
        <f t="shared" si="186"/>
        <v>-6.2137014235792307</v>
      </c>
      <c r="Y914" s="38">
        <f t="shared" si="187"/>
        <v>14.69058682944603</v>
      </c>
      <c r="Z914" s="38">
        <f>SUM(Y$8:Y914)/1000</f>
        <v>20.661112393302439</v>
      </c>
    </row>
    <row r="915" spans="2:26" x14ac:dyDescent="0.3">
      <c r="B915" s="4" t="s">
        <v>26</v>
      </c>
      <c r="C915" s="4">
        <v>907</v>
      </c>
      <c r="D915" s="4">
        <v>318</v>
      </c>
      <c r="E915" s="2">
        <f t="shared" si="188"/>
        <v>11.5</v>
      </c>
      <c r="F915" s="10">
        <v>41.4</v>
      </c>
      <c r="G915" s="30">
        <f t="shared" si="189"/>
        <v>-0.1388888888888889</v>
      </c>
      <c r="H915" s="30">
        <f t="shared" si="190"/>
        <v>-0.5</v>
      </c>
      <c r="I915" s="31">
        <f>SUM(E$8:E915)</f>
        <v>6851.1666666666706</v>
      </c>
      <c r="J915" s="31">
        <f t="shared" si="191"/>
        <v>11.5</v>
      </c>
      <c r="K915" s="32">
        <f t="shared" si="183"/>
        <v>-214.58333333333334</v>
      </c>
      <c r="L915" s="33">
        <v>156.46950000000001</v>
      </c>
      <c r="M915" s="34">
        <f>0.5*2.10945*1.29*0.35*WLTC_class_3!E915^2</f>
        <v>62.978552634374992</v>
      </c>
      <c r="N915" s="34">
        <f t="shared" si="184"/>
        <v>4.8647193010416743</v>
      </c>
      <c r="O915" s="35">
        <f t="shared" si="185"/>
        <v>0</v>
      </c>
      <c r="P915" s="35">
        <f t="shared" si="192"/>
        <v>0</v>
      </c>
      <c r="Q915" s="35">
        <f>(SUM(P$8:P915))/3600000</f>
        <v>0.83530331947684222</v>
      </c>
      <c r="R915" s="35">
        <f t="shared" si="193"/>
        <v>0</v>
      </c>
      <c r="S915" s="35"/>
      <c r="T915" s="35">
        <f>(SUMIF(R$8:R915,"&lt;0"))/3600000*-1</f>
        <v>0.40371867933703082</v>
      </c>
      <c r="U915" s="37">
        <f t="shared" si="195"/>
        <v>-3.5921249999999825</v>
      </c>
      <c r="V915" s="37">
        <f t="shared" si="194"/>
        <v>0</v>
      </c>
      <c r="W915" s="39">
        <f>SUM(V$8:V915)/3600000*-1</f>
        <v>0.27775845138387739</v>
      </c>
      <c r="X915" s="38">
        <f t="shared" si="186"/>
        <v>5.5944271961979257E-2</v>
      </c>
      <c r="Y915" s="38">
        <f t="shared" si="187"/>
        <v>20.960232524987241</v>
      </c>
      <c r="Z915" s="38">
        <f>SUM(Y$8:Y915)/1000</f>
        <v>20.682072625827427</v>
      </c>
    </row>
    <row r="916" spans="2:26" x14ac:dyDescent="0.3">
      <c r="B916" s="4" t="s">
        <v>26</v>
      </c>
      <c r="C916" s="4">
        <v>908</v>
      </c>
      <c r="D916" s="4">
        <v>319</v>
      </c>
      <c r="E916" s="2">
        <f t="shared" si="188"/>
        <v>11.472222222222221</v>
      </c>
      <c r="F916" s="10">
        <v>41.3</v>
      </c>
      <c r="G916" s="30">
        <f t="shared" si="189"/>
        <v>9.7222222222222612E-2</v>
      </c>
      <c r="H916" s="30">
        <f t="shared" si="190"/>
        <v>0.35000000000000142</v>
      </c>
      <c r="I916" s="31">
        <f>SUM(E$8:E916)</f>
        <v>6862.6388888888932</v>
      </c>
      <c r="J916" s="31">
        <f t="shared" si="191"/>
        <v>11.472222222222626</v>
      </c>
      <c r="K916" s="32">
        <f t="shared" si="183"/>
        <v>150.20833333333394</v>
      </c>
      <c r="L916" s="33">
        <v>156.46950000000001</v>
      </c>
      <c r="M916" s="34">
        <f>0.5*2.10945*1.29*0.35*WLTC_class_3!E916^2</f>
        <v>62.674675863454851</v>
      </c>
      <c r="N916" s="34">
        <f t="shared" si="184"/>
        <v>369.35250919678879</v>
      </c>
      <c r="O916" s="35">
        <f t="shared" si="185"/>
        <v>48.611179121288025</v>
      </c>
      <c r="P916" s="35">
        <f t="shared" si="192"/>
        <v>4237.2940638410873</v>
      </c>
      <c r="Q916" s="35">
        <f>(SUM(P$8:P916))/3600000</f>
        <v>0.83648034560568696</v>
      </c>
      <c r="R916" s="35">
        <f t="shared" si="193"/>
        <v>0</v>
      </c>
      <c r="S916" s="35"/>
      <c r="T916" s="35">
        <f>(SUMIF(R$8:R916,"&lt;0"))/3600000*-1</f>
        <v>0.40371867933703082</v>
      </c>
      <c r="U916" s="37">
        <f t="shared" si="195"/>
        <v>-0.39435648148149233</v>
      </c>
      <c r="V916" s="37">
        <f t="shared" si="194"/>
        <v>0</v>
      </c>
      <c r="W916" s="39">
        <f>SUM(V$8:V916)/3600000*-1</f>
        <v>0.27775845138387739</v>
      </c>
      <c r="X916" s="38">
        <f t="shared" si="186"/>
        <v>4.2372940638409382</v>
      </c>
      <c r="Y916" s="38">
        <f t="shared" si="187"/>
        <v>25.141582316866199</v>
      </c>
      <c r="Z916" s="38">
        <f>SUM(Y$8:Y916)/1000</f>
        <v>20.70721420814429</v>
      </c>
    </row>
    <row r="917" spans="2:26" x14ac:dyDescent="0.3">
      <c r="B917" s="4" t="s">
        <v>26</v>
      </c>
      <c r="C917" s="4">
        <v>909</v>
      </c>
      <c r="D917" s="4">
        <v>320</v>
      </c>
      <c r="E917" s="2">
        <f t="shared" si="188"/>
        <v>11.694444444444445</v>
      </c>
      <c r="F917" s="10">
        <v>42.1</v>
      </c>
      <c r="G917" s="30">
        <f t="shared" si="189"/>
        <v>0.47222222222222299</v>
      </c>
      <c r="H917" s="30">
        <f t="shared" si="190"/>
        <v>1.7000000000000028</v>
      </c>
      <c r="I917" s="31">
        <f>SUM(E$8:E917)</f>
        <v>6874.3333333333376</v>
      </c>
      <c r="J917" s="31">
        <f t="shared" si="191"/>
        <v>11.694444444444343</v>
      </c>
      <c r="K917" s="32">
        <f t="shared" si="183"/>
        <v>729.58333333333451</v>
      </c>
      <c r="L917" s="33">
        <v>156.46950000000001</v>
      </c>
      <c r="M917" s="34">
        <f>0.5*2.10945*1.29*0.35*WLTC_class_3!E917^2</f>
        <v>65.126266934288196</v>
      </c>
      <c r="N917" s="34">
        <f t="shared" si="184"/>
        <v>951.17910026762274</v>
      </c>
      <c r="O917" s="35">
        <f t="shared" si="185"/>
        <v>130.08328310997859</v>
      </c>
      <c r="P917" s="35">
        <f t="shared" si="192"/>
        <v>11123.51114479627</v>
      </c>
      <c r="Q917" s="35">
        <f>(SUM(P$8:P917))/3600000</f>
        <v>0.8395702098125748</v>
      </c>
      <c r="R917" s="35">
        <f t="shared" si="193"/>
        <v>0</v>
      </c>
      <c r="S917" s="35"/>
      <c r="T917" s="35">
        <f>(SUMIF(R$8:R917,"&lt;0"))/3600000*-1</f>
        <v>0.40371867933703082</v>
      </c>
      <c r="U917" s="37">
        <f t="shared" si="195"/>
        <v>3.1815555555555761</v>
      </c>
      <c r="V917" s="37">
        <f t="shared" si="194"/>
        <v>0</v>
      </c>
      <c r="W917" s="39">
        <f>SUM(V$8:V917)/3600000*-1</f>
        <v>0.27775845138387739</v>
      </c>
      <c r="X917" s="38">
        <f t="shared" si="186"/>
        <v>11.123511144796366</v>
      </c>
      <c r="Y917" s="38">
        <f t="shared" si="187"/>
        <v>32.027799397821624</v>
      </c>
      <c r="Z917" s="38">
        <f>SUM(Y$8:Y917)/1000</f>
        <v>20.739242007542114</v>
      </c>
    </row>
    <row r="918" spans="2:26" x14ac:dyDescent="0.3">
      <c r="B918" s="4" t="s">
        <v>26</v>
      </c>
      <c r="C918" s="4">
        <v>910</v>
      </c>
      <c r="D918" s="4">
        <v>321</v>
      </c>
      <c r="E918" s="2">
        <f t="shared" si="188"/>
        <v>12.416666666666668</v>
      </c>
      <c r="F918" s="10">
        <v>44.7</v>
      </c>
      <c r="G918" s="30">
        <f t="shared" si="189"/>
        <v>0.87499999999999956</v>
      </c>
      <c r="H918" s="30">
        <f t="shared" si="190"/>
        <v>3.1499999999999986</v>
      </c>
      <c r="I918" s="31">
        <f>SUM(E$8:E918)</f>
        <v>6886.7500000000045</v>
      </c>
      <c r="J918" s="31">
        <f t="shared" si="191"/>
        <v>12.41666666666697</v>
      </c>
      <c r="K918" s="32">
        <f t="shared" si="183"/>
        <v>1351.8749999999993</v>
      </c>
      <c r="L918" s="33">
        <v>156.46950000000001</v>
      </c>
      <c r="M918" s="34">
        <f>0.5*2.10945*1.29*0.35*WLTC_class_3!E918^2</f>
        <v>73.418759033593759</v>
      </c>
      <c r="N918" s="34">
        <f t="shared" si="184"/>
        <v>1581.7632590335932</v>
      </c>
      <c r="O918" s="35">
        <f t="shared" si="185"/>
        <v>243.86615356809489</v>
      </c>
      <c r="P918" s="35">
        <f t="shared" si="192"/>
        <v>19640.227133000928</v>
      </c>
      <c r="Q918" s="35">
        <f>(SUM(P$8:P918))/3600000</f>
        <v>0.84502582846063057</v>
      </c>
      <c r="R918" s="35">
        <f t="shared" si="193"/>
        <v>0</v>
      </c>
      <c r="S918" s="35"/>
      <c r="T918" s="35">
        <f>(SUMIF(R$8:R918,"&lt;0"))/3600000*-1</f>
        <v>0.40371867933703082</v>
      </c>
      <c r="U918" s="37">
        <f t="shared" si="195"/>
        <v>10.761592592592605</v>
      </c>
      <c r="V918" s="37">
        <f t="shared" si="194"/>
        <v>0</v>
      </c>
      <c r="W918" s="39">
        <f>SUM(V$8:V918)/3600000*-1</f>
        <v>0.27775845138387739</v>
      </c>
      <c r="X918" s="38">
        <f t="shared" si="186"/>
        <v>19.640227133000451</v>
      </c>
      <c r="Y918" s="38">
        <f t="shared" si="187"/>
        <v>40.544515386025708</v>
      </c>
      <c r="Z918" s="38">
        <f>SUM(Y$8:Y918)/1000</f>
        <v>20.779786522928141</v>
      </c>
    </row>
    <row r="919" spans="2:26" x14ac:dyDescent="0.3">
      <c r="B919" s="4" t="s">
        <v>26</v>
      </c>
      <c r="C919" s="4">
        <v>911</v>
      </c>
      <c r="D919" s="4">
        <v>322</v>
      </c>
      <c r="E919" s="2">
        <f t="shared" si="188"/>
        <v>13.444444444444443</v>
      </c>
      <c r="F919" s="10">
        <v>48.4</v>
      </c>
      <c r="G919" s="30">
        <f t="shared" si="189"/>
        <v>0.93055555555555491</v>
      </c>
      <c r="H919" s="30">
        <f t="shared" si="190"/>
        <v>3.3499999999999979</v>
      </c>
      <c r="I919" s="31">
        <f>SUM(E$8:E919)</f>
        <v>6900.1944444444489</v>
      </c>
      <c r="J919" s="31">
        <f t="shared" si="191"/>
        <v>13.444444444444343</v>
      </c>
      <c r="K919" s="32">
        <f t="shared" si="183"/>
        <v>1437.7083333333323</v>
      </c>
      <c r="L919" s="33">
        <v>156.46950000000001</v>
      </c>
      <c r="M919" s="34">
        <f>0.5*2.10945*1.29*0.35*WLTC_class_3!E919^2</f>
        <v>86.07612678194441</v>
      </c>
      <c r="N919" s="34">
        <f t="shared" si="184"/>
        <v>1680.2539601152766</v>
      </c>
      <c r="O919" s="35">
        <f t="shared" si="185"/>
        <v>303.71108925984657</v>
      </c>
      <c r="P919" s="35">
        <f t="shared" si="192"/>
        <v>22590.081019327437</v>
      </c>
      <c r="Q919" s="35">
        <f>(SUM(P$8:P919))/3600000</f>
        <v>0.85130085096599939</v>
      </c>
      <c r="R919" s="35">
        <f t="shared" si="193"/>
        <v>0</v>
      </c>
      <c r="S919" s="35"/>
      <c r="T919" s="35">
        <f>(SUMIF(R$8:R919,"&lt;0"))/3600000*-1</f>
        <v>0.40371867933703082</v>
      </c>
      <c r="U919" s="37">
        <f t="shared" si="195"/>
        <v>16.426115740740688</v>
      </c>
      <c r="V919" s="37">
        <f t="shared" si="194"/>
        <v>0</v>
      </c>
      <c r="W919" s="39">
        <f>SUM(V$8:V919)/3600000*-1</f>
        <v>0.27775845138387739</v>
      </c>
      <c r="X919" s="38">
        <f t="shared" si="186"/>
        <v>22.590081019327606</v>
      </c>
      <c r="Y919" s="38">
        <f t="shared" si="187"/>
        <v>43.49436927235287</v>
      </c>
      <c r="Z919" s="38">
        <f>SUM(Y$8:Y919)/1000</f>
        <v>20.823280892200493</v>
      </c>
    </row>
    <row r="920" spans="2:26" x14ac:dyDescent="0.3">
      <c r="B920" s="4" t="s">
        <v>26</v>
      </c>
      <c r="C920" s="4">
        <v>912</v>
      </c>
      <c r="D920" s="4">
        <v>323</v>
      </c>
      <c r="E920" s="2">
        <f t="shared" si="188"/>
        <v>14.277777777777777</v>
      </c>
      <c r="F920" s="10">
        <v>51.4</v>
      </c>
      <c r="G920" s="30">
        <f t="shared" si="189"/>
        <v>0.59722222222222276</v>
      </c>
      <c r="H920" s="30">
        <f t="shared" si="190"/>
        <v>2.1500000000000021</v>
      </c>
      <c r="I920" s="31">
        <f>SUM(E$8:E920)</f>
        <v>6914.4722222222263</v>
      </c>
      <c r="J920" s="31">
        <f t="shared" si="191"/>
        <v>14.277777777777374</v>
      </c>
      <c r="K920" s="32">
        <f t="shared" si="183"/>
        <v>922.70833333333417</v>
      </c>
      <c r="L920" s="33">
        <v>156.46950000000001</v>
      </c>
      <c r="M920" s="34">
        <f>0.5*2.10945*1.29*0.35*WLTC_class_3!E920^2</f>
        <v>97.077421245486093</v>
      </c>
      <c r="N920" s="34">
        <f t="shared" si="184"/>
        <v>1176.2552545788203</v>
      </c>
      <c r="O920" s="35">
        <f t="shared" si="185"/>
        <v>239.7854423138096</v>
      </c>
      <c r="P920" s="35">
        <f t="shared" si="192"/>
        <v>16794.311134819349</v>
      </c>
      <c r="Q920" s="35">
        <f>(SUM(P$8:P920))/3600000</f>
        <v>0.85596593739233806</v>
      </c>
      <c r="R920" s="35">
        <f t="shared" si="193"/>
        <v>0</v>
      </c>
      <c r="S920" s="35"/>
      <c r="T920" s="35">
        <f>(SUMIF(R$8:R920,"&lt;0"))/3600000*-1</f>
        <v>0.40371867933703082</v>
      </c>
      <c r="U920" s="37">
        <f t="shared" si="195"/>
        <v>14.27694444444446</v>
      </c>
      <c r="V920" s="37">
        <f t="shared" si="194"/>
        <v>0</v>
      </c>
      <c r="W920" s="39">
        <f>SUM(V$8:V920)/3600000*-1</f>
        <v>0.27775845138387739</v>
      </c>
      <c r="X920" s="38">
        <f t="shared" si="186"/>
        <v>16.794311134819822</v>
      </c>
      <c r="Y920" s="38">
        <f t="shared" si="187"/>
        <v>37.698599387845078</v>
      </c>
      <c r="Z920" s="38">
        <f>SUM(Y$8:Y920)/1000</f>
        <v>20.860979491588338</v>
      </c>
    </row>
    <row r="921" spans="2:26" x14ac:dyDescent="0.3">
      <c r="B921" s="4" t="s">
        <v>26</v>
      </c>
      <c r="C921" s="4">
        <v>913</v>
      </c>
      <c r="D921" s="4">
        <v>324</v>
      </c>
      <c r="E921" s="2">
        <f t="shared" si="188"/>
        <v>14.638888888888889</v>
      </c>
      <c r="F921" s="10">
        <v>52.7</v>
      </c>
      <c r="G921" s="30">
        <f t="shared" si="189"/>
        <v>0.36111111111111133</v>
      </c>
      <c r="H921" s="30">
        <f t="shared" si="190"/>
        <v>1.3000000000000007</v>
      </c>
      <c r="I921" s="31">
        <f>SUM(E$8:E921)</f>
        <v>6929.111111111115</v>
      </c>
      <c r="J921" s="31">
        <f t="shared" si="191"/>
        <v>14.638888888888687</v>
      </c>
      <c r="K921" s="32">
        <f t="shared" si="183"/>
        <v>557.91666666666697</v>
      </c>
      <c r="L921" s="33">
        <v>156.46950000000001</v>
      </c>
      <c r="M921" s="34">
        <f>0.5*2.10945*1.29*0.35*WLTC_class_3!E921^2</f>
        <v>102.05005043637154</v>
      </c>
      <c r="N921" s="34">
        <f t="shared" si="184"/>
        <v>816.43621710303853</v>
      </c>
      <c r="O921" s="35">
        <f t="shared" si="185"/>
        <v>174.95988745355456</v>
      </c>
      <c r="P921" s="35">
        <f t="shared" si="192"/>
        <v>11951.719067035983</v>
      </c>
      <c r="Q921" s="35">
        <f>(SUM(P$8:P921))/3600000</f>
        <v>0.85928585935540369</v>
      </c>
      <c r="R921" s="35">
        <f t="shared" si="193"/>
        <v>0</v>
      </c>
      <c r="S921" s="35"/>
      <c r="T921" s="35">
        <f>(SUMIF(R$8:R921,"&lt;0"))/3600000*-1</f>
        <v>0.40371867933703082</v>
      </c>
      <c r="U921" s="37">
        <f t="shared" si="195"/>
        <v>6.4532361111111403</v>
      </c>
      <c r="V921" s="37">
        <f t="shared" si="194"/>
        <v>0</v>
      </c>
      <c r="W921" s="39">
        <f>SUM(V$8:V921)/3600000*-1</f>
        <v>0.27775845138387739</v>
      </c>
      <c r="X921" s="38">
        <f t="shared" si="186"/>
        <v>11.951719067036146</v>
      </c>
      <c r="Y921" s="38">
        <f t="shared" si="187"/>
        <v>32.856007320061408</v>
      </c>
      <c r="Z921" s="38">
        <f>SUM(Y$8:Y921)/1000</f>
        <v>20.893835498908398</v>
      </c>
    </row>
    <row r="922" spans="2:26" x14ac:dyDescent="0.3">
      <c r="B922" s="4" t="s">
        <v>26</v>
      </c>
      <c r="C922" s="4">
        <v>914</v>
      </c>
      <c r="D922" s="4">
        <v>325</v>
      </c>
      <c r="E922" s="2">
        <f t="shared" si="188"/>
        <v>15</v>
      </c>
      <c r="F922" s="10">
        <v>54</v>
      </c>
      <c r="G922" s="30">
        <f t="shared" si="189"/>
        <v>0.59722222222222177</v>
      </c>
      <c r="H922" s="30">
        <f t="shared" si="190"/>
        <v>2.1499999999999986</v>
      </c>
      <c r="I922" s="31">
        <f>SUM(E$8:E922)</f>
        <v>6944.111111111115</v>
      </c>
      <c r="J922" s="31">
        <f t="shared" si="191"/>
        <v>15</v>
      </c>
      <c r="K922" s="32">
        <f t="shared" si="183"/>
        <v>922.70833333333258</v>
      </c>
      <c r="L922" s="33">
        <v>156.46950000000001</v>
      </c>
      <c r="M922" s="34">
        <f>0.5*2.10945*1.29*0.35*WLTC_class_3!E922^2</f>
        <v>107.1468759375</v>
      </c>
      <c r="N922" s="34">
        <f t="shared" si="184"/>
        <v>1186.3247092708325</v>
      </c>
      <c r="O922" s="35">
        <f t="shared" si="185"/>
        <v>266.92305958593732</v>
      </c>
      <c r="P922" s="35">
        <f t="shared" si="192"/>
        <v>17794.870639062487</v>
      </c>
      <c r="Q922" s="35">
        <f>(SUM(P$8:P922))/3600000</f>
        <v>0.86422887897736544</v>
      </c>
      <c r="R922" s="35">
        <f t="shared" si="193"/>
        <v>0</v>
      </c>
      <c r="S922" s="35"/>
      <c r="T922" s="35">
        <f>(SUMIF(R$8:R922,"&lt;0"))/3600000*-1</f>
        <v>0.40371867933703082</v>
      </c>
      <c r="U922" s="37">
        <f t="shared" si="195"/>
        <v>6.6144120370370274</v>
      </c>
      <c r="V922" s="37">
        <f t="shared" si="194"/>
        <v>0</v>
      </c>
      <c r="W922" s="39">
        <f>SUM(V$8:V922)/3600000*-1</f>
        <v>0.27775845138387739</v>
      </c>
      <c r="X922" s="38">
        <f t="shared" si="186"/>
        <v>17.794870639062488</v>
      </c>
      <c r="Y922" s="38">
        <f t="shared" si="187"/>
        <v>38.699158892087752</v>
      </c>
      <c r="Z922" s="38">
        <f>SUM(Y$8:Y922)/1000</f>
        <v>20.932534657800485</v>
      </c>
    </row>
    <row r="923" spans="2:26" x14ac:dyDescent="0.3">
      <c r="B923" s="4" t="s">
        <v>26</v>
      </c>
      <c r="C923" s="4">
        <v>915</v>
      </c>
      <c r="D923" s="4">
        <v>326</v>
      </c>
      <c r="E923" s="2">
        <f t="shared" si="188"/>
        <v>15.833333333333332</v>
      </c>
      <c r="F923" s="10">
        <v>57</v>
      </c>
      <c r="G923" s="30">
        <f t="shared" si="189"/>
        <v>0.56944444444444464</v>
      </c>
      <c r="H923" s="30">
        <f t="shared" si="190"/>
        <v>2.0500000000000007</v>
      </c>
      <c r="I923" s="31">
        <f>SUM(E$8:E923)</f>
        <v>6959.944444444448</v>
      </c>
      <c r="J923" s="31">
        <f t="shared" si="191"/>
        <v>15.83333333333303</v>
      </c>
      <c r="K923" s="32">
        <f t="shared" si="183"/>
        <v>879.79166666666697</v>
      </c>
      <c r="L923" s="33">
        <v>156.46950000000001</v>
      </c>
      <c r="M923" s="34">
        <f>0.5*2.10945*1.29*0.35*WLTC_class_3!E923^2</f>
        <v>119.38278460937497</v>
      </c>
      <c r="N923" s="34">
        <f t="shared" si="184"/>
        <v>1155.6439512760419</v>
      </c>
      <c r="O923" s="35">
        <f t="shared" si="185"/>
        <v>289.71351834072442</v>
      </c>
      <c r="P923" s="35">
        <f t="shared" si="192"/>
        <v>18297.695895203648</v>
      </c>
      <c r="Q923" s="35">
        <f>(SUM(P$8:P923))/3600000</f>
        <v>0.86931157228158873</v>
      </c>
      <c r="R923" s="35">
        <f t="shared" si="193"/>
        <v>0</v>
      </c>
      <c r="S923" s="35"/>
      <c r="T923" s="35">
        <f>(SUMIF(R$8:R923,"&lt;0"))/3600000*-1</f>
        <v>0.40371867933703082</v>
      </c>
      <c r="U923" s="37">
        <f t="shared" si="195"/>
        <v>15.879166666666642</v>
      </c>
      <c r="V923" s="37">
        <f t="shared" si="194"/>
        <v>0</v>
      </c>
      <c r="W923" s="39">
        <f>SUM(V$8:V923)/3600000*-1</f>
        <v>0.27775845138387739</v>
      </c>
      <c r="X923" s="38">
        <f t="shared" si="186"/>
        <v>18.297695895203997</v>
      </c>
      <c r="Y923" s="38">
        <f t="shared" si="187"/>
        <v>39.201984148229258</v>
      </c>
      <c r="Z923" s="38">
        <f>SUM(Y$8:Y923)/1000</f>
        <v>20.971736641948716</v>
      </c>
    </row>
    <row r="924" spans="2:26" x14ac:dyDescent="0.3">
      <c r="B924" s="4" t="s">
        <v>26</v>
      </c>
      <c r="C924" s="4">
        <v>916</v>
      </c>
      <c r="D924" s="4">
        <v>327</v>
      </c>
      <c r="E924" s="2">
        <f t="shared" si="188"/>
        <v>16.138888888888889</v>
      </c>
      <c r="F924" s="10">
        <v>58.1</v>
      </c>
      <c r="G924" s="30">
        <f t="shared" si="189"/>
        <v>0.30555555555555597</v>
      </c>
      <c r="H924" s="30">
        <f t="shared" si="190"/>
        <v>1.1000000000000014</v>
      </c>
      <c r="I924" s="31">
        <f>SUM(E$8:E924)</f>
        <v>6976.0833333333367</v>
      </c>
      <c r="J924" s="31">
        <f t="shared" si="191"/>
        <v>16.138888888888687</v>
      </c>
      <c r="K924" s="32">
        <f t="shared" si="183"/>
        <v>472.083333333334</v>
      </c>
      <c r="L924" s="33">
        <v>156.46950000000001</v>
      </c>
      <c r="M924" s="34">
        <f>0.5*2.10945*1.29*0.35*WLTC_class_3!E924^2</f>
        <v>124.03500201762154</v>
      </c>
      <c r="N924" s="34">
        <f t="shared" si="184"/>
        <v>752.58783535095563</v>
      </c>
      <c r="O924" s="35">
        <f t="shared" si="185"/>
        <v>196.02183818588023</v>
      </c>
      <c r="P924" s="35">
        <f t="shared" si="192"/>
        <v>12145.931453858326</v>
      </c>
      <c r="Q924" s="35">
        <f>(SUM(P$8:P924))/3600000</f>
        <v>0.87268544212988275</v>
      </c>
      <c r="R924" s="35">
        <f t="shared" si="193"/>
        <v>0</v>
      </c>
      <c r="S924" s="35"/>
      <c r="T924" s="35">
        <f>(SUMIF(R$8:R924,"&lt;0"))/3600000*-1</f>
        <v>0.40371867933703082</v>
      </c>
      <c r="U924" s="37">
        <f t="shared" si="195"/>
        <v>6.0374212962963449</v>
      </c>
      <c r="V924" s="37">
        <f t="shared" si="194"/>
        <v>0</v>
      </c>
      <c r="W924" s="39">
        <f>SUM(V$8:V924)/3600000*-1</f>
        <v>0.27775845138387739</v>
      </c>
      <c r="X924" s="38">
        <f t="shared" si="186"/>
        <v>12.145931453858479</v>
      </c>
      <c r="Y924" s="38">
        <f t="shared" si="187"/>
        <v>33.050219706883738</v>
      </c>
      <c r="Z924" s="38">
        <f>SUM(Y$8:Y924)/1000</f>
        <v>21.004786861655599</v>
      </c>
    </row>
    <row r="925" spans="2:26" x14ac:dyDescent="0.3">
      <c r="B925" s="4" t="s">
        <v>26</v>
      </c>
      <c r="C925" s="4">
        <v>917</v>
      </c>
      <c r="D925" s="4">
        <v>328</v>
      </c>
      <c r="E925" s="2">
        <f t="shared" si="188"/>
        <v>16.444444444444446</v>
      </c>
      <c r="F925" s="10">
        <v>59.2</v>
      </c>
      <c r="G925" s="30">
        <f t="shared" si="189"/>
        <v>0.12499999999999981</v>
      </c>
      <c r="H925" s="30">
        <f t="shared" si="190"/>
        <v>0.44999999999999929</v>
      </c>
      <c r="I925" s="31">
        <f>SUM(E$8:E925)</f>
        <v>6992.527777777781</v>
      </c>
      <c r="J925" s="31">
        <f t="shared" si="191"/>
        <v>16.444444444444343</v>
      </c>
      <c r="K925" s="32">
        <f t="shared" si="183"/>
        <v>193.12499999999969</v>
      </c>
      <c r="L925" s="33">
        <v>156.46950000000001</v>
      </c>
      <c r="M925" s="34">
        <f>0.5*2.10945*1.29*0.35*WLTC_class_3!E925^2</f>
        <v>128.77614104444447</v>
      </c>
      <c r="N925" s="34">
        <f t="shared" si="184"/>
        <v>478.37064104444414</v>
      </c>
      <c r="O925" s="35">
        <f t="shared" si="185"/>
        <v>129.36087063503012</v>
      </c>
      <c r="P925" s="35">
        <f t="shared" si="192"/>
        <v>7866.5394305085883</v>
      </c>
      <c r="Q925" s="35">
        <f>(SUM(P$8:P925))/3600000</f>
        <v>0.8748705919716907</v>
      </c>
      <c r="R925" s="35">
        <f t="shared" si="193"/>
        <v>0</v>
      </c>
      <c r="S925" s="35"/>
      <c r="T925" s="35">
        <f>(SUMIF(R$8:R925,"&lt;0"))/3600000*-1</f>
        <v>0.40371867933703082</v>
      </c>
      <c r="U925" s="37">
        <f t="shared" si="195"/>
        <v>6.1528194444444537</v>
      </c>
      <c r="V925" s="37">
        <f t="shared" si="194"/>
        <v>0</v>
      </c>
      <c r="W925" s="39">
        <f>SUM(V$8:V925)/3600000*-1</f>
        <v>0.27775845138387739</v>
      </c>
      <c r="X925" s="38">
        <f t="shared" si="186"/>
        <v>7.866539430508638</v>
      </c>
      <c r="Y925" s="38">
        <f t="shared" si="187"/>
        <v>28.770827683533899</v>
      </c>
      <c r="Z925" s="38">
        <f>SUM(Y$8:Y925)/1000</f>
        <v>21.033557689339133</v>
      </c>
    </row>
    <row r="926" spans="2:26" x14ac:dyDescent="0.3">
      <c r="B926" s="4" t="s">
        <v>26</v>
      </c>
      <c r="C926" s="4">
        <v>918</v>
      </c>
      <c r="D926" s="4">
        <v>329</v>
      </c>
      <c r="E926" s="2">
        <f t="shared" si="188"/>
        <v>16.388888888888889</v>
      </c>
      <c r="F926" s="10">
        <v>59</v>
      </c>
      <c r="G926" s="30">
        <f t="shared" si="189"/>
        <v>-1.3888888888889086E-2</v>
      </c>
      <c r="H926" s="30">
        <f t="shared" si="190"/>
        <v>-5.0000000000000711E-2</v>
      </c>
      <c r="I926" s="31">
        <f>SUM(E$8:E926)</f>
        <v>7008.9166666666697</v>
      </c>
      <c r="J926" s="31">
        <f t="shared" si="191"/>
        <v>16.388888888888687</v>
      </c>
      <c r="K926" s="32">
        <f t="shared" si="183"/>
        <v>-21.458333333333638</v>
      </c>
      <c r="L926" s="33">
        <v>156.46950000000001</v>
      </c>
      <c r="M926" s="34">
        <f>0.5*2.10945*1.29*0.35*WLTC_class_3!E926^2</f>
        <v>127.90750176215276</v>
      </c>
      <c r="N926" s="34">
        <f t="shared" si="184"/>
        <v>262.9186684288191</v>
      </c>
      <c r="O926" s="35">
        <f t="shared" si="185"/>
        <v>0</v>
      </c>
      <c r="P926" s="35">
        <f t="shared" si="192"/>
        <v>0</v>
      </c>
      <c r="Q926" s="35">
        <f>(SUM(P$8:P926))/3600000</f>
        <v>0.8748705919716907</v>
      </c>
      <c r="R926" s="35">
        <f t="shared" si="193"/>
        <v>0</v>
      </c>
      <c r="S926" s="35"/>
      <c r="T926" s="35">
        <f>(SUMIF(R$8:R926,"&lt;0"))/3600000*-1</f>
        <v>0.40371867933703082</v>
      </c>
      <c r="U926" s="37">
        <f t="shared" si="195"/>
        <v>-1.1272777777778142</v>
      </c>
      <c r="V926" s="37">
        <f t="shared" si="194"/>
        <v>0</v>
      </c>
      <c r="W926" s="39">
        <f>SUM(V$8:V926)/3600000*-1</f>
        <v>0.27775845138387739</v>
      </c>
      <c r="X926" s="38">
        <f t="shared" si="186"/>
        <v>4.3089448436945359</v>
      </c>
      <c r="Y926" s="38">
        <f t="shared" si="187"/>
        <v>25.213233096719797</v>
      </c>
      <c r="Z926" s="38">
        <f>SUM(Y$8:Y926)/1000</f>
        <v>21.058770922435855</v>
      </c>
    </row>
    <row r="927" spans="2:26" x14ac:dyDescent="0.3">
      <c r="B927" s="4" t="s">
        <v>26</v>
      </c>
      <c r="C927" s="4">
        <v>919</v>
      </c>
      <c r="D927" s="4">
        <v>330</v>
      </c>
      <c r="E927" s="2">
        <f t="shared" si="188"/>
        <v>16.416666666666668</v>
      </c>
      <c r="F927" s="10">
        <v>59.1</v>
      </c>
      <c r="G927" s="30">
        <f t="shared" si="189"/>
        <v>6.9444444444444448E-2</v>
      </c>
      <c r="H927" s="30">
        <f t="shared" si="190"/>
        <v>0.25</v>
      </c>
      <c r="I927" s="31">
        <f>SUM(E$8:E927)</f>
        <v>7025.3333333333367</v>
      </c>
      <c r="J927" s="31">
        <f t="shared" si="191"/>
        <v>16.41666666666697</v>
      </c>
      <c r="K927" s="32">
        <f t="shared" si="183"/>
        <v>107.29166666666667</v>
      </c>
      <c r="L927" s="33">
        <v>156.46950000000001</v>
      </c>
      <c r="M927" s="34">
        <f>0.5*2.10945*1.29*0.35*WLTC_class_3!E927^2</f>
        <v>128.34145395859375</v>
      </c>
      <c r="N927" s="34">
        <f t="shared" si="184"/>
        <v>392.10262062526044</v>
      </c>
      <c r="O927" s="35">
        <f t="shared" si="185"/>
        <v>105.6743791933751</v>
      </c>
      <c r="P927" s="35">
        <f t="shared" si="192"/>
        <v>6437.018021931478</v>
      </c>
      <c r="Q927" s="35">
        <f>(SUM(P$8:P927))/3600000</f>
        <v>0.8766586525333383</v>
      </c>
      <c r="R927" s="35">
        <f t="shared" si="193"/>
        <v>0</v>
      </c>
      <c r="S927" s="35"/>
      <c r="T927" s="35">
        <f>(SUMIF(R$8:R927,"&lt;0"))/3600000*-1</f>
        <v>0.40371867933703082</v>
      </c>
      <c r="U927" s="37">
        <f t="shared" si="195"/>
        <v>0.56316203703705048</v>
      </c>
      <c r="V927" s="37">
        <f t="shared" si="194"/>
        <v>0</v>
      </c>
      <c r="W927" s="39">
        <f>SUM(V$8:V927)/3600000*-1</f>
        <v>0.27775845138387739</v>
      </c>
      <c r="X927" s="38">
        <f t="shared" si="186"/>
        <v>6.43701802193136</v>
      </c>
      <c r="Y927" s="38">
        <f t="shared" si="187"/>
        <v>27.341306274956622</v>
      </c>
      <c r="Z927" s="38">
        <f>SUM(Y$8:Y927)/1000</f>
        <v>21.08611222871081</v>
      </c>
    </row>
    <row r="928" spans="2:26" x14ac:dyDescent="0.3">
      <c r="B928" s="4" t="s">
        <v>26</v>
      </c>
      <c r="C928" s="4">
        <v>920</v>
      </c>
      <c r="D928" s="4">
        <v>331</v>
      </c>
      <c r="E928" s="2">
        <f t="shared" si="188"/>
        <v>16.527777777777779</v>
      </c>
      <c r="F928" s="10">
        <v>59.5</v>
      </c>
      <c r="G928" s="30">
        <f t="shared" si="189"/>
        <v>0.19444444444444425</v>
      </c>
      <c r="H928" s="30">
        <f t="shared" si="190"/>
        <v>0.69999999999999929</v>
      </c>
      <c r="I928" s="31">
        <f>SUM(E$8:E928)</f>
        <v>7041.861111111114</v>
      </c>
      <c r="J928" s="31">
        <f t="shared" si="191"/>
        <v>16.527777777777374</v>
      </c>
      <c r="K928" s="32">
        <f t="shared" si="183"/>
        <v>300.41666666666634</v>
      </c>
      <c r="L928" s="33">
        <v>156.46950000000001</v>
      </c>
      <c r="M928" s="34">
        <f>0.5*2.10945*1.29*0.35*WLTC_class_3!E928^2</f>
        <v>130.08461163845487</v>
      </c>
      <c r="N928" s="34">
        <f t="shared" si="184"/>
        <v>586.97077830512126</v>
      </c>
      <c r="O928" s="35">
        <f t="shared" si="185"/>
        <v>160.34130384989621</v>
      </c>
      <c r="P928" s="35">
        <f t="shared" si="192"/>
        <v>9701.3225858760725</v>
      </c>
      <c r="Q928" s="35">
        <f>(SUM(P$8:P928))/3600000</f>
        <v>0.8793534643627483</v>
      </c>
      <c r="R928" s="35">
        <f t="shared" si="193"/>
        <v>0</v>
      </c>
      <c r="S928" s="35"/>
      <c r="T928" s="35">
        <f>(SUMIF(R$8:R928,"&lt;0"))/3600000*-1</f>
        <v>0.40371867933703082</v>
      </c>
      <c r="U928" s="37">
        <f t="shared" si="195"/>
        <v>2.2621851851851935</v>
      </c>
      <c r="V928" s="37">
        <f t="shared" si="194"/>
        <v>0</v>
      </c>
      <c r="W928" s="39">
        <f>SUM(V$8:V928)/3600000*-1</f>
        <v>0.27775845138387739</v>
      </c>
      <c r="X928" s="38">
        <f t="shared" si="186"/>
        <v>9.7013225858763104</v>
      </c>
      <c r="Y928" s="38">
        <f t="shared" si="187"/>
        <v>30.605610838901569</v>
      </c>
      <c r="Z928" s="38">
        <f>SUM(Y$8:Y928)/1000</f>
        <v>21.116717839549715</v>
      </c>
    </row>
    <row r="929" spans="2:26" x14ac:dyDescent="0.3">
      <c r="B929" s="4" t="s">
        <v>26</v>
      </c>
      <c r="C929" s="4">
        <v>921</v>
      </c>
      <c r="D929" s="4">
        <v>332</v>
      </c>
      <c r="E929" s="2">
        <f t="shared" si="188"/>
        <v>16.805555555555554</v>
      </c>
      <c r="F929" s="10">
        <v>60.5</v>
      </c>
      <c r="G929" s="30">
        <f t="shared" si="189"/>
        <v>0.38888888888888851</v>
      </c>
      <c r="H929" s="30">
        <f t="shared" si="190"/>
        <v>1.3999999999999986</v>
      </c>
      <c r="I929" s="31">
        <f>SUM(E$8:E929)</f>
        <v>7058.6666666666697</v>
      </c>
      <c r="J929" s="31">
        <f t="shared" si="191"/>
        <v>16.805555555555657</v>
      </c>
      <c r="K929" s="32">
        <f t="shared" si="183"/>
        <v>600.83333333333269</v>
      </c>
      <c r="L929" s="33">
        <v>156.46950000000001</v>
      </c>
      <c r="M929" s="34">
        <f>0.5*2.10945*1.29*0.35*WLTC_class_3!E929^2</f>
        <v>134.49394809678816</v>
      </c>
      <c r="N929" s="34">
        <f t="shared" si="184"/>
        <v>891.79678143012086</v>
      </c>
      <c r="O929" s="35">
        <f t="shared" si="185"/>
        <v>251.86721984796444</v>
      </c>
      <c r="P929" s="35">
        <f t="shared" si="192"/>
        <v>14987.140354589621</v>
      </c>
      <c r="Q929" s="35">
        <f>(SUM(P$8:P929))/3600000</f>
        <v>0.88351655890568992</v>
      </c>
      <c r="R929" s="35">
        <f t="shared" si="193"/>
        <v>0</v>
      </c>
      <c r="S929" s="35"/>
      <c r="T929" s="35">
        <f>(SUMIF(R$8:R929,"&lt;0"))/3600000*-1</f>
        <v>0.40371867933703082</v>
      </c>
      <c r="U929" s="37">
        <f t="shared" si="195"/>
        <v>5.7222222222221744</v>
      </c>
      <c r="V929" s="37">
        <f t="shared" si="194"/>
        <v>0</v>
      </c>
      <c r="W929" s="39">
        <f>SUM(V$8:V929)/3600000*-1</f>
        <v>0.27775845138387739</v>
      </c>
      <c r="X929" s="38">
        <f t="shared" si="186"/>
        <v>14.987140354589529</v>
      </c>
      <c r="Y929" s="38">
        <f t="shared" si="187"/>
        <v>35.891428607614792</v>
      </c>
      <c r="Z929" s="38">
        <f>SUM(Y$8:Y929)/1000</f>
        <v>21.152609268157327</v>
      </c>
    </row>
    <row r="930" spans="2:26" x14ac:dyDescent="0.3">
      <c r="B930" s="4" t="s">
        <v>26</v>
      </c>
      <c r="C930" s="4">
        <v>922</v>
      </c>
      <c r="D930" s="4">
        <v>333</v>
      </c>
      <c r="E930" s="2">
        <f t="shared" si="188"/>
        <v>17.305555555555554</v>
      </c>
      <c r="F930" s="10">
        <v>62.3</v>
      </c>
      <c r="G930" s="30">
        <f t="shared" si="189"/>
        <v>0.47222222222222199</v>
      </c>
      <c r="H930" s="30">
        <f t="shared" si="190"/>
        <v>1.6999999999999993</v>
      </c>
      <c r="I930" s="31">
        <f>SUM(E$8:E930)</f>
        <v>7075.9722222222254</v>
      </c>
      <c r="J930" s="31">
        <f t="shared" si="191"/>
        <v>17.305555555555657</v>
      </c>
      <c r="K930" s="32">
        <f t="shared" si="183"/>
        <v>729.58333333333292</v>
      </c>
      <c r="L930" s="33">
        <v>156.46950000000001</v>
      </c>
      <c r="M930" s="34">
        <f>0.5*2.10945*1.29*0.35*WLTC_class_3!E930^2</f>
        <v>142.61594585303814</v>
      </c>
      <c r="N930" s="34">
        <f t="shared" si="184"/>
        <v>1028.668779186371</v>
      </c>
      <c r="O930" s="35">
        <f t="shared" si="185"/>
        <v>308.06804367039297</v>
      </c>
      <c r="P930" s="35">
        <f t="shared" si="192"/>
        <v>17801.684706475357</v>
      </c>
      <c r="Q930" s="35">
        <f>(SUM(P$8:P930))/3600000</f>
        <v>0.88846147132415532</v>
      </c>
      <c r="R930" s="35">
        <f t="shared" si="193"/>
        <v>0</v>
      </c>
      <c r="S930" s="35"/>
      <c r="T930" s="35">
        <f>(SUMIF(R$8:R930,"&lt;0"))/3600000*-1</f>
        <v>0.40371867933703082</v>
      </c>
      <c r="U930" s="37">
        <f t="shared" si="195"/>
        <v>10.540333333333326</v>
      </c>
      <c r="V930" s="37">
        <f t="shared" si="194"/>
        <v>0</v>
      </c>
      <c r="W930" s="39">
        <f>SUM(V$8:V930)/3600000*-1</f>
        <v>0.27775845138387739</v>
      </c>
      <c r="X930" s="38">
        <f t="shared" si="186"/>
        <v>17.80168470647525</v>
      </c>
      <c r="Y930" s="38">
        <f t="shared" si="187"/>
        <v>38.705972959500514</v>
      </c>
      <c r="Z930" s="38">
        <f>SUM(Y$8:Y930)/1000</f>
        <v>21.191315241116829</v>
      </c>
    </row>
    <row r="931" spans="2:26" x14ac:dyDescent="0.3">
      <c r="B931" s="4" t="s">
        <v>26</v>
      </c>
      <c r="C931" s="4">
        <v>923</v>
      </c>
      <c r="D931" s="4">
        <v>334</v>
      </c>
      <c r="E931" s="2">
        <f t="shared" si="188"/>
        <v>17.75</v>
      </c>
      <c r="F931" s="10">
        <v>63.9</v>
      </c>
      <c r="G931" s="30">
        <f t="shared" si="189"/>
        <v>0.38888888888888851</v>
      </c>
      <c r="H931" s="30">
        <f t="shared" si="190"/>
        <v>1.3999999999999986</v>
      </c>
      <c r="I931" s="31">
        <f>SUM(E$8:E931)</f>
        <v>7093.7222222222254</v>
      </c>
      <c r="J931" s="31">
        <f t="shared" si="191"/>
        <v>17.75</v>
      </c>
      <c r="K931" s="32">
        <f t="shared" si="183"/>
        <v>600.83333333333269</v>
      </c>
      <c r="L931" s="33">
        <v>156.46950000000001</v>
      </c>
      <c r="M931" s="34">
        <f>0.5*2.10945*1.29*0.35*WLTC_class_3!E931^2</f>
        <v>150.03538933359374</v>
      </c>
      <c r="N931" s="34">
        <f t="shared" si="184"/>
        <v>907.33822266692641</v>
      </c>
      <c r="O931" s="35">
        <f t="shared" si="185"/>
        <v>285.86824877899852</v>
      </c>
      <c r="P931" s="35">
        <f t="shared" si="192"/>
        <v>16105.253452337944</v>
      </c>
      <c r="Q931" s="35">
        <f>(SUM(P$8:P931))/3600000</f>
        <v>0.89293515283869362</v>
      </c>
      <c r="R931" s="35">
        <f t="shared" si="193"/>
        <v>0</v>
      </c>
      <c r="S931" s="35"/>
      <c r="T931" s="35">
        <f>(SUMIF(R$8:R931,"&lt;0"))/3600000*-1</f>
        <v>0.40371867933703082</v>
      </c>
      <c r="U931" s="37">
        <f t="shared" si="195"/>
        <v>9.6285925925926321</v>
      </c>
      <c r="V931" s="37">
        <f t="shared" si="194"/>
        <v>0</v>
      </c>
      <c r="W931" s="39">
        <f>SUM(V$8:V931)/3600000*-1</f>
        <v>0.27775845138387739</v>
      </c>
      <c r="X931" s="38">
        <f t="shared" si="186"/>
        <v>16.105253452337944</v>
      </c>
      <c r="Y931" s="38">
        <f t="shared" si="187"/>
        <v>37.009541705363205</v>
      </c>
      <c r="Z931" s="38">
        <f>SUM(Y$8:Y931)/1000</f>
        <v>21.228324782822195</v>
      </c>
    </row>
    <row r="932" spans="2:26" x14ac:dyDescent="0.3">
      <c r="B932" s="4" t="s">
        <v>26</v>
      </c>
      <c r="C932" s="4">
        <v>924</v>
      </c>
      <c r="D932" s="4">
        <v>335</v>
      </c>
      <c r="E932" s="2">
        <f t="shared" si="188"/>
        <v>18.083333333333332</v>
      </c>
      <c r="F932" s="10">
        <v>65.099999999999994</v>
      </c>
      <c r="G932" s="30">
        <f t="shared" si="189"/>
        <v>2.7777777777777186E-2</v>
      </c>
      <c r="H932" s="30">
        <f t="shared" si="190"/>
        <v>9.9999999999997868E-2</v>
      </c>
      <c r="I932" s="31">
        <f>SUM(E$8:E932)</f>
        <v>7111.8055555555584</v>
      </c>
      <c r="J932" s="31">
        <f t="shared" si="191"/>
        <v>18.08333333333303</v>
      </c>
      <c r="K932" s="32">
        <f t="shared" si="183"/>
        <v>42.916666666665755</v>
      </c>
      <c r="L932" s="33">
        <v>156.46950000000001</v>
      </c>
      <c r="M932" s="34">
        <f>0.5*2.10945*1.29*0.35*WLTC_class_3!E932^2</f>
        <v>155.72343336484371</v>
      </c>
      <c r="N932" s="34">
        <f t="shared" si="184"/>
        <v>355.1096000315095</v>
      </c>
      <c r="O932" s="35">
        <f t="shared" si="185"/>
        <v>116.12330524919076</v>
      </c>
      <c r="P932" s="35">
        <f t="shared" si="192"/>
        <v>6421.5652672363558</v>
      </c>
      <c r="Q932" s="35">
        <f>(SUM(P$8:P932))/3600000</f>
        <v>0.89471892096848149</v>
      </c>
      <c r="R932" s="35">
        <f t="shared" si="193"/>
        <v>0</v>
      </c>
      <c r="S932" s="35"/>
      <c r="T932" s="35">
        <f>(SUMIF(R$8:R932,"&lt;0"))/3600000*-1</f>
        <v>0.40371867933703082</v>
      </c>
      <c r="U932" s="37">
        <f t="shared" si="195"/>
        <v>7.3816666666666393</v>
      </c>
      <c r="V932" s="37">
        <f t="shared" si="194"/>
        <v>0</v>
      </c>
      <c r="W932" s="39">
        <f>SUM(V$8:V932)/3600000*-1</f>
        <v>0.27775845138387739</v>
      </c>
      <c r="X932" s="38">
        <f t="shared" si="186"/>
        <v>6.4215652672364634</v>
      </c>
      <c r="Y932" s="38">
        <f t="shared" si="187"/>
        <v>27.325853520261724</v>
      </c>
      <c r="Z932" s="38">
        <f>SUM(Y$8:Y932)/1000</f>
        <v>21.255650636342455</v>
      </c>
    </row>
    <row r="933" spans="2:26" x14ac:dyDescent="0.3">
      <c r="B933" s="4" t="s">
        <v>26</v>
      </c>
      <c r="C933" s="4">
        <v>925</v>
      </c>
      <c r="D933" s="4">
        <v>336</v>
      </c>
      <c r="E933" s="2">
        <f t="shared" si="188"/>
        <v>17.805555555555554</v>
      </c>
      <c r="F933" s="10">
        <v>64.099999999999994</v>
      </c>
      <c r="G933" s="30">
        <f t="shared" si="189"/>
        <v>-0.33333333333333215</v>
      </c>
      <c r="H933" s="30">
        <f t="shared" si="190"/>
        <v>-1.1999999999999957</v>
      </c>
      <c r="I933" s="31">
        <f>SUM(E$8:E933)</f>
        <v>7129.611111111114</v>
      </c>
      <c r="J933" s="31">
        <f t="shared" si="191"/>
        <v>17.805555555555657</v>
      </c>
      <c r="K933" s="32">
        <f t="shared" si="183"/>
        <v>-514.99999999999818</v>
      </c>
      <c r="L933" s="33">
        <v>156.46950000000001</v>
      </c>
      <c r="M933" s="34">
        <f>0.5*2.10945*1.29*0.35*WLTC_class_3!E933^2</f>
        <v>150.97604777803815</v>
      </c>
      <c r="N933" s="34">
        <f t="shared" si="184"/>
        <v>-207.55445222195999</v>
      </c>
      <c r="O933" s="35">
        <f t="shared" si="185"/>
        <v>-65.80260870633613</v>
      </c>
      <c r="P933" s="35">
        <f t="shared" si="192"/>
        <v>0</v>
      </c>
      <c r="Q933" s="35">
        <f>(SUM(P$8:P933))/3600000</f>
        <v>0.89471892096848149</v>
      </c>
      <c r="R933" s="34">
        <f t="shared" si="193"/>
        <v>-3695.6223298410309</v>
      </c>
      <c r="S933" s="35">
        <f>SUM(R933:R935)</f>
        <v>-6349.4624135521844</v>
      </c>
      <c r="T933" s="35">
        <f>(SUMIF(R$8:R933,"&lt;0"))/3600000*-1</f>
        <v>0.40474524109532001</v>
      </c>
      <c r="U933" s="37">
        <f t="shared" si="195"/>
        <v>-6.1609259259259463</v>
      </c>
      <c r="V933" s="37">
        <f t="shared" si="194"/>
        <v>-2542.5881629306291</v>
      </c>
      <c r="W933" s="39">
        <f>SUM(V$8:V933)/3600000*-1</f>
        <v>0.2784647258735804</v>
      </c>
      <c r="X933" s="38">
        <f t="shared" si="186"/>
        <v>-3.6956223298410094</v>
      </c>
      <c r="Y933" s="38">
        <f t="shared" si="187"/>
        <v>17.208665923184252</v>
      </c>
      <c r="Z933" s="38">
        <f>SUM(Y$8:Y933)/1000</f>
        <v>21.272859302265637</v>
      </c>
    </row>
    <row r="934" spans="2:26" x14ac:dyDescent="0.3">
      <c r="B934" s="4" t="s">
        <v>26</v>
      </c>
      <c r="C934" s="4">
        <v>926</v>
      </c>
      <c r="D934" s="4">
        <v>337</v>
      </c>
      <c r="E934" s="2">
        <f t="shared" si="188"/>
        <v>17.416666666666668</v>
      </c>
      <c r="F934" s="10">
        <v>62.7</v>
      </c>
      <c r="G934" s="30">
        <f t="shared" si="189"/>
        <v>-0.29166666666666585</v>
      </c>
      <c r="H934" s="30">
        <f t="shared" si="190"/>
        <v>-1.0499999999999972</v>
      </c>
      <c r="I934" s="31">
        <f>SUM(E$8:E934)</f>
        <v>7147.027777777781</v>
      </c>
      <c r="J934" s="31">
        <f t="shared" si="191"/>
        <v>17.41666666666697</v>
      </c>
      <c r="K934" s="32">
        <f t="shared" si="183"/>
        <v>-450.62499999999875</v>
      </c>
      <c r="L934" s="33">
        <v>156.46950000000001</v>
      </c>
      <c r="M934" s="34">
        <f>0.5*2.10945*1.29*0.35*WLTC_class_3!E934^2</f>
        <v>144.45316937734376</v>
      </c>
      <c r="N934" s="34">
        <f t="shared" si="184"/>
        <v>-149.70233062265498</v>
      </c>
      <c r="O934" s="35">
        <f t="shared" si="185"/>
        <v>-45.410746555057685</v>
      </c>
      <c r="P934" s="35">
        <f t="shared" si="192"/>
        <v>0</v>
      </c>
      <c r="Q934" s="35">
        <f>(SUM(P$8:P934))/3600000</f>
        <v>0.89471892096848149</v>
      </c>
      <c r="R934" s="34">
        <f t="shared" si="193"/>
        <v>-2607.3155916779529</v>
      </c>
      <c r="S934" s="35"/>
      <c r="T934" s="35">
        <f>(SUMIF(R$8:R934,"&lt;0"))/3600000*-1</f>
        <v>0.4054694954263417</v>
      </c>
      <c r="U934" s="37">
        <f t="shared" si="195"/>
        <v>-8.4650740740739963</v>
      </c>
      <c r="V934" s="37">
        <f t="shared" si="194"/>
        <v>-1793.8331270744313</v>
      </c>
      <c r="W934" s="39">
        <f>SUM(V$8:V934)/3600000*-1</f>
        <v>0.27896301285332326</v>
      </c>
      <c r="X934" s="38">
        <f t="shared" si="186"/>
        <v>-2.6073155916779078</v>
      </c>
      <c r="Y934" s="38">
        <f t="shared" si="187"/>
        <v>18.296972661347354</v>
      </c>
      <c r="Z934" s="38">
        <f>SUM(Y$8:Y934)/1000</f>
        <v>21.291156274926987</v>
      </c>
    </row>
    <row r="935" spans="2:26" x14ac:dyDescent="0.3">
      <c r="B935" s="4" t="s">
        <v>26</v>
      </c>
      <c r="C935" s="4">
        <v>927</v>
      </c>
      <c r="D935" s="4">
        <v>338</v>
      </c>
      <c r="E935" s="2">
        <f t="shared" si="188"/>
        <v>17.222222222222221</v>
      </c>
      <c r="F935" s="10">
        <v>62</v>
      </c>
      <c r="G935" s="30">
        <f t="shared" si="189"/>
        <v>-0.19444444444444522</v>
      </c>
      <c r="H935" s="30">
        <f t="shared" si="190"/>
        <v>-0.70000000000000284</v>
      </c>
      <c r="I935" s="31">
        <f>SUM(E$8:E935)</f>
        <v>7164.2500000000036</v>
      </c>
      <c r="J935" s="31">
        <f t="shared" si="191"/>
        <v>17.222222222222626</v>
      </c>
      <c r="K935" s="32">
        <f t="shared" si="183"/>
        <v>-300.41666666666788</v>
      </c>
      <c r="L935" s="33">
        <v>156.46950000000001</v>
      </c>
      <c r="M935" s="34">
        <f>0.5*2.10945*1.29*0.35*WLTC_class_3!E935^2</f>
        <v>141.2457445486111</v>
      </c>
      <c r="N935" s="34">
        <f t="shared" si="184"/>
        <v>-2.7014221180567688</v>
      </c>
      <c r="O935" s="35">
        <f t="shared" si="185"/>
        <v>-0.80125514057179503</v>
      </c>
      <c r="P935" s="35">
        <f t="shared" si="192"/>
        <v>0</v>
      </c>
      <c r="Q935" s="35">
        <f>(SUM(P$8:P935))/3600000</f>
        <v>0.89471892096848149</v>
      </c>
      <c r="R935" s="34">
        <f t="shared" si="193"/>
        <v>-46.524492033201</v>
      </c>
      <c r="S935" s="35"/>
      <c r="T935" s="35">
        <f>(SUMIF(R$8:R935,"&lt;0"))/3600000*-1</f>
        <v>0.40548241889635095</v>
      </c>
      <c r="U935" s="37">
        <f t="shared" si="195"/>
        <v>-4.1624398148148654</v>
      </c>
      <c r="V935" s="37">
        <f t="shared" si="194"/>
        <v>-32.008850518842287</v>
      </c>
      <c r="W935" s="39">
        <f>SUM(V$8:V935)/3600000*-1</f>
        <v>0.27897190420068962</v>
      </c>
      <c r="X935" s="38">
        <f t="shared" si="186"/>
        <v>-4.6524492033199909E-2</v>
      </c>
      <c r="Y935" s="38">
        <f t="shared" si="187"/>
        <v>20.857763760992061</v>
      </c>
      <c r="Z935" s="38">
        <f>SUM(Y$8:Y935)/1000</f>
        <v>21.31201403868798</v>
      </c>
    </row>
    <row r="936" spans="2:26" x14ac:dyDescent="0.3">
      <c r="B936" s="4" t="s">
        <v>26</v>
      </c>
      <c r="C936" s="4">
        <v>928</v>
      </c>
      <c r="D936" s="4">
        <v>339</v>
      </c>
      <c r="E936" s="2">
        <f t="shared" si="188"/>
        <v>17.027777777777775</v>
      </c>
      <c r="F936" s="10">
        <v>61.3</v>
      </c>
      <c r="G936" s="30">
        <f t="shared" si="189"/>
        <v>-0.15277777777777798</v>
      </c>
      <c r="H936" s="30">
        <f t="shared" si="190"/>
        <v>-0.55000000000000071</v>
      </c>
      <c r="I936" s="31">
        <f>SUM(E$8:E936)</f>
        <v>7181.277777777781</v>
      </c>
      <c r="J936" s="31">
        <f t="shared" si="191"/>
        <v>17.027777777777374</v>
      </c>
      <c r="K936" s="32">
        <f t="shared" si="183"/>
        <v>-236.041666666667</v>
      </c>
      <c r="L936" s="33">
        <v>156.46950000000001</v>
      </c>
      <c r="M936" s="34">
        <f>0.5*2.10945*1.29*0.35*WLTC_class_3!E936^2</f>
        <v>138.07432930095482</v>
      </c>
      <c r="N936" s="34">
        <f t="shared" si="184"/>
        <v>58.502162634287828</v>
      </c>
      <c r="O936" s="35">
        <f t="shared" si="185"/>
        <v>0</v>
      </c>
      <c r="P936" s="35">
        <f t="shared" si="192"/>
        <v>0</v>
      </c>
      <c r="Q936" s="35">
        <f>(SUM(P$8:P936))/3600000</f>
        <v>0.89471892096848149</v>
      </c>
      <c r="R936" s="35">
        <f t="shared" si="193"/>
        <v>0</v>
      </c>
      <c r="S936" s="35"/>
      <c r="T936" s="35">
        <f>(SUMIF(R$8:R936,"&lt;0"))/3600000*-1</f>
        <v>0.40548241889635095</v>
      </c>
      <c r="U936" s="37">
        <f t="shared" si="195"/>
        <v>-4.1157083333333722</v>
      </c>
      <c r="V936" s="37">
        <f t="shared" si="194"/>
        <v>0</v>
      </c>
      <c r="W936" s="39">
        <f>SUM(V$8:V936)/3600000*-1</f>
        <v>0.27897190420068962</v>
      </c>
      <c r="X936" s="38">
        <f t="shared" si="186"/>
        <v>0.99616182485606763</v>
      </c>
      <c r="Y936" s="38">
        <f t="shared" si="187"/>
        <v>21.900450077881327</v>
      </c>
      <c r="Z936" s="38">
        <f>SUM(Y$8:Y936)/1000</f>
        <v>21.333914488765863</v>
      </c>
    </row>
    <row r="937" spans="2:26" x14ac:dyDescent="0.3">
      <c r="B937" s="4" t="s">
        <v>26</v>
      </c>
      <c r="C937" s="4">
        <v>929</v>
      </c>
      <c r="D937" s="4">
        <v>340</v>
      </c>
      <c r="E937" s="2">
        <f t="shared" si="188"/>
        <v>16.916666666666664</v>
      </c>
      <c r="F937" s="10">
        <v>60.9</v>
      </c>
      <c r="G937" s="30">
        <f t="shared" si="189"/>
        <v>-0.11111111111111072</v>
      </c>
      <c r="H937" s="30">
        <f t="shared" si="190"/>
        <v>-0.39999999999999858</v>
      </c>
      <c r="I937" s="31">
        <f>SUM(E$8:E937)</f>
        <v>7198.194444444448</v>
      </c>
      <c r="J937" s="31">
        <f t="shared" si="191"/>
        <v>16.91666666666697</v>
      </c>
      <c r="K937" s="32">
        <f t="shared" si="183"/>
        <v>-171.66666666666606</v>
      </c>
      <c r="L937" s="33">
        <v>156.46950000000001</v>
      </c>
      <c r="M937" s="34">
        <f>0.5*2.10945*1.29*0.35*WLTC_class_3!E937^2</f>
        <v>136.27825958359369</v>
      </c>
      <c r="N937" s="34">
        <f t="shared" si="184"/>
        <v>121.08109291692767</v>
      </c>
      <c r="O937" s="35">
        <f t="shared" si="185"/>
        <v>0</v>
      </c>
      <c r="P937" s="35">
        <f t="shared" si="192"/>
        <v>0</v>
      </c>
      <c r="Q937" s="35">
        <f>(SUM(P$8:P937))/3600000</f>
        <v>0.89471892096848149</v>
      </c>
      <c r="R937" s="35">
        <f t="shared" si="193"/>
        <v>0</v>
      </c>
      <c r="S937" s="35"/>
      <c r="T937" s="35">
        <f>(SUMIF(R$8:R937,"&lt;0"))/3600000*-1</f>
        <v>0.40548241889635095</v>
      </c>
      <c r="U937" s="37">
        <f t="shared" si="195"/>
        <v>-2.3308518518518451</v>
      </c>
      <c r="V937" s="37">
        <f t="shared" si="194"/>
        <v>0</v>
      </c>
      <c r="W937" s="39">
        <f>SUM(V$8:V937)/3600000*-1</f>
        <v>0.27897190420068962</v>
      </c>
      <c r="X937" s="38">
        <f t="shared" si="186"/>
        <v>2.0482884885113593</v>
      </c>
      <c r="Y937" s="38">
        <f t="shared" si="187"/>
        <v>22.952576741536621</v>
      </c>
      <c r="Z937" s="38">
        <f>SUM(Y$8:Y937)/1000</f>
        <v>21.356867065507398</v>
      </c>
    </row>
    <row r="938" spans="2:26" x14ac:dyDescent="0.3">
      <c r="B938" s="4" t="s">
        <v>26</v>
      </c>
      <c r="C938" s="4">
        <v>930</v>
      </c>
      <c r="D938" s="4">
        <v>341</v>
      </c>
      <c r="E938" s="2">
        <f t="shared" si="188"/>
        <v>16.805555555555554</v>
      </c>
      <c r="F938" s="10">
        <v>60.5</v>
      </c>
      <c r="G938" s="30">
        <f t="shared" si="189"/>
        <v>-9.7222222222221627E-2</v>
      </c>
      <c r="H938" s="30">
        <f t="shared" si="190"/>
        <v>-0.34999999999999787</v>
      </c>
      <c r="I938" s="31">
        <f>SUM(E$8:E938)</f>
        <v>7215.0000000000036</v>
      </c>
      <c r="J938" s="31">
        <f t="shared" si="191"/>
        <v>16.805555555555657</v>
      </c>
      <c r="K938" s="32">
        <f t="shared" si="183"/>
        <v>-150.2083333333324</v>
      </c>
      <c r="L938" s="33">
        <v>156.46950000000001</v>
      </c>
      <c r="M938" s="34">
        <f>0.5*2.10945*1.29*0.35*WLTC_class_3!E938^2</f>
        <v>134.49394809678816</v>
      </c>
      <c r="N938" s="34">
        <f t="shared" si="184"/>
        <v>140.75511476345577</v>
      </c>
      <c r="O938" s="35">
        <f t="shared" si="185"/>
        <v>0</v>
      </c>
      <c r="P938" s="35">
        <f t="shared" si="192"/>
        <v>0</v>
      </c>
      <c r="Q938" s="35">
        <f>(SUM(P$8:P938))/3600000</f>
        <v>0.89471892096848149</v>
      </c>
      <c r="R938" s="35">
        <f t="shared" si="193"/>
        <v>0</v>
      </c>
      <c r="S938" s="35"/>
      <c r="T938" s="35">
        <f>(SUMIF(R$8:R938,"&lt;0"))/3600000*-1</f>
        <v>0.40548241889635095</v>
      </c>
      <c r="U938" s="37">
        <f t="shared" si="195"/>
        <v>-2.3155925925925738</v>
      </c>
      <c r="V938" s="37">
        <f t="shared" si="194"/>
        <v>0</v>
      </c>
      <c r="W938" s="39">
        <f>SUM(V$8:V938)/3600000*-1</f>
        <v>0.27897190420068962</v>
      </c>
      <c r="X938" s="38">
        <f t="shared" si="186"/>
        <v>2.3654679008858532</v>
      </c>
      <c r="Y938" s="38">
        <f t="shared" si="187"/>
        <v>23.269756153911114</v>
      </c>
      <c r="Z938" s="38">
        <f>SUM(Y$8:Y938)/1000</f>
        <v>21.38013682166131</v>
      </c>
    </row>
    <row r="939" spans="2:26" x14ac:dyDescent="0.3">
      <c r="B939" s="4" t="s">
        <v>26</v>
      </c>
      <c r="C939" s="4">
        <v>931</v>
      </c>
      <c r="D939" s="4">
        <v>342</v>
      </c>
      <c r="E939" s="2">
        <f t="shared" si="188"/>
        <v>16.722222222222221</v>
      </c>
      <c r="F939" s="10">
        <v>60.2</v>
      </c>
      <c r="G939" s="30">
        <f t="shared" si="189"/>
        <v>-9.7222222222222612E-2</v>
      </c>
      <c r="H939" s="30">
        <f t="shared" si="190"/>
        <v>-0.35000000000000142</v>
      </c>
      <c r="I939" s="31">
        <f>SUM(E$8:E939)</f>
        <v>7231.7222222222263</v>
      </c>
      <c r="J939" s="31">
        <f t="shared" si="191"/>
        <v>16.722222222222626</v>
      </c>
      <c r="K939" s="32">
        <f t="shared" si="183"/>
        <v>-150.20833333333394</v>
      </c>
      <c r="L939" s="33">
        <v>156.46950000000001</v>
      </c>
      <c r="M939" s="34">
        <f>0.5*2.10945*1.29*0.35*WLTC_class_3!E939^2</f>
        <v>133.1634308204861</v>
      </c>
      <c r="N939" s="34">
        <f t="shared" si="184"/>
        <v>139.42459748715214</v>
      </c>
      <c r="O939" s="35">
        <f t="shared" si="185"/>
        <v>0</v>
      </c>
      <c r="P939" s="35">
        <f t="shared" si="192"/>
        <v>0</v>
      </c>
      <c r="Q939" s="35">
        <f>(SUM(P$8:P939))/3600000</f>
        <v>0.89471892096848149</v>
      </c>
      <c r="R939" s="35">
        <f t="shared" si="193"/>
        <v>0</v>
      </c>
      <c r="S939" s="35"/>
      <c r="T939" s="35">
        <f>(SUMIF(R$8:R939,"&lt;0"))/3600000*-1</f>
        <v>0.40548241889635095</v>
      </c>
      <c r="U939" s="37">
        <f t="shared" si="195"/>
        <v>-1.7266805555555464</v>
      </c>
      <c r="V939" s="37">
        <f t="shared" si="194"/>
        <v>0</v>
      </c>
      <c r="W939" s="39">
        <f>SUM(V$8:V939)/3600000*-1</f>
        <v>0.27897190420068962</v>
      </c>
      <c r="X939" s="38">
        <f t="shared" si="186"/>
        <v>2.3314891024240443</v>
      </c>
      <c r="Y939" s="38">
        <f t="shared" si="187"/>
        <v>23.235777355449304</v>
      </c>
      <c r="Z939" s="38">
        <f>SUM(Y$8:Y939)/1000</f>
        <v>21.403372599016759</v>
      </c>
    </row>
    <row r="940" spans="2:26" x14ac:dyDescent="0.3">
      <c r="B940" s="4" t="s">
        <v>26</v>
      </c>
      <c r="C940" s="4">
        <v>932</v>
      </c>
      <c r="D940" s="4">
        <v>343</v>
      </c>
      <c r="E940" s="2">
        <f t="shared" si="188"/>
        <v>16.611111111111111</v>
      </c>
      <c r="F940" s="10">
        <v>59.8</v>
      </c>
      <c r="G940" s="30">
        <f t="shared" si="189"/>
        <v>-0.1111111111111117</v>
      </c>
      <c r="H940" s="30">
        <f t="shared" si="190"/>
        <v>-0.40000000000000213</v>
      </c>
      <c r="I940" s="31">
        <f>SUM(E$8:E940)</f>
        <v>7248.3333333333376</v>
      </c>
      <c r="J940" s="31">
        <f t="shared" si="191"/>
        <v>16.611111111111313</v>
      </c>
      <c r="K940" s="32">
        <f t="shared" si="183"/>
        <v>-171.66666666666757</v>
      </c>
      <c r="L940" s="33">
        <v>156.46950000000001</v>
      </c>
      <c r="M940" s="34">
        <f>0.5*2.10945*1.29*0.35*WLTC_class_3!E940^2</f>
        <v>131.39969623715277</v>
      </c>
      <c r="N940" s="34">
        <f t="shared" si="184"/>
        <v>116.20252957048521</v>
      </c>
      <c r="O940" s="35">
        <f t="shared" si="185"/>
        <v>0</v>
      </c>
      <c r="P940" s="35">
        <f t="shared" si="192"/>
        <v>0</v>
      </c>
      <c r="Q940" s="35">
        <f>(SUM(P$8:P940))/3600000</f>
        <v>0.89471892096848149</v>
      </c>
      <c r="R940" s="35">
        <f t="shared" si="193"/>
        <v>0</v>
      </c>
      <c r="S940" s="35"/>
      <c r="T940" s="35">
        <f>(SUMIF(R$8:R940,"&lt;0"))/3600000*-1</f>
        <v>0.40548241889635095</v>
      </c>
      <c r="U940" s="37">
        <f t="shared" si="195"/>
        <v>-2.2888888888888839</v>
      </c>
      <c r="V940" s="37">
        <f t="shared" si="194"/>
        <v>0</v>
      </c>
      <c r="W940" s="39">
        <f>SUM(V$8:V940)/3600000*-1</f>
        <v>0.27897190420068962</v>
      </c>
      <c r="X940" s="38">
        <f t="shared" si="186"/>
        <v>1.9302531300875043</v>
      </c>
      <c r="Y940" s="38">
        <f t="shared" si="187"/>
        <v>22.834541383112764</v>
      </c>
      <c r="Z940" s="38">
        <f>SUM(Y$8:Y940)/1000</f>
        <v>21.426207140399871</v>
      </c>
    </row>
    <row r="941" spans="2:26" x14ac:dyDescent="0.3">
      <c r="B941" s="4" t="s">
        <v>26</v>
      </c>
      <c r="C941" s="4">
        <v>933</v>
      </c>
      <c r="D941" s="4">
        <v>344</v>
      </c>
      <c r="E941" s="2">
        <f t="shared" si="188"/>
        <v>16.5</v>
      </c>
      <c r="F941" s="10">
        <v>59.4</v>
      </c>
      <c r="G941" s="30">
        <f t="shared" si="189"/>
        <v>-0.16666666666666607</v>
      </c>
      <c r="H941" s="30">
        <f t="shared" si="190"/>
        <v>-0.59999999999999787</v>
      </c>
      <c r="I941" s="31">
        <f>SUM(E$8:E941)</f>
        <v>7264.8333333333376</v>
      </c>
      <c r="J941" s="31">
        <f t="shared" si="191"/>
        <v>16.5</v>
      </c>
      <c r="K941" s="32">
        <f t="shared" si="183"/>
        <v>-257.49999999999909</v>
      </c>
      <c r="L941" s="33">
        <v>156.46950000000001</v>
      </c>
      <c r="M941" s="34">
        <f>0.5*2.10945*1.29*0.35*WLTC_class_3!E941^2</f>
        <v>129.64771988437499</v>
      </c>
      <c r="N941" s="34">
        <f t="shared" si="184"/>
        <v>28.617219884375913</v>
      </c>
      <c r="O941" s="35">
        <f t="shared" si="185"/>
        <v>0</v>
      </c>
      <c r="P941" s="35">
        <f t="shared" si="192"/>
        <v>0</v>
      </c>
      <c r="Q941" s="35">
        <f>(SUM(P$8:P941))/3600000</f>
        <v>0.89471892096848149</v>
      </c>
      <c r="R941" s="35">
        <f t="shared" si="193"/>
        <v>0</v>
      </c>
      <c r="S941" s="35"/>
      <c r="T941" s="35">
        <f>(SUMIF(R$8:R941,"&lt;0"))/3600000*-1</f>
        <v>0.40548241889635095</v>
      </c>
      <c r="U941" s="37">
        <f t="shared" si="195"/>
        <v>-2.2736296296296126</v>
      </c>
      <c r="V941" s="37">
        <f t="shared" si="194"/>
        <v>0</v>
      </c>
      <c r="W941" s="39">
        <f>SUM(V$8:V941)/3600000*-1</f>
        <v>0.27897190420068962</v>
      </c>
      <c r="X941" s="38">
        <f t="shared" si="186"/>
        <v>0.47218412809220256</v>
      </c>
      <c r="Y941" s="38">
        <f t="shared" si="187"/>
        <v>21.376472381117463</v>
      </c>
      <c r="Z941" s="38">
        <f>SUM(Y$8:Y941)/1000</f>
        <v>21.447583612780988</v>
      </c>
    </row>
    <row r="942" spans="2:26" x14ac:dyDescent="0.3">
      <c r="B942" s="4" t="s">
        <v>26</v>
      </c>
      <c r="C942" s="4">
        <v>934</v>
      </c>
      <c r="D942" s="4">
        <v>345</v>
      </c>
      <c r="E942" s="2">
        <f t="shared" si="188"/>
        <v>16.277777777777779</v>
      </c>
      <c r="F942" s="10">
        <v>58.6</v>
      </c>
      <c r="G942" s="30">
        <f t="shared" si="189"/>
        <v>-0.26388888888888867</v>
      </c>
      <c r="H942" s="30">
        <f t="shared" si="190"/>
        <v>-0.94999999999999929</v>
      </c>
      <c r="I942" s="31">
        <f>SUM(E$8:E942)</f>
        <v>7281.111111111115</v>
      </c>
      <c r="J942" s="31">
        <f t="shared" si="191"/>
        <v>16.277777777777374</v>
      </c>
      <c r="K942" s="32">
        <f t="shared" si="183"/>
        <v>-407.70833333333297</v>
      </c>
      <c r="L942" s="33">
        <v>156.46950000000001</v>
      </c>
      <c r="M942" s="34">
        <f>0.5*2.10945*1.29*0.35*WLTC_class_3!E942^2</f>
        <v>126.1790418704861</v>
      </c>
      <c r="N942" s="34">
        <f t="shared" si="184"/>
        <v>-125.05979146284687</v>
      </c>
      <c r="O942" s="35">
        <f t="shared" si="185"/>
        <v>-33.136598880536035</v>
      </c>
      <c r="P942" s="35">
        <f t="shared" si="192"/>
        <v>0</v>
      </c>
      <c r="Q942" s="35">
        <f>(SUM(P$8:P942))/3600000</f>
        <v>0.89471892096848149</v>
      </c>
      <c r="R942" s="34">
        <f t="shared" si="193"/>
        <v>-2035.6954943674014</v>
      </c>
      <c r="S942" s="35">
        <f>SUM(R942:R944)</f>
        <v>-5200.6976349906181</v>
      </c>
      <c r="T942" s="35">
        <f>(SUMIF(R$8:R942,"&lt;0"))/3600000*-1</f>
        <v>0.40604788986700857</v>
      </c>
      <c r="U942" s="37">
        <f t="shared" si="195"/>
        <v>-4.5014814814814805</v>
      </c>
      <c r="V942" s="37">
        <f t="shared" si="194"/>
        <v>-1400.5585001247721</v>
      </c>
      <c r="W942" s="39">
        <f>SUM(V$8:V942)/3600000*-1</f>
        <v>0.27936094822850205</v>
      </c>
      <c r="X942" s="38">
        <f t="shared" si="186"/>
        <v>-2.0356954943674519</v>
      </c>
      <c r="Y942" s="38">
        <f t="shared" si="187"/>
        <v>18.868592758657808</v>
      </c>
      <c r="Z942" s="38">
        <f>SUM(Y$8:Y942)/1000</f>
        <v>21.46645220553965</v>
      </c>
    </row>
    <row r="943" spans="2:26" x14ac:dyDescent="0.3">
      <c r="B943" s="4" t="s">
        <v>26</v>
      </c>
      <c r="C943" s="4">
        <v>935</v>
      </c>
      <c r="D943" s="4">
        <v>346</v>
      </c>
      <c r="E943" s="2">
        <f t="shared" si="188"/>
        <v>15.972222222222221</v>
      </c>
      <c r="F943" s="10">
        <v>57.5</v>
      </c>
      <c r="G943" s="30">
        <f t="shared" si="189"/>
        <v>-0.27777777777777779</v>
      </c>
      <c r="H943" s="30">
        <f t="shared" si="190"/>
        <v>-1</v>
      </c>
      <c r="I943" s="31">
        <f>SUM(E$8:E943)</f>
        <v>7297.0833333333376</v>
      </c>
      <c r="J943" s="31">
        <f t="shared" si="191"/>
        <v>15.972222222222626</v>
      </c>
      <c r="K943" s="32">
        <f t="shared" si="183"/>
        <v>-429.16666666666669</v>
      </c>
      <c r="L943" s="33">
        <v>156.46950000000001</v>
      </c>
      <c r="M943" s="34">
        <f>0.5*2.10945*1.29*0.35*WLTC_class_3!E943^2</f>
        <v>121.48640554470485</v>
      </c>
      <c r="N943" s="34">
        <f t="shared" si="184"/>
        <v>-151.21076112196181</v>
      </c>
      <c r="O943" s="35">
        <f t="shared" si="185"/>
        <v>-38.57566195675146</v>
      </c>
      <c r="P943" s="35">
        <f t="shared" si="192"/>
        <v>0</v>
      </c>
      <c r="Q943" s="35">
        <f>(SUM(P$8:P943))/3600000</f>
        <v>0.89471892096848149</v>
      </c>
      <c r="R943" s="34">
        <f t="shared" si="193"/>
        <v>-2415.1718790313957</v>
      </c>
      <c r="S943" s="35"/>
      <c r="T943" s="35">
        <f>(SUMIF(R$8:R943,"&lt;0"))/3600000*-1</f>
        <v>0.4067187709445173</v>
      </c>
      <c r="U943" s="37">
        <f t="shared" si="195"/>
        <v>-6.0898750000000117</v>
      </c>
      <c r="V943" s="37">
        <f t="shared" si="194"/>
        <v>-1661.6382527736002</v>
      </c>
      <c r="W943" s="39">
        <f>SUM(V$8:V943)/3600000*-1</f>
        <v>0.27982251440982803</v>
      </c>
      <c r="X943" s="38">
        <f t="shared" si="186"/>
        <v>-2.4151718790313343</v>
      </c>
      <c r="Y943" s="38">
        <f t="shared" si="187"/>
        <v>18.489116373993927</v>
      </c>
      <c r="Z943" s="38">
        <f>SUM(Y$8:Y943)/1000</f>
        <v>21.484941321913642</v>
      </c>
    </row>
    <row r="944" spans="2:26" x14ac:dyDescent="0.3">
      <c r="B944" s="4" t="s">
        <v>26</v>
      </c>
      <c r="C944" s="4">
        <v>936</v>
      </c>
      <c r="D944" s="4">
        <v>347</v>
      </c>
      <c r="E944" s="2">
        <f t="shared" si="188"/>
        <v>15.722222222222221</v>
      </c>
      <c r="F944" s="10">
        <v>56.6</v>
      </c>
      <c r="G944" s="30">
        <f t="shared" si="189"/>
        <v>-0.20833333333333331</v>
      </c>
      <c r="H944" s="30">
        <f t="shared" si="190"/>
        <v>-0.75</v>
      </c>
      <c r="I944" s="31">
        <f>SUM(E$8:E944)</f>
        <v>7312.8055555555602</v>
      </c>
      <c r="J944" s="31">
        <f t="shared" si="191"/>
        <v>15.722222222222626</v>
      </c>
      <c r="K944" s="32">
        <f t="shared" si="183"/>
        <v>-321.87499999999994</v>
      </c>
      <c r="L944" s="33">
        <v>156.46950000000001</v>
      </c>
      <c r="M944" s="34">
        <f>0.5*2.10945*1.29*0.35*WLTC_class_3!E944^2</f>
        <v>117.71311587048609</v>
      </c>
      <c r="N944" s="34">
        <f t="shared" si="184"/>
        <v>-47.692384129513869</v>
      </c>
      <c r="O944" s="35">
        <f t="shared" si="185"/>
        <v>-11.788998001693624</v>
      </c>
      <c r="P944" s="35">
        <f t="shared" si="192"/>
        <v>0</v>
      </c>
      <c r="Q944" s="35">
        <f>(SUM(P$8:P944))/3600000</f>
        <v>0.89471892096848149</v>
      </c>
      <c r="R944" s="34">
        <f t="shared" si="193"/>
        <v>-749.83026159182066</v>
      </c>
      <c r="S944" s="35"/>
      <c r="T944" s="35">
        <f>(SUMIF(R$8:R944,"&lt;0"))/3600000*-1</f>
        <v>0.40692705712829286</v>
      </c>
      <c r="U944" s="37">
        <f t="shared" si="195"/>
        <v>-4.8967916666666689</v>
      </c>
      <c r="V944" s="37">
        <f t="shared" si="194"/>
        <v>-515.88321997517255</v>
      </c>
      <c r="W944" s="39">
        <f>SUM(V$8:V944)/3600000*-1</f>
        <v>0.27996581530426556</v>
      </c>
      <c r="X944" s="38">
        <f t="shared" si="186"/>
        <v>-0.74983026159180133</v>
      </c>
      <c r="Y944" s="38">
        <f t="shared" si="187"/>
        <v>20.154457991433461</v>
      </c>
      <c r="Z944" s="38">
        <f>SUM(Y$8:Y944)/1000</f>
        <v>21.505095779905073</v>
      </c>
    </row>
    <row r="945" spans="2:26" x14ac:dyDescent="0.3">
      <c r="B945" s="4" t="s">
        <v>26</v>
      </c>
      <c r="C945" s="4">
        <v>937</v>
      </c>
      <c r="D945" s="4">
        <v>348</v>
      </c>
      <c r="E945" s="2">
        <f t="shared" si="188"/>
        <v>15.555555555555555</v>
      </c>
      <c r="F945" s="10">
        <v>56</v>
      </c>
      <c r="G945" s="30">
        <f t="shared" si="189"/>
        <v>-0.15277777777777798</v>
      </c>
      <c r="H945" s="30">
        <f t="shared" si="190"/>
        <v>-0.55000000000000071</v>
      </c>
      <c r="I945" s="31">
        <f>SUM(E$8:E945)</f>
        <v>7328.3611111111159</v>
      </c>
      <c r="J945" s="31">
        <f t="shared" si="191"/>
        <v>15.555555555555657</v>
      </c>
      <c r="K945" s="32">
        <f t="shared" si="183"/>
        <v>-236.041666666667</v>
      </c>
      <c r="L945" s="33">
        <v>156.46950000000001</v>
      </c>
      <c r="M945" s="34">
        <f>0.5*2.10945*1.29*0.35*WLTC_class_3!E945^2</f>
        <v>115.23065944444443</v>
      </c>
      <c r="N945" s="34">
        <f t="shared" si="184"/>
        <v>35.658492777777468</v>
      </c>
      <c r="O945" s="35">
        <f t="shared" si="185"/>
        <v>0</v>
      </c>
      <c r="P945" s="35">
        <f t="shared" si="192"/>
        <v>0</v>
      </c>
      <c r="Q945" s="35">
        <f>(SUM(P$8:P945))/3600000</f>
        <v>0.89471892096848149</v>
      </c>
      <c r="R945" s="35">
        <f t="shared" si="193"/>
        <v>0</v>
      </c>
      <c r="S945" s="35"/>
      <c r="T945" s="35">
        <f>(SUMIF(R$8:R945,"&lt;0"))/3600000*-1</f>
        <v>0.40692705712829286</v>
      </c>
      <c r="U945" s="37">
        <f t="shared" si="195"/>
        <v>-3.2216111111111108</v>
      </c>
      <c r="V945" s="37">
        <f t="shared" si="194"/>
        <v>0</v>
      </c>
      <c r="W945" s="39">
        <f>SUM(V$8:V945)/3600000*-1</f>
        <v>0.27996581530426556</v>
      </c>
      <c r="X945" s="38">
        <f t="shared" si="186"/>
        <v>0.55468766543209391</v>
      </c>
      <c r="Y945" s="38">
        <f t="shared" si="187"/>
        <v>21.458975918457355</v>
      </c>
      <c r="Z945" s="38">
        <f>SUM(Y$8:Y945)/1000</f>
        <v>21.526554755823529</v>
      </c>
    </row>
    <row r="946" spans="2:26" x14ac:dyDescent="0.3">
      <c r="B946" s="4" t="s">
        <v>26</v>
      </c>
      <c r="C946" s="4">
        <v>938</v>
      </c>
      <c r="D946" s="4">
        <v>349</v>
      </c>
      <c r="E946" s="2">
        <f t="shared" si="188"/>
        <v>15.416666666666666</v>
      </c>
      <c r="F946" s="10">
        <v>55.5</v>
      </c>
      <c r="G946" s="30">
        <f t="shared" si="189"/>
        <v>-0.1388888888888889</v>
      </c>
      <c r="H946" s="30">
        <f t="shared" si="190"/>
        <v>-0.5</v>
      </c>
      <c r="I946" s="31">
        <f>SUM(E$8:E946)</f>
        <v>7343.7777777777828</v>
      </c>
      <c r="J946" s="31">
        <f t="shared" si="191"/>
        <v>15.41666666666697</v>
      </c>
      <c r="K946" s="32">
        <f t="shared" si="183"/>
        <v>-214.58333333333334</v>
      </c>
      <c r="L946" s="33">
        <v>156.46950000000001</v>
      </c>
      <c r="M946" s="34">
        <f>0.5*2.10945*1.29*0.35*WLTC_class_3!E946^2</f>
        <v>113.18215521484373</v>
      </c>
      <c r="N946" s="34">
        <f t="shared" si="184"/>
        <v>55.0683218815104</v>
      </c>
      <c r="O946" s="35">
        <f t="shared" si="185"/>
        <v>0</v>
      </c>
      <c r="P946" s="35">
        <f t="shared" si="192"/>
        <v>0</v>
      </c>
      <c r="Q946" s="35">
        <f>(SUM(P$8:P946))/3600000</f>
        <v>0.89471892096848149</v>
      </c>
      <c r="R946" s="35">
        <f t="shared" si="193"/>
        <v>0</v>
      </c>
      <c r="S946" s="35"/>
      <c r="T946" s="35">
        <f>(SUMIF(R$8:R946,"&lt;0"))/3600000*-1</f>
        <v>0.40692705712829286</v>
      </c>
      <c r="U946" s="37">
        <f t="shared" si="195"/>
        <v>-2.6584490740740776</v>
      </c>
      <c r="V946" s="37">
        <f t="shared" si="194"/>
        <v>0</v>
      </c>
      <c r="W946" s="39">
        <f>SUM(V$8:V946)/3600000*-1</f>
        <v>0.27996581530426556</v>
      </c>
      <c r="X946" s="38">
        <f t="shared" si="186"/>
        <v>0.84896996233995192</v>
      </c>
      <c r="Y946" s="38">
        <f t="shared" si="187"/>
        <v>21.753258215365211</v>
      </c>
      <c r="Z946" s="38">
        <f>SUM(Y$8:Y946)/1000</f>
        <v>21.548308014038895</v>
      </c>
    </row>
    <row r="947" spans="2:26" x14ac:dyDescent="0.3">
      <c r="B947" s="4" t="s">
        <v>26</v>
      </c>
      <c r="C947" s="4">
        <v>939</v>
      </c>
      <c r="D947" s="4">
        <v>350</v>
      </c>
      <c r="E947" s="2">
        <f t="shared" si="188"/>
        <v>15.277777777777777</v>
      </c>
      <c r="F947" s="10">
        <v>55</v>
      </c>
      <c r="G947" s="30">
        <f t="shared" si="189"/>
        <v>-0.15277777777777798</v>
      </c>
      <c r="H947" s="30">
        <f t="shared" si="190"/>
        <v>-0.55000000000000071</v>
      </c>
      <c r="I947" s="31">
        <f>SUM(E$8:E947)</f>
        <v>7359.0555555555602</v>
      </c>
      <c r="J947" s="31">
        <f t="shared" si="191"/>
        <v>15.277777777777374</v>
      </c>
      <c r="K947" s="32">
        <f t="shared" si="183"/>
        <v>-236.041666666667</v>
      </c>
      <c r="L947" s="33">
        <v>156.46950000000001</v>
      </c>
      <c r="M947" s="34">
        <f>0.5*2.10945*1.29*0.35*WLTC_class_3!E947^2</f>
        <v>111.15202322048609</v>
      </c>
      <c r="N947" s="34">
        <f t="shared" si="184"/>
        <v>31.579856553819099</v>
      </c>
      <c r="O947" s="35">
        <f t="shared" si="185"/>
        <v>0</v>
      </c>
      <c r="P947" s="35">
        <f t="shared" si="192"/>
        <v>0</v>
      </c>
      <c r="Q947" s="35">
        <f>(SUM(P$8:P947))/3600000</f>
        <v>0.89471892096848149</v>
      </c>
      <c r="R947" s="35">
        <f t="shared" si="193"/>
        <v>0</v>
      </c>
      <c r="S947" s="35"/>
      <c r="T947" s="35">
        <f>(SUMIF(R$8:R947,"&lt;0"))/3600000*-1</f>
        <v>0.40692705712829286</v>
      </c>
      <c r="U947" s="37">
        <f t="shared" si="195"/>
        <v>-2.6346064814814927</v>
      </c>
      <c r="V947" s="37">
        <f t="shared" si="194"/>
        <v>0</v>
      </c>
      <c r="W947" s="39">
        <f>SUM(V$8:V947)/3600000*-1</f>
        <v>0.27996581530426556</v>
      </c>
      <c r="X947" s="38">
        <f t="shared" si="186"/>
        <v>0.48247003068334732</v>
      </c>
      <c r="Y947" s="38">
        <f t="shared" si="187"/>
        <v>21.386758283708609</v>
      </c>
      <c r="Z947" s="38">
        <f>SUM(Y$8:Y947)/1000</f>
        <v>21.569694772322602</v>
      </c>
    </row>
    <row r="948" spans="2:26" x14ac:dyDescent="0.3">
      <c r="B948" s="4" t="s">
        <v>26</v>
      </c>
      <c r="C948" s="4">
        <v>940</v>
      </c>
      <c r="D948" s="4">
        <v>351</v>
      </c>
      <c r="E948" s="2">
        <f t="shared" si="188"/>
        <v>15.111111111111111</v>
      </c>
      <c r="F948" s="10">
        <v>54.4</v>
      </c>
      <c r="G948" s="30">
        <f t="shared" si="189"/>
        <v>-0.12499999999999981</v>
      </c>
      <c r="H948" s="30">
        <f t="shared" si="190"/>
        <v>-0.44999999999999929</v>
      </c>
      <c r="I948" s="31">
        <f>SUM(E$8:E948)</f>
        <v>7374.1666666666715</v>
      </c>
      <c r="J948" s="31">
        <f t="shared" si="191"/>
        <v>15.111111111111313</v>
      </c>
      <c r="K948" s="32">
        <f t="shared" si="183"/>
        <v>-193.12499999999969</v>
      </c>
      <c r="L948" s="33">
        <v>156.46950000000001</v>
      </c>
      <c r="M948" s="34">
        <f>0.5*2.10945*1.29*0.35*WLTC_class_3!E948^2</f>
        <v>108.74011617777776</v>
      </c>
      <c r="N948" s="34">
        <f t="shared" si="184"/>
        <v>72.084616177778088</v>
      </c>
      <c r="O948" s="35">
        <f t="shared" si="185"/>
        <v>0</v>
      </c>
      <c r="P948" s="35">
        <f t="shared" si="192"/>
        <v>0</v>
      </c>
      <c r="Q948" s="35">
        <f>(SUM(P$8:P948))/3600000</f>
        <v>0.89471892096848149</v>
      </c>
      <c r="R948" s="35">
        <f t="shared" si="193"/>
        <v>0</v>
      </c>
      <c r="S948" s="35"/>
      <c r="T948" s="35">
        <f>(SUMIF(R$8:R948,"&lt;0"))/3600000*-1</f>
        <v>0.40692705712829286</v>
      </c>
      <c r="U948" s="37">
        <f t="shared" si="195"/>
        <v>-3.1300555555555349</v>
      </c>
      <c r="V948" s="37">
        <f t="shared" si="194"/>
        <v>0</v>
      </c>
      <c r="W948" s="39">
        <f>SUM(V$8:V948)/3600000*-1</f>
        <v>0.27996581530426556</v>
      </c>
      <c r="X948" s="38">
        <f t="shared" si="186"/>
        <v>1.0892786444642022</v>
      </c>
      <c r="Y948" s="38">
        <f t="shared" si="187"/>
        <v>21.993566897489462</v>
      </c>
      <c r="Z948" s="38">
        <f>SUM(Y$8:Y948)/1000</f>
        <v>21.591688339220095</v>
      </c>
    </row>
    <row r="949" spans="2:26" x14ac:dyDescent="0.3">
      <c r="B949" s="4" t="s">
        <v>26</v>
      </c>
      <c r="C949" s="4">
        <v>941</v>
      </c>
      <c r="D949" s="4">
        <v>352</v>
      </c>
      <c r="E949" s="2">
        <f t="shared" si="188"/>
        <v>15.027777777777779</v>
      </c>
      <c r="F949" s="10">
        <v>54.1</v>
      </c>
      <c r="G949" s="30">
        <f t="shared" si="189"/>
        <v>-5.5555555555555358E-2</v>
      </c>
      <c r="H949" s="30">
        <f t="shared" si="190"/>
        <v>-0.19999999999999929</v>
      </c>
      <c r="I949" s="31">
        <f>SUM(E$8:E949)</f>
        <v>7389.1944444444489</v>
      </c>
      <c r="J949" s="31">
        <f t="shared" si="191"/>
        <v>15.027777777777374</v>
      </c>
      <c r="K949" s="32">
        <f t="shared" si="183"/>
        <v>-85.83333333333303</v>
      </c>
      <c r="L949" s="33">
        <v>156.46950000000001</v>
      </c>
      <c r="M949" s="34">
        <f>0.5*2.10945*1.29*0.35*WLTC_class_3!E949^2</f>
        <v>107.54408366345486</v>
      </c>
      <c r="N949" s="34">
        <f t="shared" si="184"/>
        <v>178.18025033012185</v>
      </c>
      <c r="O949" s="35">
        <f t="shared" si="185"/>
        <v>0</v>
      </c>
      <c r="P949" s="35">
        <f t="shared" si="192"/>
        <v>0</v>
      </c>
      <c r="Q949" s="35">
        <f>(SUM(P$8:P949))/3600000</f>
        <v>0.89471892096848149</v>
      </c>
      <c r="R949" s="35">
        <f t="shared" si="193"/>
        <v>0</v>
      </c>
      <c r="S949" s="35"/>
      <c r="T949" s="35">
        <f>(SUMIF(R$8:R949,"&lt;0"))/3600000*-1</f>
        <v>0.40692705712829286</v>
      </c>
      <c r="U949" s="37">
        <f t="shared" si="195"/>
        <v>-1.5521527777777617</v>
      </c>
      <c r="V949" s="37">
        <f t="shared" si="194"/>
        <v>0</v>
      </c>
      <c r="W949" s="39">
        <f>SUM(V$8:V949)/3600000*-1</f>
        <v>0.27996581530426556</v>
      </c>
      <c r="X949" s="38">
        <f t="shared" si="186"/>
        <v>2.6776532063498868</v>
      </c>
      <c r="Y949" s="38">
        <f t="shared" si="187"/>
        <v>23.581941459375148</v>
      </c>
      <c r="Z949" s="38">
        <f>SUM(Y$8:Y949)/1000</f>
        <v>21.615270280679468</v>
      </c>
    </row>
    <row r="950" spans="2:26" x14ac:dyDescent="0.3">
      <c r="B950" s="4" t="s">
        <v>26</v>
      </c>
      <c r="C950" s="4">
        <v>942</v>
      </c>
      <c r="D950" s="4">
        <v>353</v>
      </c>
      <c r="E950" s="2">
        <f t="shared" si="188"/>
        <v>15</v>
      </c>
      <c r="F950" s="10">
        <v>54</v>
      </c>
      <c r="G950" s="30">
        <f t="shared" si="189"/>
        <v>-2.7777777777778172E-2</v>
      </c>
      <c r="H950" s="30">
        <f t="shared" si="190"/>
        <v>-0.10000000000000142</v>
      </c>
      <c r="I950" s="31">
        <f>SUM(E$8:E950)</f>
        <v>7404.1944444444489</v>
      </c>
      <c r="J950" s="31">
        <f t="shared" si="191"/>
        <v>15</v>
      </c>
      <c r="K950" s="32">
        <f t="shared" si="183"/>
        <v>-42.916666666667275</v>
      </c>
      <c r="L950" s="33">
        <v>156.46950000000001</v>
      </c>
      <c r="M950" s="34">
        <f>0.5*2.10945*1.29*0.35*WLTC_class_3!E950^2</f>
        <v>107.1468759375</v>
      </c>
      <c r="N950" s="34">
        <f t="shared" si="184"/>
        <v>220.69970927083276</v>
      </c>
      <c r="O950" s="35">
        <f t="shared" si="185"/>
        <v>0</v>
      </c>
      <c r="P950" s="35">
        <f t="shared" si="192"/>
        <v>0</v>
      </c>
      <c r="Q950" s="35">
        <f>(SUM(P$8:P950))/3600000</f>
        <v>0.89471892096848149</v>
      </c>
      <c r="R950" s="35">
        <f t="shared" si="193"/>
        <v>0</v>
      </c>
      <c r="S950" s="35"/>
      <c r="T950" s="35">
        <f>(SUMIF(R$8:R950,"&lt;0"))/3600000*-1</f>
        <v>0.40692705712829286</v>
      </c>
      <c r="U950" s="37">
        <f t="shared" si="195"/>
        <v>-0.51547685185186243</v>
      </c>
      <c r="V950" s="37">
        <f t="shared" si="194"/>
        <v>0</v>
      </c>
      <c r="W950" s="39">
        <f>SUM(V$8:V950)/3600000*-1</f>
        <v>0.27996581530426556</v>
      </c>
      <c r="X950" s="38">
        <f t="shared" si="186"/>
        <v>3.3104956390624913</v>
      </c>
      <c r="Y950" s="38">
        <f t="shared" si="187"/>
        <v>24.214783892087752</v>
      </c>
      <c r="Z950" s="38">
        <f>SUM(Y$8:Y950)/1000</f>
        <v>21.639485064571556</v>
      </c>
    </row>
    <row r="951" spans="2:26" x14ac:dyDescent="0.3">
      <c r="B951" s="4" t="s">
        <v>26</v>
      </c>
      <c r="C951" s="4">
        <v>943</v>
      </c>
      <c r="D951" s="4">
        <v>354</v>
      </c>
      <c r="E951" s="2">
        <f t="shared" si="188"/>
        <v>14.972222222222221</v>
      </c>
      <c r="F951" s="10">
        <v>53.9</v>
      </c>
      <c r="G951" s="30">
        <f t="shared" si="189"/>
        <v>-1.3888888888889086E-2</v>
      </c>
      <c r="H951" s="30">
        <f t="shared" si="190"/>
        <v>-5.0000000000000711E-2</v>
      </c>
      <c r="I951" s="31">
        <f>SUM(E$8:E951)</f>
        <v>7419.1666666666715</v>
      </c>
      <c r="J951" s="31">
        <f t="shared" si="191"/>
        <v>14.972222222222626</v>
      </c>
      <c r="K951" s="32">
        <f t="shared" si="183"/>
        <v>-21.458333333333638</v>
      </c>
      <c r="L951" s="33">
        <v>156.46950000000001</v>
      </c>
      <c r="M951" s="34">
        <f>0.5*2.10945*1.29*0.35*WLTC_class_3!E951^2</f>
        <v>106.75040310095484</v>
      </c>
      <c r="N951" s="34">
        <f t="shared" si="184"/>
        <v>241.76156976762124</v>
      </c>
      <c r="O951" s="35">
        <f t="shared" si="185"/>
        <v>0</v>
      </c>
      <c r="P951" s="35">
        <f t="shared" si="192"/>
        <v>0</v>
      </c>
      <c r="Q951" s="35">
        <f>(SUM(P$8:P951))/3600000</f>
        <v>0.89471892096848149</v>
      </c>
      <c r="R951" s="35">
        <f t="shared" si="193"/>
        <v>0</v>
      </c>
      <c r="S951" s="35"/>
      <c r="T951" s="35">
        <f>(SUMIF(R$8:R951,"&lt;0"))/3600000*-1</f>
        <v>0.40692705712829286</v>
      </c>
      <c r="U951" s="37">
        <f t="shared" si="195"/>
        <v>-0.5145231481481668</v>
      </c>
      <c r="V951" s="37">
        <f t="shared" si="194"/>
        <v>0</v>
      </c>
      <c r="W951" s="39">
        <f>SUM(V$8:V951)/3600000*-1</f>
        <v>0.27996581530426556</v>
      </c>
      <c r="X951" s="38">
        <f t="shared" si="186"/>
        <v>3.6197079473541067</v>
      </c>
      <c r="Y951" s="38">
        <f t="shared" si="187"/>
        <v>24.523996200379369</v>
      </c>
      <c r="Z951" s="38">
        <f>SUM(Y$8:Y951)/1000</f>
        <v>21.664009060771935</v>
      </c>
    </row>
    <row r="952" spans="2:26" x14ac:dyDescent="0.3">
      <c r="B952" s="4" t="s">
        <v>26</v>
      </c>
      <c r="C952" s="4">
        <v>944</v>
      </c>
      <c r="D952" s="4">
        <v>355</v>
      </c>
      <c r="E952" s="2">
        <f t="shared" si="188"/>
        <v>14.972222222222221</v>
      </c>
      <c r="F952" s="10">
        <v>53.9</v>
      </c>
      <c r="G952" s="30">
        <f t="shared" si="189"/>
        <v>1.3888888888889086E-2</v>
      </c>
      <c r="H952" s="30">
        <f t="shared" si="190"/>
        <v>5.0000000000000711E-2</v>
      </c>
      <c r="I952" s="31">
        <f>SUM(E$8:E952)</f>
        <v>7434.1388888888941</v>
      </c>
      <c r="J952" s="31">
        <f t="shared" si="191"/>
        <v>14.972222222222626</v>
      </c>
      <c r="K952" s="32">
        <f t="shared" si="183"/>
        <v>21.458333333333638</v>
      </c>
      <c r="L952" s="33">
        <v>156.46950000000001</v>
      </c>
      <c r="M952" s="34">
        <f>0.5*2.10945*1.29*0.35*WLTC_class_3!E952^2</f>
        <v>106.75040310095484</v>
      </c>
      <c r="N952" s="34">
        <f t="shared" si="184"/>
        <v>284.67823643428852</v>
      </c>
      <c r="O952" s="35">
        <f t="shared" si="185"/>
        <v>63.815590993154444</v>
      </c>
      <c r="P952" s="35">
        <f t="shared" si="192"/>
        <v>4262.2658177246012</v>
      </c>
      <c r="Q952" s="35">
        <f>(SUM(P$8:P952))/3600000</f>
        <v>0.89590288369562721</v>
      </c>
      <c r="R952" s="35">
        <f t="shared" si="193"/>
        <v>0</v>
      </c>
      <c r="S952" s="35"/>
      <c r="T952" s="35">
        <f>(SUMIF(R$8:R952,"&lt;0"))/3600000*-1</f>
        <v>0.40692705712829286</v>
      </c>
      <c r="U952" s="37">
        <f t="shared" si="195"/>
        <v>0</v>
      </c>
      <c r="V952" s="37">
        <f t="shared" si="194"/>
        <v>0</v>
      </c>
      <c r="W952" s="39">
        <f>SUM(V$8:V952)/3600000*-1</f>
        <v>0.27996581530426556</v>
      </c>
      <c r="X952" s="38">
        <f t="shared" si="186"/>
        <v>4.2622658177244865</v>
      </c>
      <c r="Y952" s="38">
        <f t="shared" si="187"/>
        <v>25.166554070749747</v>
      </c>
      <c r="Z952" s="38">
        <f>SUM(Y$8:Y952)/1000</f>
        <v>21.689175614842686</v>
      </c>
    </row>
    <row r="953" spans="2:26" x14ac:dyDescent="0.3">
      <c r="B953" s="4" t="s">
        <v>26</v>
      </c>
      <c r="C953" s="4">
        <v>945</v>
      </c>
      <c r="D953" s="4">
        <v>356</v>
      </c>
      <c r="E953" s="2">
        <f t="shared" si="188"/>
        <v>15</v>
      </c>
      <c r="F953" s="10">
        <v>54</v>
      </c>
      <c r="G953" s="30">
        <f t="shared" si="189"/>
        <v>4.1666666666667261E-2</v>
      </c>
      <c r="H953" s="30">
        <f t="shared" si="190"/>
        <v>0.15000000000000213</v>
      </c>
      <c r="I953" s="31">
        <f>SUM(E$8:E953)</f>
        <v>7449.1388888888941</v>
      </c>
      <c r="J953" s="31">
        <f t="shared" si="191"/>
        <v>15</v>
      </c>
      <c r="K953" s="32">
        <f t="shared" si="183"/>
        <v>64.375000000000924</v>
      </c>
      <c r="L953" s="33">
        <v>156.46950000000001</v>
      </c>
      <c r="M953" s="34">
        <f>0.5*2.10945*1.29*0.35*WLTC_class_3!E953^2</f>
        <v>107.1468759375</v>
      </c>
      <c r="N953" s="34">
        <f t="shared" si="184"/>
        <v>327.99137593750095</v>
      </c>
      <c r="O953" s="35">
        <f t="shared" si="185"/>
        <v>73.798059585937708</v>
      </c>
      <c r="P953" s="35">
        <f t="shared" si="192"/>
        <v>4919.8706390625139</v>
      </c>
      <c r="Q953" s="35">
        <f>(SUM(P$8:P953))/3600000</f>
        <v>0.89726951442870018</v>
      </c>
      <c r="R953" s="35">
        <f t="shared" si="193"/>
        <v>0</v>
      </c>
      <c r="S953" s="35"/>
      <c r="T953" s="35">
        <f>(SUMIF(R$8:R953,"&lt;0"))/3600000*-1</f>
        <v>0.40692705712829286</v>
      </c>
      <c r="U953" s="37">
        <f t="shared" si="195"/>
        <v>0.5145231481481668</v>
      </c>
      <c r="V953" s="37">
        <f t="shared" si="194"/>
        <v>0</v>
      </c>
      <c r="W953" s="39">
        <f>SUM(V$8:V953)/3600000*-1</f>
        <v>0.27996581530426556</v>
      </c>
      <c r="X953" s="38">
        <f t="shared" si="186"/>
        <v>4.9198706390625135</v>
      </c>
      <c r="Y953" s="38">
        <f t="shared" si="187"/>
        <v>25.824158892087773</v>
      </c>
      <c r="Z953" s="38">
        <f>SUM(Y$8:Y953)/1000</f>
        <v>21.714999773734775</v>
      </c>
    </row>
    <row r="954" spans="2:26" x14ac:dyDescent="0.3">
      <c r="B954" s="4" t="s">
        <v>26</v>
      </c>
      <c r="C954" s="4">
        <v>946</v>
      </c>
      <c r="D954" s="4">
        <v>357</v>
      </c>
      <c r="E954" s="2">
        <f t="shared" si="188"/>
        <v>15.055555555555555</v>
      </c>
      <c r="F954" s="10">
        <v>54.2</v>
      </c>
      <c r="G954" s="30">
        <f t="shared" si="189"/>
        <v>0.1388888888888889</v>
      </c>
      <c r="H954" s="30">
        <f t="shared" si="190"/>
        <v>0.5</v>
      </c>
      <c r="I954" s="31">
        <f>SUM(E$8:E954)</f>
        <v>7464.1944444444498</v>
      </c>
      <c r="J954" s="31">
        <f t="shared" si="191"/>
        <v>15.055555555555657</v>
      </c>
      <c r="K954" s="32">
        <f t="shared" si="183"/>
        <v>214.58333333333334</v>
      </c>
      <c r="L954" s="33">
        <v>156.46950000000001</v>
      </c>
      <c r="M954" s="34">
        <f>0.5*2.10945*1.29*0.35*WLTC_class_3!E954^2</f>
        <v>107.94202627881944</v>
      </c>
      <c r="N954" s="34">
        <f t="shared" si="184"/>
        <v>478.99485961215282</v>
      </c>
      <c r="O954" s="35">
        <f t="shared" si="185"/>
        <v>108.57364655795169</v>
      </c>
      <c r="P954" s="35">
        <f t="shared" si="192"/>
        <v>7211.533719716349</v>
      </c>
      <c r="Q954" s="35">
        <f>(SUM(P$8:P954))/3600000</f>
        <v>0.89927271823973243</v>
      </c>
      <c r="R954" s="35">
        <f t="shared" si="193"/>
        <v>0</v>
      </c>
      <c r="S954" s="35"/>
      <c r="T954" s="35">
        <f>(SUMIF(R$8:R954,"&lt;0"))/3600000*-1</f>
        <v>0.40692705712829286</v>
      </c>
      <c r="U954" s="37">
        <f t="shared" si="195"/>
        <v>1.0319074074074031</v>
      </c>
      <c r="V954" s="37">
        <f t="shared" si="194"/>
        <v>0</v>
      </c>
      <c r="W954" s="39">
        <f>SUM(V$8:V954)/3600000*-1</f>
        <v>0.27996581530426556</v>
      </c>
      <c r="X954" s="38">
        <f t="shared" si="186"/>
        <v>7.211533719716301</v>
      </c>
      <c r="Y954" s="38">
        <f t="shared" si="187"/>
        <v>28.115821972741561</v>
      </c>
      <c r="Z954" s="38">
        <f>SUM(Y$8:Y954)/1000</f>
        <v>21.743115595707515</v>
      </c>
    </row>
    <row r="955" spans="2:26" x14ac:dyDescent="0.3">
      <c r="B955" s="4" t="s">
        <v>26</v>
      </c>
      <c r="C955" s="4">
        <v>947</v>
      </c>
      <c r="D955" s="4">
        <v>358</v>
      </c>
      <c r="E955" s="2">
        <f t="shared" si="188"/>
        <v>15.277777777777777</v>
      </c>
      <c r="F955" s="10">
        <v>55</v>
      </c>
      <c r="G955" s="30">
        <f t="shared" si="189"/>
        <v>0.22222222222222143</v>
      </c>
      <c r="H955" s="30">
        <f t="shared" si="190"/>
        <v>0.79999999999999716</v>
      </c>
      <c r="I955" s="31">
        <f>SUM(E$8:E955)</f>
        <v>7479.4722222222272</v>
      </c>
      <c r="J955" s="31">
        <f t="shared" si="191"/>
        <v>15.277777777777374</v>
      </c>
      <c r="K955" s="32">
        <f t="shared" si="183"/>
        <v>343.33333333333212</v>
      </c>
      <c r="L955" s="33">
        <v>156.46950000000001</v>
      </c>
      <c r="M955" s="34">
        <f>0.5*2.10945*1.29*0.35*WLTC_class_3!E955^2</f>
        <v>111.15202322048609</v>
      </c>
      <c r="N955" s="34">
        <f t="shared" si="184"/>
        <v>610.95485655381822</v>
      </c>
      <c r="O955" s="35">
        <f t="shared" si="185"/>
        <v>142.60327477432494</v>
      </c>
      <c r="P955" s="35">
        <f t="shared" si="192"/>
        <v>9334.0325306830873</v>
      </c>
      <c r="Q955" s="35">
        <f>(SUM(P$8:P955))/3600000</f>
        <v>0.90186550505381102</v>
      </c>
      <c r="R955" s="35">
        <f t="shared" si="193"/>
        <v>0</v>
      </c>
      <c r="S955" s="35"/>
      <c r="T955" s="35">
        <f>(SUMIF(R$8:R955,"&lt;0"))/3600000*-1</f>
        <v>0.40692705712829286</v>
      </c>
      <c r="U955" s="37">
        <f t="shared" si="195"/>
        <v>4.1657777777777554</v>
      </c>
      <c r="V955" s="37">
        <f t="shared" si="194"/>
        <v>0</v>
      </c>
      <c r="W955" s="39">
        <f>SUM(V$8:V955)/3600000*-1</f>
        <v>0.27996581530426556</v>
      </c>
      <c r="X955" s="38">
        <f t="shared" si="186"/>
        <v>9.3340325306833325</v>
      </c>
      <c r="Y955" s="38">
        <f t="shared" si="187"/>
        <v>30.238320783708595</v>
      </c>
      <c r="Z955" s="38">
        <f>SUM(Y$8:Y955)/1000</f>
        <v>21.773353916491221</v>
      </c>
    </row>
    <row r="956" spans="2:26" x14ac:dyDescent="0.3">
      <c r="B956" s="4" t="s">
        <v>26</v>
      </c>
      <c r="C956" s="4">
        <v>948</v>
      </c>
      <c r="D956" s="4">
        <v>359</v>
      </c>
      <c r="E956" s="2">
        <f t="shared" si="188"/>
        <v>15.499999999999998</v>
      </c>
      <c r="F956" s="10">
        <v>55.8</v>
      </c>
      <c r="G956" s="30">
        <f t="shared" si="189"/>
        <v>0.16666666666666705</v>
      </c>
      <c r="H956" s="30">
        <f t="shared" si="190"/>
        <v>0.60000000000000142</v>
      </c>
      <c r="I956" s="31">
        <f>SUM(E$8:E956)</f>
        <v>7494.9722222222272</v>
      </c>
      <c r="J956" s="31">
        <f t="shared" si="191"/>
        <v>15.5</v>
      </c>
      <c r="K956" s="32">
        <f t="shared" si="183"/>
        <v>257.50000000000057</v>
      </c>
      <c r="L956" s="33">
        <v>156.46950000000001</v>
      </c>
      <c r="M956" s="34">
        <f>0.5*2.10945*1.29*0.35*WLTC_class_3!E956^2</f>
        <v>114.40905308437496</v>
      </c>
      <c r="N956" s="34">
        <f t="shared" si="184"/>
        <v>528.37855308437554</v>
      </c>
      <c r="O956" s="35">
        <f t="shared" si="185"/>
        <v>126.9429473785212</v>
      </c>
      <c r="P956" s="35">
        <f t="shared" si="192"/>
        <v>8189.8675728078206</v>
      </c>
      <c r="Q956" s="35">
        <f>(SUM(P$8:P956))/3600000</f>
        <v>0.90414046826847982</v>
      </c>
      <c r="R956" s="35">
        <f t="shared" si="193"/>
        <v>0</v>
      </c>
      <c r="S956" s="35"/>
      <c r="T956" s="35">
        <f>(SUMIF(R$8:R956,"&lt;0"))/3600000*-1</f>
        <v>0.40692705712829286</v>
      </c>
      <c r="U956" s="37">
        <f t="shared" si="195"/>
        <v>4.2268148148148059</v>
      </c>
      <c r="V956" s="37">
        <f t="shared" si="194"/>
        <v>0</v>
      </c>
      <c r="W956" s="39">
        <f>SUM(V$8:V956)/3600000*-1</f>
        <v>0.27996581530426556</v>
      </c>
      <c r="X956" s="38">
        <f t="shared" si="186"/>
        <v>8.1898675728078203</v>
      </c>
      <c r="Y956" s="38">
        <f t="shared" si="187"/>
        <v>29.094155825833081</v>
      </c>
      <c r="Z956" s="38">
        <f>SUM(Y$8:Y956)/1000</f>
        <v>21.802448072317056</v>
      </c>
    </row>
    <row r="957" spans="2:26" x14ac:dyDescent="0.3">
      <c r="B957" s="4" t="s">
        <v>26</v>
      </c>
      <c r="C957" s="4">
        <v>949</v>
      </c>
      <c r="D957" s="4">
        <v>360</v>
      </c>
      <c r="E957" s="2">
        <f t="shared" si="188"/>
        <v>15.611111111111111</v>
      </c>
      <c r="F957" s="10">
        <v>56.2</v>
      </c>
      <c r="G957" s="30">
        <f t="shared" si="189"/>
        <v>4.1666666666667261E-2</v>
      </c>
      <c r="H957" s="30">
        <f t="shared" si="190"/>
        <v>0.15000000000000213</v>
      </c>
      <c r="I957" s="31">
        <f>SUM(E$8:E957)</f>
        <v>7510.5833333333385</v>
      </c>
      <c r="J957" s="31">
        <f t="shared" si="191"/>
        <v>15.611111111111313</v>
      </c>
      <c r="K957" s="32">
        <f t="shared" si="183"/>
        <v>64.375000000000924</v>
      </c>
      <c r="L957" s="33">
        <v>156.46950000000001</v>
      </c>
      <c r="M957" s="34">
        <f>0.5*2.10945*1.29*0.35*WLTC_class_3!E957^2</f>
        <v>116.05520536215276</v>
      </c>
      <c r="N957" s="34">
        <f t="shared" si="184"/>
        <v>336.89970536215367</v>
      </c>
      <c r="O957" s="35">
        <f t="shared" si="185"/>
        <v>82.10474578734987</v>
      </c>
      <c r="P957" s="35">
        <f t="shared" si="192"/>
        <v>5259.3787337092444</v>
      </c>
      <c r="Q957" s="35">
        <f>(SUM(P$8:P957))/3600000</f>
        <v>0.9056014068056214</v>
      </c>
      <c r="R957" s="35">
        <f t="shared" si="193"/>
        <v>0</v>
      </c>
      <c r="S957" s="35"/>
      <c r="T957" s="35">
        <f>(SUMIF(R$8:R957,"&lt;0"))/3600000*-1</f>
        <v>0.40692705712829286</v>
      </c>
      <c r="U957" s="37">
        <f t="shared" si="195"/>
        <v>2.1362962962963277</v>
      </c>
      <c r="V957" s="37">
        <f t="shared" si="194"/>
        <v>0</v>
      </c>
      <c r="W957" s="39">
        <f>SUM(V$8:V957)/3600000*-1</f>
        <v>0.27996581530426556</v>
      </c>
      <c r="X957" s="38">
        <f t="shared" si="186"/>
        <v>5.259378733709176</v>
      </c>
      <c r="Y957" s="38">
        <f t="shared" si="187"/>
        <v>26.163666986734437</v>
      </c>
      <c r="Z957" s="38">
        <f>SUM(Y$8:Y957)/1000</f>
        <v>21.828611739303788</v>
      </c>
    </row>
    <row r="958" spans="2:26" x14ac:dyDescent="0.3">
      <c r="B958" s="4" t="s">
        <v>26</v>
      </c>
      <c r="C958" s="4">
        <v>950</v>
      </c>
      <c r="D958" s="4">
        <v>361</v>
      </c>
      <c r="E958" s="2">
        <f t="shared" si="188"/>
        <v>15.583333333333334</v>
      </c>
      <c r="F958" s="10">
        <v>56.1</v>
      </c>
      <c r="G958" s="30">
        <f t="shared" si="189"/>
        <v>-0.15277777777777798</v>
      </c>
      <c r="H958" s="30">
        <f t="shared" si="190"/>
        <v>-0.55000000000000071</v>
      </c>
      <c r="I958" s="31">
        <f>SUM(E$8:E958)</f>
        <v>7526.1666666666715</v>
      </c>
      <c r="J958" s="31">
        <f t="shared" si="191"/>
        <v>15.58333333333303</v>
      </c>
      <c r="K958" s="32">
        <f t="shared" si="183"/>
        <v>-236.041666666667</v>
      </c>
      <c r="L958" s="33">
        <v>156.46950000000001</v>
      </c>
      <c r="M958" s="34">
        <f>0.5*2.10945*1.29*0.35*WLTC_class_3!E958^2</f>
        <v>115.64256495859375</v>
      </c>
      <c r="N958" s="34">
        <f t="shared" si="184"/>
        <v>36.07039829192675</v>
      </c>
      <c r="O958" s="35">
        <f t="shared" si="185"/>
        <v>0</v>
      </c>
      <c r="P958" s="35">
        <f t="shared" si="192"/>
        <v>0</v>
      </c>
      <c r="Q958" s="35">
        <f>(SUM(P$8:P958))/3600000</f>
        <v>0.9056014068056214</v>
      </c>
      <c r="R958" s="35">
        <f t="shared" si="193"/>
        <v>0</v>
      </c>
      <c r="S958" s="35"/>
      <c r="T958" s="35">
        <f>(SUMIF(R$8:R958,"&lt;0"))/3600000*-1</f>
        <v>0.40692705712829286</v>
      </c>
      <c r="U958" s="37">
        <f t="shared" si="195"/>
        <v>-0.53550462962961232</v>
      </c>
      <c r="V958" s="37">
        <f t="shared" si="194"/>
        <v>0</v>
      </c>
      <c r="W958" s="39">
        <f>SUM(V$8:V958)/3600000*-1</f>
        <v>0.27996581530426556</v>
      </c>
      <c r="X958" s="38">
        <f t="shared" si="186"/>
        <v>0.56209704004919181</v>
      </c>
      <c r="Y958" s="38">
        <f t="shared" si="187"/>
        <v>21.466385293074453</v>
      </c>
      <c r="Z958" s="38">
        <f>SUM(Y$8:Y958)/1000</f>
        <v>21.850078124596866</v>
      </c>
    </row>
    <row r="959" spans="2:26" x14ac:dyDescent="0.3">
      <c r="B959" s="4" t="s">
        <v>26</v>
      </c>
      <c r="C959" s="4">
        <v>951</v>
      </c>
      <c r="D959" s="4">
        <v>362</v>
      </c>
      <c r="E959" s="2">
        <f t="shared" si="188"/>
        <v>15.305555555555555</v>
      </c>
      <c r="F959" s="10">
        <v>55.1</v>
      </c>
      <c r="G959" s="30">
        <f t="shared" si="189"/>
        <v>-0.47222222222222199</v>
      </c>
      <c r="H959" s="30">
        <f t="shared" si="190"/>
        <v>-1.6999999999999993</v>
      </c>
      <c r="I959" s="31">
        <f>SUM(E$8:E959)</f>
        <v>7541.4722222222272</v>
      </c>
      <c r="J959" s="31">
        <f t="shared" si="191"/>
        <v>15.305555555555657</v>
      </c>
      <c r="K959" s="32">
        <f t="shared" si="183"/>
        <v>-729.58333333333292</v>
      </c>
      <c r="L959" s="33">
        <v>156.46950000000001</v>
      </c>
      <c r="M959" s="34">
        <f>0.5*2.10945*1.29*0.35*WLTC_class_3!E959^2</f>
        <v>111.55657984053818</v>
      </c>
      <c r="N959" s="34">
        <f t="shared" si="184"/>
        <v>-461.55725349279476</v>
      </c>
      <c r="O959" s="35">
        <f t="shared" si="185"/>
        <v>-108.12441644881704</v>
      </c>
      <c r="P959" s="35">
        <f t="shared" si="192"/>
        <v>0</v>
      </c>
      <c r="Q959" s="35">
        <f>(SUM(P$8:P959))/3600000</f>
        <v>0.9056014068056214</v>
      </c>
      <c r="R959" s="34">
        <f t="shared" si="193"/>
        <v>-7064.3901854036549</v>
      </c>
      <c r="S959" s="35">
        <f>SUM(R959:R966)</f>
        <v>-124915.80128519218</v>
      </c>
      <c r="T959" s="35">
        <f>(SUMIF(R$8:R959,"&lt;0"))/3600000*-1</f>
        <v>0.40888938773534939</v>
      </c>
      <c r="U959" s="37">
        <f t="shared" si="195"/>
        <v>-5.3025925925926147</v>
      </c>
      <c r="V959" s="37">
        <f t="shared" si="194"/>
        <v>-4860.3004475577145</v>
      </c>
      <c r="W959" s="39">
        <f>SUM(V$8:V959)/3600000*-1</f>
        <v>0.28131589876192048</v>
      </c>
      <c r="X959" s="38">
        <f t="shared" si="186"/>
        <v>-7.0643901854036084</v>
      </c>
      <c r="Y959" s="38">
        <f t="shared" si="187"/>
        <v>13.839898067621652</v>
      </c>
      <c r="Z959" s="38">
        <f>SUM(Y$8:Y959)/1000</f>
        <v>21.863918022664485</v>
      </c>
    </row>
    <row r="960" spans="2:26" x14ac:dyDescent="0.3">
      <c r="B960" s="4" t="s">
        <v>26</v>
      </c>
      <c r="C960" s="4">
        <v>952</v>
      </c>
      <c r="D960" s="4">
        <v>363</v>
      </c>
      <c r="E960" s="2">
        <f t="shared" si="188"/>
        <v>14.638888888888889</v>
      </c>
      <c r="F960" s="10">
        <v>52.7</v>
      </c>
      <c r="G960" s="30">
        <f t="shared" si="189"/>
        <v>-0.93055555555555591</v>
      </c>
      <c r="H960" s="30">
        <f t="shared" si="190"/>
        <v>-3.3500000000000014</v>
      </c>
      <c r="I960" s="31">
        <f>SUM(E$8:E960)</f>
        <v>7556.1111111111159</v>
      </c>
      <c r="J960" s="31">
        <f t="shared" si="191"/>
        <v>14.638888888888687</v>
      </c>
      <c r="K960" s="32">
        <f t="shared" si="183"/>
        <v>-1437.7083333333339</v>
      </c>
      <c r="L960" s="33">
        <v>156.46950000000001</v>
      </c>
      <c r="M960" s="34">
        <f>0.5*2.10945*1.29*0.35*WLTC_class_3!E960^2</f>
        <v>102.05005043637154</v>
      </c>
      <c r="N960" s="34">
        <f t="shared" si="184"/>
        <v>-1179.1887828969625</v>
      </c>
      <c r="O960" s="35">
        <f t="shared" si="185"/>
        <v>-252.69669867684107</v>
      </c>
      <c r="P960" s="35">
        <f t="shared" si="192"/>
        <v>0</v>
      </c>
      <c r="Q960" s="35">
        <f>(SUM(P$8:P960))/3600000</f>
        <v>0.9056014068056214</v>
      </c>
      <c r="R960" s="34">
        <f t="shared" si="193"/>
        <v>-17262.01357185252</v>
      </c>
      <c r="S960" s="35"/>
      <c r="T960" s="35">
        <f>(SUMIF(R$8:R960,"&lt;0"))/3600000*-1</f>
        <v>0.41368439150530845</v>
      </c>
      <c r="U960" s="37">
        <f t="shared" si="195"/>
        <v>-12.337111111111094</v>
      </c>
      <c r="V960" s="37">
        <f t="shared" si="194"/>
        <v>-11876.265337434532</v>
      </c>
      <c r="W960" s="39">
        <f>SUM(V$8:V960)/3600000*-1</f>
        <v>0.28461486135565228</v>
      </c>
      <c r="X960" s="38">
        <f t="shared" si="186"/>
        <v>-17.262013571852755</v>
      </c>
      <c r="Y960" s="38">
        <f t="shared" si="187"/>
        <v>3.6422746811725055</v>
      </c>
      <c r="Z960" s="38">
        <f>SUM(Y$8:Y960)/1000</f>
        <v>21.867560297345658</v>
      </c>
    </row>
    <row r="961" spans="2:26" x14ac:dyDescent="0.3">
      <c r="B961" s="4" t="s">
        <v>26</v>
      </c>
      <c r="C961" s="4">
        <v>953</v>
      </c>
      <c r="D961" s="4">
        <v>364</v>
      </c>
      <c r="E961" s="2">
        <f t="shared" si="188"/>
        <v>13.444444444444443</v>
      </c>
      <c r="F961" s="10">
        <v>48.4</v>
      </c>
      <c r="G961" s="30">
        <f t="shared" si="189"/>
        <v>-1.3333333333333335</v>
      </c>
      <c r="H961" s="30">
        <f t="shared" si="190"/>
        <v>-4.8000000000000007</v>
      </c>
      <c r="I961" s="31">
        <f>SUM(E$8:E961)</f>
        <v>7569.5555555555602</v>
      </c>
      <c r="J961" s="31">
        <f t="shared" si="191"/>
        <v>13.444444444444343</v>
      </c>
      <c r="K961" s="32">
        <f t="shared" si="183"/>
        <v>-2060.0000000000005</v>
      </c>
      <c r="L961" s="33">
        <v>156.46950000000001</v>
      </c>
      <c r="M961" s="34">
        <f>0.5*2.10945*1.29*0.35*WLTC_class_3!E961^2</f>
        <v>86.07612678194441</v>
      </c>
      <c r="N961" s="34">
        <f t="shared" si="184"/>
        <v>-1817.4543732180559</v>
      </c>
      <c r="O961" s="35">
        <f t="shared" si="185"/>
        <v>-328.51048738623894</v>
      </c>
      <c r="P961" s="35">
        <f t="shared" si="192"/>
        <v>0</v>
      </c>
      <c r="Q961" s="35">
        <f>(SUM(P$8:P961))/3600000</f>
        <v>0.9056014068056214</v>
      </c>
      <c r="R961" s="34">
        <f t="shared" si="193"/>
        <v>-24434.664351042567</v>
      </c>
      <c r="S961" s="35"/>
      <c r="T961" s="35">
        <f>(SUMIF(R$8:R961,"&lt;0"))/3600000*-1</f>
        <v>0.42047179826948694</v>
      </c>
      <c r="U961" s="37">
        <f t="shared" si="195"/>
        <v>-20.730180555555602</v>
      </c>
      <c r="V961" s="37">
        <f t="shared" si="194"/>
        <v>-16811.049073517286</v>
      </c>
      <c r="W961" s="39">
        <f>SUM(V$8:V961)/3600000*-1</f>
        <v>0.28928459720940708</v>
      </c>
      <c r="X961" s="38">
        <f t="shared" si="186"/>
        <v>-24.434664351042748</v>
      </c>
      <c r="Y961" s="38">
        <f t="shared" si="187"/>
        <v>-3.5303760980174879</v>
      </c>
      <c r="Z961" s="38">
        <f>SUM(Y$8:Y961)/1000</f>
        <v>21.864029921247642</v>
      </c>
    </row>
    <row r="962" spans="2:26" x14ac:dyDescent="0.3">
      <c r="B962" s="4" t="s">
        <v>26</v>
      </c>
      <c r="C962" s="4">
        <v>954</v>
      </c>
      <c r="D962" s="4">
        <v>365</v>
      </c>
      <c r="E962" s="2">
        <f t="shared" si="188"/>
        <v>11.972222222222223</v>
      </c>
      <c r="F962" s="10">
        <v>43.1</v>
      </c>
      <c r="G962" s="30">
        <f t="shared" si="189"/>
        <v>-1.4722222222222223</v>
      </c>
      <c r="H962" s="30">
        <f t="shared" si="190"/>
        <v>-5.3000000000000007</v>
      </c>
      <c r="I962" s="31">
        <f>SUM(E$8:E962)</f>
        <v>7581.5277777777828</v>
      </c>
      <c r="J962" s="31">
        <f t="shared" si="191"/>
        <v>11.972222222222626</v>
      </c>
      <c r="K962" s="32">
        <f t="shared" si="183"/>
        <v>-2274.5833333333335</v>
      </c>
      <c r="L962" s="33">
        <v>156.46950000000001</v>
      </c>
      <c r="M962" s="34">
        <f>0.5*2.10945*1.29*0.35*WLTC_class_3!E962^2</f>
        <v>68.256895819704866</v>
      </c>
      <c r="N962" s="34">
        <f t="shared" si="184"/>
        <v>-2049.8569375136285</v>
      </c>
      <c r="O962" s="35">
        <f t="shared" si="185"/>
        <v>-293.81440939003244</v>
      </c>
      <c r="P962" s="35">
        <f t="shared" si="192"/>
        <v>0</v>
      </c>
      <c r="Q962" s="35">
        <f>(SUM(P$8:P962))/3600000</f>
        <v>0.9056014068056214</v>
      </c>
      <c r="R962" s="34">
        <f t="shared" si="193"/>
        <v>-24541.342779677881</v>
      </c>
      <c r="S962" s="35"/>
      <c r="T962" s="35">
        <f>(SUMIF(R$8:R962,"&lt;0"))/3600000*-1</f>
        <v>0.42728883793050859</v>
      </c>
      <c r="U962" s="37">
        <f t="shared" si="195"/>
        <v>-23.124930555555515</v>
      </c>
      <c r="V962" s="37">
        <f t="shared" si="194"/>
        <v>-16884.443832418379</v>
      </c>
      <c r="W962" s="39">
        <f>SUM(V$8:V962)/3600000*-1</f>
        <v>0.29397472049619</v>
      </c>
      <c r="X962" s="38">
        <f t="shared" si="186"/>
        <v>-24.541342779677056</v>
      </c>
      <c r="Y962" s="38">
        <f t="shared" si="187"/>
        <v>-3.6370545266517951</v>
      </c>
      <c r="Z962" s="38">
        <f>SUM(Y$8:Y962)/1000</f>
        <v>21.860392866720993</v>
      </c>
    </row>
    <row r="963" spans="2:26" x14ac:dyDescent="0.3">
      <c r="B963" s="4" t="s">
        <v>26</v>
      </c>
      <c r="C963" s="4">
        <v>955</v>
      </c>
      <c r="D963" s="4">
        <v>366</v>
      </c>
      <c r="E963" s="2">
        <f t="shared" si="188"/>
        <v>10.499999999999998</v>
      </c>
      <c r="F963" s="10">
        <v>37.799999999999997</v>
      </c>
      <c r="G963" s="30">
        <f t="shared" si="189"/>
        <v>-1.4722222222222223</v>
      </c>
      <c r="H963" s="30">
        <f t="shared" si="190"/>
        <v>-5.3000000000000007</v>
      </c>
      <c r="I963" s="31">
        <f>SUM(E$8:E963)</f>
        <v>7592.0277777777828</v>
      </c>
      <c r="J963" s="31">
        <f t="shared" si="191"/>
        <v>10.5</v>
      </c>
      <c r="K963" s="32">
        <f t="shared" si="183"/>
        <v>-2274.5833333333335</v>
      </c>
      <c r="L963" s="33">
        <v>156.46950000000001</v>
      </c>
      <c r="M963" s="34">
        <f>0.5*2.10945*1.29*0.35*WLTC_class_3!E963^2</f>
        <v>52.501969209374977</v>
      </c>
      <c r="N963" s="34">
        <f t="shared" si="184"/>
        <v>-2065.6118641239586</v>
      </c>
      <c r="O963" s="35">
        <f t="shared" si="185"/>
        <v>-227.73370801966641</v>
      </c>
      <c r="P963" s="35">
        <f t="shared" si="192"/>
        <v>0</v>
      </c>
      <c r="Q963" s="35">
        <f>(SUM(P$8:P963))/3600000</f>
        <v>0.9056014068056214</v>
      </c>
      <c r="R963" s="34">
        <f t="shared" si="193"/>
        <v>-21688.924573301567</v>
      </c>
      <c r="S963" s="35"/>
      <c r="T963" s="35">
        <f>(SUMIF(R$8:R963,"&lt;0"))/3600000*-1</f>
        <v>0.43331353920087012</v>
      </c>
      <c r="U963" s="37">
        <f t="shared" si="195"/>
        <v>-20.445976851851892</v>
      </c>
      <c r="V963" s="37">
        <f t="shared" si="194"/>
        <v>-14921.980106431476</v>
      </c>
      <c r="W963" s="39">
        <f>SUM(V$8:V963)/3600000*-1</f>
        <v>0.29811971497019873</v>
      </c>
      <c r="X963" s="38">
        <f t="shared" si="186"/>
        <v>-21.688924573301563</v>
      </c>
      <c r="Y963" s="38">
        <f t="shared" si="187"/>
        <v>-0.78463632027630226</v>
      </c>
      <c r="Z963" s="38">
        <f>SUM(Y$8:Y963)/1000</f>
        <v>21.859608230400713</v>
      </c>
    </row>
    <row r="964" spans="2:26" x14ac:dyDescent="0.3">
      <c r="B964" s="4" t="s">
        <v>26</v>
      </c>
      <c r="C964" s="4">
        <v>956</v>
      </c>
      <c r="D964" s="4">
        <v>367</v>
      </c>
      <c r="E964" s="2">
        <f t="shared" si="188"/>
        <v>9.0277777777777768</v>
      </c>
      <c r="F964" s="10">
        <v>32.5</v>
      </c>
      <c r="G964" s="30">
        <f t="shared" si="189"/>
        <v>-1.4722222222222219</v>
      </c>
      <c r="H964" s="30">
        <f t="shared" si="190"/>
        <v>-5.2999999999999989</v>
      </c>
      <c r="I964" s="31">
        <f>SUM(E$8:E964)</f>
        <v>7601.0555555555602</v>
      </c>
      <c r="J964" s="31">
        <f t="shared" si="191"/>
        <v>9.0277777777773736</v>
      </c>
      <c r="K964" s="32">
        <f t="shared" si="183"/>
        <v>-2274.5833333333326</v>
      </c>
      <c r="L964" s="33">
        <v>156.46950000000001</v>
      </c>
      <c r="M964" s="34">
        <f>0.5*2.10945*1.29*0.35*WLTC_class_3!E964^2</f>
        <v>38.811346950954849</v>
      </c>
      <c r="N964" s="34">
        <f t="shared" si="184"/>
        <v>-2079.3024863823775</v>
      </c>
      <c r="O964" s="35">
        <f t="shared" si="185"/>
        <v>-169.46475704022282</v>
      </c>
      <c r="P964" s="35">
        <f t="shared" si="192"/>
        <v>0</v>
      </c>
      <c r="Q964" s="35">
        <f>(SUM(P$8:P964))/3600000</f>
        <v>0.9056014068056214</v>
      </c>
      <c r="R964" s="34">
        <f t="shared" si="193"/>
        <v>-18771.480779840069</v>
      </c>
      <c r="S964" s="35"/>
      <c r="T964" s="35">
        <f>(SUMIF(R$8:R964,"&lt;0"))/3600000*-1</f>
        <v>0.43852783941749235</v>
      </c>
      <c r="U964" s="37">
        <f t="shared" si="195"/>
        <v>-17.767023148148137</v>
      </c>
      <c r="V964" s="37">
        <f t="shared" si="194"/>
        <v>-12914.778776529967</v>
      </c>
      <c r="W964" s="39">
        <f>SUM(V$8:V964)/3600000*-1</f>
        <v>0.30170715351923483</v>
      </c>
      <c r="X964" s="38">
        <f t="shared" si="186"/>
        <v>-18.771480779840907</v>
      </c>
      <c r="Y964" s="38">
        <f t="shared" si="187"/>
        <v>2.1328074731843536</v>
      </c>
      <c r="Z964" s="38">
        <f>SUM(Y$8:Y964)/1000</f>
        <v>21.861741037873898</v>
      </c>
    </row>
    <row r="965" spans="2:26" x14ac:dyDescent="0.3">
      <c r="B965" s="4" t="s">
        <v>26</v>
      </c>
      <c r="C965" s="4">
        <v>957</v>
      </c>
      <c r="D965" s="4">
        <v>368</v>
      </c>
      <c r="E965" s="2">
        <f t="shared" si="188"/>
        <v>7.5555555555555554</v>
      </c>
      <c r="F965" s="10">
        <v>27.2</v>
      </c>
      <c r="G965" s="30">
        <f t="shared" si="189"/>
        <v>-1.0277777777777775</v>
      </c>
      <c r="H965" s="30">
        <f t="shared" si="190"/>
        <v>-3.6999999999999993</v>
      </c>
      <c r="I965" s="31">
        <f>SUM(E$8:E965)</f>
        <v>7608.6111111111159</v>
      </c>
      <c r="J965" s="31">
        <f t="shared" si="191"/>
        <v>7.5555555555556566</v>
      </c>
      <c r="K965" s="32">
        <f t="shared" si="183"/>
        <v>-1587.9166666666661</v>
      </c>
      <c r="L965" s="33">
        <v>156.46950000000001</v>
      </c>
      <c r="M965" s="34">
        <f>0.5*2.10945*1.29*0.35*WLTC_class_3!E965^2</f>
        <v>27.185029044444441</v>
      </c>
      <c r="N965" s="34">
        <f t="shared" si="184"/>
        <v>-1404.2621376222216</v>
      </c>
      <c r="O965" s="35">
        <f t="shared" si="185"/>
        <v>-80.164297831669629</v>
      </c>
      <c r="P965" s="35">
        <f t="shared" si="192"/>
        <v>0</v>
      </c>
      <c r="Q965" s="35">
        <f>(SUM(P$8:P965))/3600000</f>
        <v>0.9056014068056214</v>
      </c>
      <c r="R965" s="34">
        <f t="shared" si="193"/>
        <v>-10609.980595368039</v>
      </c>
      <c r="S965" s="35"/>
      <c r="T965" s="35">
        <f>(SUMIF(R$8:R965,"&lt;0"))/3600000*-1</f>
        <v>0.44147505624953903</v>
      </c>
      <c r="U965" s="37">
        <f t="shared" si="195"/>
        <v>-15.088069444444432</v>
      </c>
      <c r="V965" s="37">
        <f t="shared" si="194"/>
        <v>-7299.6666496132102</v>
      </c>
      <c r="W965" s="39">
        <f>SUM(V$8:V965)/3600000*-1</f>
        <v>0.30373483869968299</v>
      </c>
      <c r="X965" s="38">
        <f t="shared" si="186"/>
        <v>-10.609980595367897</v>
      </c>
      <c r="Y965" s="38">
        <f t="shared" si="187"/>
        <v>10.294307657657363</v>
      </c>
      <c r="Z965" s="38">
        <f>SUM(Y$8:Y965)/1000</f>
        <v>21.872035345531554</v>
      </c>
    </row>
    <row r="966" spans="2:26" x14ac:dyDescent="0.3">
      <c r="B966" s="4" t="s">
        <v>26</v>
      </c>
      <c r="C966" s="4">
        <v>958</v>
      </c>
      <c r="D966" s="4">
        <v>369</v>
      </c>
      <c r="E966" s="2">
        <f t="shared" si="188"/>
        <v>6.9722222222222223</v>
      </c>
      <c r="F966" s="10">
        <v>25.1</v>
      </c>
      <c r="G966" s="30">
        <f t="shared" si="189"/>
        <v>-0.16666666666666657</v>
      </c>
      <c r="H966" s="30">
        <f t="shared" si="190"/>
        <v>-0.59999999999999964</v>
      </c>
      <c r="I966" s="31">
        <f>SUM(E$8:E966)</f>
        <v>7615.5833333333385</v>
      </c>
      <c r="J966" s="31">
        <f t="shared" si="191"/>
        <v>6.9722222222226264</v>
      </c>
      <c r="K966" s="32">
        <f t="shared" si="183"/>
        <v>-257.49999999999983</v>
      </c>
      <c r="L966" s="33">
        <v>156.46950000000001</v>
      </c>
      <c r="M966" s="34">
        <f>0.5*2.10945*1.29*0.35*WLTC_class_3!E966^2</f>
        <v>23.149383850954862</v>
      </c>
      <c r="N966" s="34">
        <f t="shared" si="184"/>
        <v>-77.881116149044942</v>
      </c>
      <c r="O966" s="35">
        <f t="shared" si="185"/>
        <v>-3.7859476840326121</v>
      </c>
      <c r="P966" s="35">
        <f t="shared" si="192"/>
        <v>0</v>
      </c>
      <c r="Q966" s="35">
        <f>(SUM(P$8:P966))/3600000</f>
        <v>0.9056014068056214</v>
      </c>
      <c r="R966" s="34">
        <f t="shared" si="193"/>
        <v>-543.00444870587262</v>
      </c>
      <c r="S966" s="35"/>
      <c r="T966" s="35">
        <f>(SUMIF(R$8:R966,"&lt;0"))/3600000*-1</f>
        <v>0.44162589081862397</v>
      </c>
      <c r="U966" s="37">
        <f t="shared" si="195"/>
        <v>-5.2372638888888856</v>
      </c>
      <c r="V966" s="37">
        <f t="shared" si="194"/>
        <v>-373.58706070964035</v>
      </c>
      <c r="W966" s="39">
        <f>SUM(V$8:V966)/3600000*-1</f>
        <v>0.30383861288321345</v>
      </c>
      <c r="X966" s="38">
        <f t="shared" si="186"/>
        <v>-0.54300444870584108</v>
      </c>
      <c r="Y966" s="38">
        <f t="shared" si="187"/>
        <v>20.36128380431942</v>
      </c>
      <c r="Z966" s="38">
        <f>SUM(Y$8:Y966)/1000</f>
        <v>21.89239662933587</v>
      </c>
    </row>
    <row r="967" spans="2:26" x14ac:dyDescent="0.3">
      <c r="B967" s="4" t="s">
        <v>26</v>
      </c>
      <c r="C967" s="4">
        <v>959</v>
      </c>
      <c r="D967" s="4">
        <v>370</v>
      </c>
      <c r="E967" s="2">
        <f t="shared" si="188"/>
        <v>7.2222222222222223</v>
      </c>
      <c r="F967" s="10">
        <v>26</v>
      </c>
      <c r="G967" s="30">
        <f t="shared" si="189"/>
        <v>0.58333333333333326</v>
      </c>
      <c r="H967" s="30">
        <f t="shared" si="190"/>
        <v>2.0999999999999996</v>
      </c>
      <c r="I967" s="31">
        <f>SUM(E$8:E967)</f>
        <v>7622.8055555555611</v>
      </c>
      <c r="J967" s="31">
        <f t="shared" si="191"/>
        <v>7.2222222222226264</v>
      </c>
      <c r="K967" s="32">
        <f t="shared" si="183"/>
        <v>901.24999999999989</v>
      </c>
      <c r="L967" s="33">
        <v>156.46950000000001</v>
      </c>
      <c r="M967" s="34">
        <f>0.5*2.10945*1.29*0.35*WLTC_class_3!E967^2</f>
        <v>24.839262048611108</v>
      </c>
      <c r="N967" s="34">
        <f t="shared" si="184"/>
        <v>1082.558762048611</v>
      </c>
      <c r="O967" s="35">
        <f t="shared" si="185"/>
        <v>56.466799625378243</v>
      </c>
      <c r="P967" s="35">
        <f t="shared" si="192"/>
        <v>7818.4799481292948</v>
      </c>
      <c r="Q967" s="35">
        <f>(SUM(P$8:P967))/3600000</f>
        <v>0.90777320679121287</v>
      </c>
      <c r="R967" s="35">
        <f t="shared" si="193"/>
        <v>0</v>
      </c>
      <c r="S967" s="35"/>
      <c r="T967" s="35">
        <f>(SUMIF(R$8:R967,"&lt;0"))/3600000*-1</f>
        <v>0.44162589081862397</v>
      </c>
      <c r="U967" s="37">
        <f t="shared" si="195"/>
        <v>2.1930416666666641</v>
      </c>
      <c r="V967" s="37">
        <f t="shared" si="194"/>
        <v>0</v>
      </c>
      <c r="W967" s="39">
        <f>SUM(V$8:V967)/3600000*-1</f>
        <v>0.30383861288321345</v>
      </c>
      <c r="X967" s="38">
        <f t="shared" si="186"/>
        <v>7.8184799481288572</v>
      </c>
      <c r="Y967" s="38">
        <f t="shared" si="187"/>
        <v>28.722768201154118</v>
      </c>
      <c r="Z967" s="38">
        <f>SUM(Y$8:Y967)/1000</f>
        <v>21.921119397537026</v>
      </c>
    </row>
    <row r="968" spans="2:26" x14ac:dyDescent="0.3">
      <c r="B968" s="4" t="s">
        <v>26</v>
      </c>
      <c r="C968" s="4">
        <v>960</v>
      </c>
      <c r="D968" s="4">
        <v>371</v>
      </c>
      <c r="E968" s="2">
        <f t="shared" si="188"/>
        <v>8.1388888888888893</v>
      </c>
      <c r="F968" s="10">
        <v>29.3</v>
      </c>
      <c r="G968" s="30">
        <f t="shared" si="189"/>
        <v>1.1944444444444446</v>
      </c>
      <c r="H968" s="30">
        <f t="shared" si="190"/>
        <v>4.3000000000000007</v>
      </c>
      <c r="I968" s="31">
        <f>SUM(E$8:E968)</f>
        <v>7630.9444444444498</v>
      </c>
      <c r="J968" s="31">
        <f t="shared" si="191"/>
        <v>8.1388888888886868</v>
      </c>
      <c r="K968" s="32">
        <f t="shared" ref="K968:K1031" si="196">G968*1545</f>
        <v>1845.416666666667</v>
      </c>
      <c r="L968" s="33">
        <v>156.46950000000001</v>
      </c>
      <c r="M968" s="34">
        <f>0.5*2.10945*1.29*0.35*WLTC_class_3!E968^2</f>
        <v>31.544760467621526</v>
      </c>
      <c r="N968" s="34">
        <f t="shared" si="184"/>
        <v>2033.4309271342886</v>
      </c>
      <c r="O968" s="35">
        <f t="shared" si="185"/>
        <v>134.69753986384816</v>
      </c>
      <c r="P968" s="35">
        <f t="shared" si="192"/>
        <v>16549.868379175881</v>
      </c>
      <c r="Q968" s="35">
        <f>(SUM(P$8:P968))/3600000</f>
        <v>0.91237039245209506</v>
      </c>
      <c r="R968" s="35">
        <f t="shared" si="193"/>
        <v>0</v>
      </c>
      <c r="S968" s="35"/>
      <c r="T968" s="35">
        <f>(SUMIF(R$8:R968,"&lt;0"))/3600000*-1</f>
        <v>0.44162589081862397</v>
      </c>
      <c r="U968" s="37">
        <f t="shared" si="195"/>
        <v>8.7020694444444455</v>
      </c>
      <c r="V968" s="37">
        <f t="shared" si="194"/>
        <v>0</v>
      </c>
      <c r="W968" s="39">
        <f>SUM(V$8:V968)/3600000*-1</f>
        <v>0.30383861288321345</v>
      </c>
      <c r="X968" s="38">
        <f t="shared" si="186"/>
        <v>16.549868379176292</v>
      </c>
      <c r="Y968" s="38">
        <f t="shared" si="187"/>
        <v>37.454156632201553</v>
      </c>
      <c r="Z968" s="38">
        <f>SUM(Y$8:Y968)/1000</f>
        <v>21.958573554169227</v>
      </c>
    </row>
    <row r="969" spans="2:26" x14ac:dyDescent="0.3">
      <c r="B969" s="4" t="s">
        <v>26</v>
      </c>
      <c r="C969" s="4">
        <v>961</v>
      </c>
      <c r="D969" s="4">
        <v>372</v>
      </c>
      <c r="E969" s="2">
        <f t="shared" si="188"/>
        <v>9.6111111111111107</v>
      </c>
      <c r="F969" s="10">
        <v>34.6</v>
      </c>
      <c r="G969" s="30">
        <f t="shared" si="189"/>
        <v>1.5416666666666663</v>
      </c>
      <c r="H969" s="30">
        <f t="shared" si="190"/>
        <v>5.5499999999999989</v>
      </c>
      <c r="I969" s="31">
        <f>SUM(E$8:E969)</f>
        <v>7640.5555555555611</v>
      </c>
      <c r="J969" s="31">
        <f t="shared" si="191"/>
        <v>9.6111111111113132</v>
      </c>
      <c r="K969" s="32">
        <f t="shared" si="196"/>
        <v>2381.8749999999995</v>
      </c>
      <c r="L969" s="33">
        <v>156.46950000000001</v>
      </c>
      <c r="M969" s="34">
        <f>0.5*2.10945*1.29*0.35*WLTC_class_3!E969^2</f>
        <v>43.989010287152773</v>
      </c>
      <c r="N969" s="34">
        <f t="shared" ref="N969:N1032" si="197">M969+L969+K969</f>
        <v>2582.3335102871524</v>
      </c>
      <c r="O969" s="35">
        <f t="shared" ref="O969:O1032" si="198">((IF(P969&gt;0,P969,R969))*E969)/1000</f>
        <v>238.5390729302031</v>
      </c>
      <c r="P969" s="35">
        <f t="shared" si="192"/>
        <v>24819.094293315931</v>
      </c>
      <c r="Q969" s="35">
        <f>(SUM(P$8:P969))/3600000</f>
        <v>0.91926458531134947</v>
      </c>
      <c r="R969" s="35">
        <f t="shared" si="193"/>
        <v>0</v>
      </c>
      <c r="S969" s="35"/>
      <c r="T969" s="35">
        <f>(SUMIF(R$8:R969,"&lt;0"))/3600000*-1</f>
        <v>0.44162589081862397</v>
      </c>
      <c r="U969" s="37">
        <f t="shared" si="195"/>
        <v>16.149541666666668</v>
      </c>
      <c r="V969" s="37">
        <f t="shared" si="194"/>
        <v>0</v>
      </c>
      <c r="W969" s="39">
        <f>SUM(V$8:V969)/3600000*-1</f>
        <v>0.30383861288321345</v>
      </c>
      <c r="X969" s="38">
        <f t="shared" ref="X969:X1032" si="199">(N969*E969)/1000</f>
        <v>24.819094293315409</v>
      </c>
      <c r="Y969" s="38">
        <f t="shared" ref="Y969:Y1032" si="200">X969+$M$1810</f>
        <v>45.723382546340673</v>
      </c>
      <c r="Z969" s="38">
        <f>SUM(Y$8:Y969)/1000</f>
        <v>22.004296936715569</v>
      </c>
    </row>
    <row r="970" spans="2:26" x14ac:dyDescent="0.3">
      <c r="B970" s="4" t="s">
        <v>26</v>
      </c>
      <c r="C970" s="4">
        <v>962</v>
      </c>
      <c r="D970" s="4">
        <v>373</v>
      </c>
      <c r="E970" s="2">
        <f t="shared" ref="E970:E1033" si="201">F970/3.6</f>
        <v>11.222222222222221</v>
      </c>
      <c r="F970" s="10">
        <v>40.4</v>
      </c>
      <c r="G970" s="30">
        <f t="shared" ref="G970:G1033" si="202">($F971-$F969)/2/3.6</f>
        <v>1.4861111111111105</v>
      </c>
      <c r="H970" s="30">
        <f t="shared" ref="H970:H1033" si="203">($F971-$F969)/2</f>
        <v>5.3499999999999979</v>
      </c>
      <c r="I970" s="31">
        <f>SUM(E$8:E970)</f>
        <v>7651.7777777777837</v>
      </c>
      <c r="J970" s="31">
        <f t="shared" ref="J970:J1033" si="204">I970-I969</f>
        <v>11.222222222222626</v>
      </c>
      <c r="K970" s="32">
        <f t="shared" si="196"/>
        <v>2296.0416666666656</v>
      </c>
      <c r="L970" s="33">
        <v>156.46950000000001</v>
      </c>
      <c r="M970" s="34">
        <f>0.5*2.10945*1.29*0.35*WLTC_class_3!E970^2</f>
        <v>59.972854948611101</v>
      </c>
      <c r="N970" s="34">
        <f t="shared" si="197"/>
        <v>2512.4840216152766</v>
      </c>
      <c r="O970" s="35">
        <f t="shared" si="198"/>
        <v>316.41789511726364</v>
      </c>
      <c r="P970" s="35">
        <f t="shared" ref="P970:P1033" si="205">IF(G970&gt;0,N970*J970,0)</f>
        <v>28195.65402035023</v>
      </c>
      <c r="Q970" s="35">
        <f>(SUM(P$8:P970))/3600000</f>
        <v>0.92709671142811345</v>
      </c>
      <c r="R970" s="35">
        <f t="shared" ref="R970:R1033" si="206">IF(N970&lt;0,J970*N970,0)</f>
        <v>0</v>
      </c>
      <c r="S970" s="35"/>
      <c r="T970" s="35">
        <f>(SUMIF(R$8:R970,"&lt;0"))/3600000*-1</f>
        <v>0.44162589081862397</v>
      </c>
      <c r="U970" s="37">
        <f t="shared" si="195"/>
        <v>20.743055555555546</v>
      </c>
      <c r="V970" s="37">
        <f t="shared" ref="V970:V1033" si="207">R970*0.688</f>
        <v>0</v>
      </c>
      <c r="W970" s="39">
        <f>SUM(V$8:V970)/3600000*-1</f>
        <v>0.30383861288321345</v>
      </c>
      <c r="X970" s="38">
        <f t="shared" si="199"/>
        <v>28.19565402034921</v>
      </c>
      <c r="Y970" s="38">
        <f t="shared" si="200"/>
        <v>49.099942273374467</v>
      </c>
      <c r="Z970" s="38">
        <f>SUM(Y$8:Y970)/1000</f>
        <v>22.053396878988941</v>
      </c>
    </row>
    <row r="971" spans="2:26" x14ac:dyDescent="0.3">
      <c r="B971" s="4" t="s">
        <v>26</v>
      </c>
      <c r="C971" s="4">
        <v>963</v>
      </c>
      <c r="D971" s="4">
        <v>374</v>
      </c>
      <c r="E971" s="2">
        <f t="shared" si="201"/>
        <v>12.583333333333332</v>
      </c>
      <c r="F971" s="10">
        <v>45.3</v>
      </c>
      <c r="G971" s="30">
        <f t="shared" si="202"/>
        <v>1.1944444444444446</v>
      </c>
      <c r="H971" s="30">
        <f t="shared" si="203"/>
        <v>4.3000000000000007</v>
      </c>
      <c r="I971" s="31">
        <f>SUM(E$8:E971)</f>
        <v>7664.3611111111168</v>
      </c>
      <c r="J971" s="31">
        <f t="shared" si="204"/>
        <v>12.58333333333303</v>
      </c>
      <c r="K971" s="32">
        <f t="shared" si="196"/>
        <v>1845.416666666667</v>
      </c>
      <c r="L971" s="33">
        <v>156.46950000000001</v>
      </c>
      <c r="M971" s="34">
        <f>0.5*2.10945*1.29*0.35*WLTC_class_3!E971^2</f>
        <v>75.402960439843724</v>
      </c>
      <c r="N971" s="34">
        <f t="shared" si="197"/>
        <v>2077.2891271065109</v>
      </c>
      <c r="O971" s="35">
        <f t="shared" si="198"/>
        <v>328.9185374107945</v>
      </c>
      <c r="P971" s="35">
        <f t="shared" si="205"/>
        <v>26139.221516089634</v>
      </c>
      <c r="Q971" s="35">
        <f>(SUM(P$8:P971))/3600000</f>
        <v>0.93435760629369391</v>
      </c>
      <c r="R971" s="35">
        <f t="shared" si="206"/>
        <v>0</v>
      </c>
      <c r="S971" s="35"/>
      <c r="T971" s="35">
        <f>(SUMIF(R$8:R971,"&lt;0"))/3600000*-1</f>
        <v>0.44162589081862397</v>
      </c>
      <c r="U971" s="37">
        <f t="shared" ref="U971:U1034" si="208">((0.5*1545*(E971^2-E970^2))/1000)*0.8</f>
        <v>20.024439814814809</v>
      </c>
      <c r="V971" s="37">
        <f t="shared" si="207"/>
        <v>0</v>
      </c>
      <c r="W971" s="39">
        <f>SUM(V$8:V971)/3600000*-1</f>
        <v>0.30383861288321345</v>
      </c>
      <c r="X971" s="38">
        <f t="shared" si="199"/>
        <v>26.139221516090259</v>
      </c>
      <c r="Y971" s="38">
        <f t="shared" si="200"/>
        <v>47.043509769115516</v>
      </c>
      <c r="Z971" s="38">
        <f>SUM(Y$8:Y971)/1000</f>
        <v>22.100440388758056</v>
      </c>
    </row>
    <row r="972" spans="2:26" x14ac:dyDescent="0.3">
      <c r="B972" s="4" t="s">
        <v>26</v>
      </c>
      <c r="C972" s="4">
        <v>964</v>
      </c>
      <c r="D972" s="4">
        <v>375</v>
      </c>
      <c r="E972" s="2">
        <f t="shared" si="201"/>
        <v>13.611111111111111</v>
      </c>
      <c r="F972" s="10">
        <v>49</v>
      </c>
      <c r="G972" s="30">
        <f t="shared" si="202"/>
        <v>0.80555555555555614</v>
      </c>
      <c r="H972" s="30">
        <f t="shared" si="203"/>
        <v>2.9000000000000021</v>
      </c>
      <c r="I972" s="31">
        <f>SUM(E$8:E972)</f>
        <v>7677.9722222222281</v>
      </c>
      <c r="J972" s="31">
        <f t="shared" si="204"/>
        <v>13.611111111111313</v>
      </c>
      <c r="K972" s="32">
        <f t="shared" si="196"/>
        <v>1244.5833333333342</v>
      </c>
      <c r="L972" s="33">
        <v>156.46950000000001</v>
      </c>
      <c r="M972" s="34">
        <f>0.5*2.10945*1.29*0.35*WLTC_class_3!E972^2</f>
        <v>88.223473637152765</v>
      </c>
      <c r="N972" s="34">
        <f t="shared" si="197"/>
        <v>1489.276306970487</v>
      </c>
      <c r="O972" s="35">
        <f t="shared" si="198"/>
        <v>275.90682199353336</v>
      </c>
      <c r="P972" s="35">
        <f t="shared" si="205"/>
        <v>20270.705289320817</v>
      </c>
      <c r="Q972" s="35">
        <f>(SUM(P$8:P972))/3600000</f>
        <v>0.93998835776294964</v>
      </c>
      <c r="R972" s="35">
        <f t="shared" si="206"/>
        <v>0</v>
      </c>
      <c r="S972" s="35"/>
      <c r="T972" s="35">
        <f>(SUMIF(R$8:R972,"&lt;0"))/3600000*-1</f>
        <v>0.44162589081862397</v>
      </c>
      <c r="U972" s="37">
        <f t="shared" si="208"/>
        <v>16.637837962962973</v>
      </c>
      <c r="V972" s="37">
        <f t="shared" si="207"/>
        <v>0</v>
      </c>
      <c r="W972" s="39">
        <f>SUM(V$8:V972)/3600000*-1</f>
        <v>0.30383861288321345</v>
      </c>
      <c r="X972" s="38">
        <f t="shared" si="199"/>
        <v>20.270705289320517</v>
      </c>
      <c r="Y972" s="38">
        <f t="shared" si="200"/>
        <v>41.174993542345774</v>
      </c>
      <c r="Z972" s="38">
        <f>SUM(Y$8:Y972)/1000</f>
        <v>22.141615382300401</v>
      </c>
    </row>
    <row r="973" spans="2:26" x14ac:dyDescent="0.3">
      <c r="B973" s="4" t="s">
        <v>26</v>
      </c>
      <c r="C973" s="4">
        <v>965</v>
      </c>
      <c r="D973" s="4">
        <v>376</v>
      </c>
      <c r="E973" s="2">
        <f t="shared" si="201"/>
        <v>14.194444444444445</v>
      </c>
      <c r="F973" s="10">
        <v>51.1</v>
      </c>
      <c r="G973" s="30">
        <f t="shared" si="202"/>
        <v>0.43055555555555575</v>
      </c>
      <c r="H973" s="30">
        <f t="shared" si="203"/>
        <v>1.5500000000000007</v>
      </c>
      <c r="I973" s="31">
        <f>SUM(E$8:E973)</f>
        <v>7692.1666666666724</v>
      </c>
      <c r="J973" s="31">
        <f t="shared" si="204"/>
        <v>14.194444444444343</v>
      </c>
      <c r="K973" s="32">
        <f t="shared" si="196"/>
        <v>665.2083333333336</v>
      </c>
      <c r="L973" s="33">
        <v>156.46950000000001</v>
      </c>
      <c r="M973" s="34">
        <f>0.5*2.10945*1.29*0.35*WLTC_class_3!E973^2</f>
        <v>95.94752877803819</v>
      </c>
      <c r="N973" s="34">
        <f t="shared" si="197"/>
        <v>917.62536211137183</v>
      </c>
      <c r="O973" s="35">
        <f t="shared" si="198"/>
        <v>184.88522544743967</v>
      </c>
      <c r="P973" s="35">
        <f t="shared" si="205"/>
        <v>13025.182223302991</v>
      </c>
      <c r="Q973" s="35">
        <f>(SUM(P$8:P973))/3600000</f>
        <v>0.94360646393608938</v>
      </c>
      <c r="R973" s="35">
        <f t="shared" si="206"/>
        <v>0</v>
      </c>
      <c r="S973" s="35"/>
      <c r="T973" s="35">
        <f>(SUMIF(R$8:R973,"&lt;0"))/3600000*-1</f>
        <v>0.44162589081862397</v>
      </c>
      <c r="U973" s="37">
        <f t="shared" si="208"/>
        <v>10.023902777777785</v>
      </c>
      <c r="V973" s="37">
        <f t="shared" si="207"/>
        <v>0</v>
      </c>
      <c r="W973" s="39">
        <f>SUM(V$8:V973)/3600000*-1</f>
        <v>0.30383861288321345</v>
      </c>
      <c r="X973" s="38">
        <f t="shared" si="199"/>
        <v>13.025182223303084</v>
      </c>
      <c r="Y973" s="38">
        <f t="shared" si="200"/>
        <v>33.929470476328348</v>
      </c>
      <c r="Z973" s="38">
        <f>SUM(Y$8:Y973)/1000</f>
        <v>22.175544852776728</v>
      </c>
    </row>
    <row r="974" spans="2:26" x14ac:dyDescent="0.3">
      <c r="B974" s="4" t="s">
        <v>26</v>
      </c>
      <c r="C974" s="4">
        <v>966</v>
      </c>
      <c r="D974" s="4">
        <v>377</v>
      </c>
      <c r="E974" s="2">
        <f t="shared" si="201"/>
        <v>14.472222222222221</v>
      </c>
      <c r="F974" s="10">
        <v>52.1</v>
      </c>
      <c r="G974" s="30">
        <f t="shared" si="202"/>
        <v>0.15277777777777798</v>
      </c>
      <c r="H974" s="30">
        <f t="shared" si="203"/>
        <v>0.55000000000000071</v>
      </c>
      <c r="I974" s="31">
        <f>SUM(E$8:E974)</f>
        <v>7706.6388888888951</v>
      </c>
      <c r="J974" s="31">
        <f t="shared" si="204"/>
        <v>14.472222222222626</v>
      </c>
      <c r="K974" s="32">
        <f t="shared" si="196"/>
        <v>236.041666666667</v>
      </c>
      <c r="L974" s="33">
        <v>156.46950000000001</v>
      </c>
      <c r="M974" s="34">
        <f>0.5*2.10945*1.29*0.35*WLTC_class_3!E974^2</f>
        <v>99.739558132204834</v>
      </c>
      <c r="N974" s="34">
        <f t="shared" si="197"/>
        <v>492.25072479887183</v>
      </c>
      <c r="O974" s="35">
        <f t="shared" si="198"/>
        <v>103.09955940596781</v>
      </c>
      <c r="P974" s="35">
        <f t="shared" si="205"/>
        <v>7123.9618783394271</v>
      </c>
      <c r="Q974" s="35">
        <f>(SUM(P$8:P974))/3600000</f>
        <v>0.94558534223562807</v>
      </c>
      <c r="R974" s="35">
        <f t="shared" si="206"/>
        <v>0</v>
      </c>
      <c r="S974" s="35"/>
      <c r="T974" s="35">
        <f>(SUMIF(R$8:R974,"&lt;0"))/3600000*-1</f>
        <v>0.44162589081862397</v>
      </c>
      <c r="U974" s="37">
        <f t="shared" si="208"/>
        <v>4.9211111111110935</v>
      </c>
      <c r="V974" s="37">
        <f t="shared" si="207"/>
        <v>0</v>
      </c>
      <c r="W974" s="39">
        <f>SUM(V$8:V974)/3600000*-1</f>
        <v>0.30383861288321345</v>
      </c>
      <c r="X974" s="38">
        <f t="shared" si="199"/>
        <v>7.1239618783392276</v>
      </c>
      <c r="Y974" s="38">
        <f t="shared" si="200"/>
        <v>28.028250131364487</v>
      </c>
      <c r="Z974" s="38">
        <f>SUM(Y$8:Y974)/1000</f>
        <v>22.203573102908091</v>
      </c>
    </row>
    <row r="975" spans="2:26" x14ac:dyDescent="0.3">
      <c r="B975" s="4" t="s">
        <v>26</v>
      </c>
      <c r="C975" s="4">
        <v>967</v>
      </c>
      <c r="D975" s="4">
        <v>378</v>
      </c>
      <c r="E975" s="2">
        <f t="shared" si="201"/>
        <v>14.5</v>
      </c>
      <c r="F975" s="10">
        <v>52.2</v>
      </c>
      <c r="G975" s="30">
        <f t="shared" si="202"/>
        <v>0</v>
      </c>
      <c r="H975" s="30">
        <f t="shared" si="203"/>
        <v>0</v>
      </c>
      <c r="I975" s="31">
        <f>SUM(E$8:E975)</f>
        <v>7721.1388888888951</v>
      </c>
      <c r="J975" s="31">
        <f t="shared" si="204"/>
        <v>14.5</v>
      </c>
      <c r="K975" s="32">
        <f t="shared" si="196"/>
        <v>0</v>
      </c>
      <c r="L975" s="33">
        <v>156.46950000000001</v>
      </c>
      <c r="M975" s="34">
        <f>0.5*2.10945*1.29*0.35*WLTC_class_3!E975^2</f>
        <v>100.12280295937499</v>
      </c>
      <c r="N975" s="34">
        <f t="shared" si="197"/>
        <v>256.59230295937499</v>
      </c>
      <c r="O975" s="35">
        <f t="shared" si="198"/>
        <v>0</v>
      </c>
      <c r="P975" s="35">
        <f t="shared" si="205"/>
        <v>0</v>
      </c>
      <c r="Q975" s="35">
        <f>(SUM(P$8:P975))/3600000</f>
        <v>0.94558534223562807</v>
      </c>
      <c r="R975" s="35">
        <f t="shared" si="206"/>
        <v>0</v>
      </c>
      <c r="S975" s="35"/>
      <c r="T975" s="35">
        <f>(SUMIF(R$8:R975,"&lt;0"))/3600000*-1</f>
        <v>0.44162589081862397</v>
      </c>
      <c r="U975" s="37">
        <f t="shared" si="208"/>
        <v>0.49735648148150402</v>
      </c>
      <c r="V975" s="37">
        <f t="shared" si="207"/>
        <v>0</v>
      </c>
      <c r="W975" s="39">
        <f>SUM(V$8:V975)/3600000*-1</f>
        <v>0.30383861288321345</v>
      </c>
      <c r="X975" s="38">
        <f t="shared" si="199"/>
        <v>3.7205883929109373</v>
      </c>
      <c r="Y975" s="38">
        <f t="shared" si="200"/>
        <v>24.624876645936197</v>
      </c>
      <c r="Z975" s="38">
        <f>SUM(Y$8:Y975)/1000</f>
        <v>22.228197979554029</v>
      </c>
    </row>
    <row r="976" spans="2:26" x14ac:dyDescent="0.3">
      <c r="B976" s="4" t="s">
        <v>26</v>
      </c>
      <c r="C976" s="4">
        <v>968</v>
      </c>
      <c r="D976" s="4">
        <v>379</v>
      </c>
      <c r="E976" s="2">
        <f t="shared" si="201"/>
        <v>14.472222222222221</v>
      </c>
      <c r="F976" s="10">
        <v>52.1</v>
      </c>
      <c r="G976" s="30">
        <f t="shared" si="202"/>
        <v>-6.9444444444444448E-2</v>
      </c>
      <c r="H976" s="30">
        <f t="shared" si="203"/>
        <v>-0.25</v>
      </c>
      <c r="I976" s="31">
        <f>SUM(E$8:E976)</f>
        <v>7735.6111111111177</v>
      </c>
      <c r="J976" s="31">
        <f t="shared" si="204"/>
        <v>14.472222222222626</v>
      </c>
      <c r="K976" s="32">
        <f t="shared" si="196"/>
        <v>-107.29166666666667</v>
      </c>
      <c r="L976" s="33">
        <v>156.46950000000001</v>
      </c>
      <c r="M976" s="34">
        <f>0.5*2.10945*1.29*0.35*WLTC_class_3!E976^2</f>
        <v>99.739558132204834</v>
      </c>
      <c r="N976" s="34">
        <f t="shared" si="197"/>
        <v>148.91739146553817</v>
      </c>
      <c r="O976" s="35">
        <f t="shared" si="198"/>
        <v>0</v>
      </c>
      <c r="P976" s="35">
        <f t="shared" si="205"/>
        <v>0</v>
      </c>
      <c r="Q976" s="35">
        <f>(SUM(P$8:P976))/3600000</f>
        <v>0.94558534223562807</v>
      </c>
      <c r="R976" s="35">
        <f t="shared" si="206"/>
        <v>0</v>
      </c>
      <c r="S976" s="35"/>
      <c r="T976" s="35">
        <f>(SUMIF(R$8:R976,"&lt;0"))/3600000*-1</f>
        <v>0.44162589081862397</v>
      </c>
      <c r="U976" s="37">
        <f t="shared" si="208"/>
        <v>-0.49735648148150402</v>
      </c>
      <c r="V976" s="37">
        <f t="shared" si="207"/>
        <v>0</v>
      </c>
      <c r="W976" s="39">
        <f>SUM(V$8:V976)/3600000*-1</f>
        <v>0.30383861288321345</v>
      </c>
      <c r="X976" s="38">
        <f t="shared" si="199"/>
        <v>2.1551655820429274</v>
      </c>
      <c r="Y976" s="38">
        <f t="shared" si="200"/>
        <v>23.059453835068187</v>
      </c>
      <c r="Z976" s="38">
        <f>SUM(Y$8:Y976)/1000</f>
        <v>22.251257433389096</v>
      </c>
    </row>
    <row r="977" spans="2:26" x14ac:dyDescent="0.3">
      <c r="B977" s="4" t="s">
        <v>26</v>
      </c>
      <c r="C977" s="4">
        <v>969</v>
      </c>
      <c r="D977" s="4">
        <v>380</v>
      </c>
      <c r="E977" s="2">
        <f t="shared" si="201"/>
        <v>14.361111111111111</v>
      </c>
      <c r="F977" s="10">
        <v>51.7</v>
      </c>
      <c r="G977" s="30">
        <f t="shared" si="202"/>
        <v>-0.16666666666666705</v>
      </c>
      <c r="H977" s="30">
        <f t="shared" si="203"/>
        <v>-0.60000000000000142</v>
      </c>
      <c r="I977" s="31">
        <f>SUM(E$8:E977)</f>
        <v>7749.972222222229</v>
      </c>
      <c r="J977" s="31">
        <f t="shared" si="204"/>
        <v>14.361111111111313</v>
      </c>
      <c r="K977" s="32">
        <f t="shared" si="196"/>
        <v>-257.50000000000057</v>
      </c>
      <c r="L977" s="33">
        <v>156.46950000000001</v>
      </c>
      <c r="M977" s="34">
        <f>0.5*2.10945*1.29*0.35*WLTC_class_3!E977^2</f>
        <v>98.213927717621516</v>
      </c>
      <c r="N977" s="34">
        <f t="shared" si="197"/>
        <v>-2.8165722823790418</v>
      </c>
      <c r="O977" s="35">
        <f t="shared" si="198"/>
        <v>-0.58089412714878252</v>
      </c>
      <c r="P977" s="35">
        <f t="shared" si="205"/>
        <v>0</v>
      </c>
      <c r="Q977" s="35">
        <f>(SUM(P$8:P977))/3600000</f>
        <v>0.94558534223562807</v>
      </c>
      <c r="R977" s="34">
        <f t="shared" si="206"/>
        <v>-40.449107499721805</v>
      </c>
      <c r="S977" s="35">
        <f>SUM(R977:R993)</f>
        <v>-135906.1942480267</v>
      </c>
      <c r="T977" s="35">
        <f>(SUMIF(R$8:R977,"&lt;0"))/3600000*-1</f>
        <v>0.44163712668181837</v>
      </c>
      <c r="U977" s="37">
        <f t="shared" si="208"/>
        <v>-1.9798888888888664</v>
      </c>
      <c r="V977" s="37">
        <f t="shared" si="207"/>
        <v>-27.828985959808598</v>
      </c>
      <c r="W977" s="39">
        <f>SUM(V$8:V977)/3600000*-1</f>
        <v>0.30384634315709119</v>
      </c>
      <c r="X977" s="38">
        <f t="shared" si="199"/>
        <v>-4.0449107499721235E-2</v>
      </c>
      <c r="Y977" s="38">
        <f t="shared" si="200"/>
        <v>20.863839145525539</v>
      </c>
      <c r="Z977" s="38">
        <f>SUM(Y$8:Y977)/1000</f>
        <v>22.272121272534619</v>
      </c>
    </row>
    <row r="978" spans="2:26" x14ac:dyDescent="0.3">
      <c r="B978" s="4" t="s">
        <v>26</v>
      </c>
      <c r="C978" s="4">
        <v>970</v>
      </c>
      <c r="D978" s="4">
        <v>381</v>
      </c>
      <c r="E978" s="2">
        <f t="shared" si="201"/>
        <v>14.138888888888888</v>
      </c>
      <c r="F978" s="10">
        <v>50.9</v>
      </c>
      <c r="G978" s="30">
        <f t="shared" si="202"/>
        <v>-0.34722222222222221</v>
      </c>
      <c r="H978" s="30">
        <f t="shared" si="203"/>
        <v>-1.25</v>
      </c>
      <c r="I978" s="31">
        <f>SUM(E$8:E978)</f>
        <v>7764.1111111111177</v>
      </c>
      <c r="J978" s="31">
        <f t="shared" si="204"/>
        <v>14.138888888888687</v>
      </c>
      <c r="K978" s="32">
        <f t="shared" si="196"/>
        <v>-536.45833333333326</v>
      </c>
      <c r="L978" s="33">
        <v>156.46950000000001</v>
      </c>
      <c r="M978" s="34">
        <f>0.5*2.10945*1.29*0.35*WLTC_class_3!E978^2</f>
        <v>95.197941580121508</v>
      </c>
      <c r="N978" s="34">
        <f t="shared" si="197"/>
        <v>-284.79089175321172</v>
      </c>
      <c r="O978" s="35">
        <f t="shared" si="198"/>
        <v>-56.932028569685791</v>
      </c>
      <c r="P978" s="35">
        <f t="shared" si="205"/>
        <v>0</v>
      </c>
      <c r="Q978" s="35">
        <f>(SUM(P$8:P978))/3600000</f>
        <v>0.94558534223562807</v>
      </c>
      <c r="R978" s="34">
        <f t="shared" si="206"/>
        <v>-4026.6267750661859</v>
      </c>
      <c r="S978" s="35"/>
      <c r="T978" s="35">
        <f>(SUMIF(R$8:R978,"&lt;0"))/3600000*-1</f>
        <v>0.44275563411933672</v>
      </c>
      <c r="U978" s="37">
        <f t="shared" si="208"/>
        <v>-3.9140000000000237</v>
      </c>
      <c r="V978" s="37">
        <f t="shared" si="207"/>
        <v>-2770.3192212455356</v>
      </c>
      <c r="W978" s="39">
        <f>SUM(V$8:V978)/3600000*-1</f>
        <v>0.30461587627410386</v>
      </c>
      <c r="X978" s="38">
        <f t="shared" si="199"/>
        <v>-4.0266267750662434</v>
      </c>
      <c r="Y978" s="38">
        <f t="shared" si="200"/>
        <v>16.877661477959016</v>
      </c>
      <c r="Z978" s="38">
        <f>SUM(Y$8:Y978)/1000</f>
        <v>22.288998934012579</v>
      </c>
    </row>
    <row r="979" spans="2:26" x14ac:dyDescent="0.3">
      <c r="B979" s="4" t="s">
        <v>26</v>
      </c>
      <c r="C979" s="4">
        <v>971</v>
      </c>
      <c r="D979" s="4">
        <v>382</v>
      </c>
      <c r="E979" s="2">
        <f t="shared" si="201"/>
        <v>13.666666666666668</v>
      </c>
      <c r="F979" s="10">
        <v>49.2</v>
      </c>
      <c r="G979" s="30">
        <f t="shared" si="202"/>
        <v>-0.69444444444444442</v>
      </c>
      <c r="H979" s="30">
        <f t="shared" si="203"/>
        <v>-2.5</v>
      </c>
      <c r="I979" s="31">
        <f>SUM(E$8:E979)</f>
        <v>7777.7777777777846</v>
      </c>
      <c r="J979" s="31">
        <f t="shared" si="204"/>
        <v>13.66666666666697</v>
      </c>
      <c r="K979" s="32">
        <f t="shared" si="196"/>
        <v>-1072.9166666666665</v>
      </c>
      <c r="L979" s="33">
        <v>156.46950000000001</v>
      </c>
      <c r="M979" s="34">
        <f>0.5*2.10945*1.29*0.35*WLTC_class_3!E979^2</f>
        <v>88.945135037500009</v>
      </c>
      <c r="N979" s="34">
        <f t="shared" si="197"/>
        <v>-827.50203162916648</v>
      </c>
      <c r="O979" s="35">
        <f t="shared" si="198"/>
        <v>-154.55899057429551</v>
      </c>
      <c r="P979" s="35">
        <f t="shared" si="205"/>
        <v>0</v>
      </c>
      <c r="Q979" s="35">
        <f>(SUM(P$8:P979))/3600000</f>
        <v>0.94558534223562807</v>
      </c>
      <c r="R979" s="34">
        <f t="shared" si="206"/>
        <v>-11309.194432265525</v>
      </c>
      <c r="S979" s="35"/>
      <c r="T979" s="35">
        <f>(SUMIF(R$8:R979,"&lt;0"))/3600000*-1</f>
        <v>0.44589707701718828</v>
      </c>
      <c r="U979" s="37">
        <f t="shared" si="208"/>
        <v>-8.1145879629629274</v>
      </c>
      <c r="V979" s="37">
        <f t="shared" si="207"/>
        <v>-7780.7257693986812</v>
      </c>
      <c r="W979" s="39">
        <f>SUM(V$8:V979)/3600000*-1</f>
        <v>0.30677718898782569</v>
      </c>
      <c r="X979" s="38">
        <f t="shared" si="199"/>
        <v>-11.309194432265276</v>
      </c>
      <c r="Y979" s="38">
        <f t="shared" si="200"/>
        <v>9.5950938207599847</v>
      </c>
      <c r="Z979" s="38">
        <f>SUM(Y$8:Y979)/1000</f>
        <v>22.298594027833339</v>
      </c>
    </row>
    <row r="980" spans="2:26" x14ac:dyDescent="0.3">
      <c r="B980" s="4" t="s">
        <v>26</v>
      </c>
      <c r="C980" s="4">
        <v>972</v>
      </c>
      <c r="D980" s="4">
        <v>383</v>
      </c>
      <c r="E980" s="2">
        <f t="shared" si="201"/>
        <v>12.75</v>
      </c>
      <c r="F980" s="10">
        <v>45.9</v>
      </c>
      <c r="G980" s="30">
        <f t="shared" si="202"/>
        <v>-1.1944444444444446</v>
      </c>
      <c r="H980" s="30">
        <f t="shared" si="203"/>
        <v>-4.3000000000000007</v>
      </c>
      <c r="I980" s="31">
        <f>SUM(E$8:E980)</f>
        <v>7790.5277777777846</v>
      </c>
      <c r="J980" s="31">
        <f t="shared" si="204"/>
        <v>12.75</v>
      </c>
      <c r="K980" s="32">
        <f t="shared" si="196"/>
        <v>-1845.416666666667</v>
      </c>
      <c r="L980" s="33">
        <v>156.46950000000001</v>
      </c>
      <c r="M980" s="34">
        <f>0.5*2.10945*1.29*0.35*WLTC_class_3!E980^2</f>
        <v>77.413617864843744</v>
      </c>
      <c r="N980" s="34">
        <f t="shared" si="197"/>
        <v>-1611.5335488018231</v>
      </c>
      <c r="O980" s="35">
        <f t="shared" si="198"/>
        <v>-261.9749225270964</v>
      </c>
      <c r="P980" s="35">
        <f t="shared" si="205"/>
        <v>0</v>
      </c>
      <c r="Q980" s="35">
        <f>(SUM(P$8:P980))/3600000</f>
        <v>0.94558534223562807</v>
      </c>
      <c r="R980" s="34">
        <f t="shared" si="206"/>
        <v>-20547.052747223246</v>
      </c>
      <c r="S980" s="35"/>
      <c r="T980" s="35">
        <f>(SUMIF(R$8:R980,"&lt;0"))/3600000*-1</f>
        <v>0.45160459166919475</v>
      </c>
      <c r="U980" s="37">
        <f t="shared" si="208"/>
        <v>-14.965041666666682</v>
      </c>
      <c r="V980" s="37">
        <f t="shared" si="207"/>
        <v>-14136.372290089592</v>
      </c>
      <c r="W980" s="39">
        <f>SUM(V$8:V980)/3600000*-1</f>
        <v>0.31070395906840614</v>
      </c>
      <c r="X980" s="38">
        <f t="shared" si="199"/>
        <v>-20.547052747223248</v>
      </c>
      <c r="Y980" s="38">
        <f t="shared" si="200"/>
        <v>0.35723550580201291</v>
      </c>
      <c r="Z980" s="38">
        <f>SUM(Y$8:Y980)/1000</f>
        <v>22.298951263339141</v>
      </c>
    </row>
    <row r="981" spans="2:26" x14ac:dyDescent="0.3">
      <c r="B981" s="4" t="s">
        <v>26</v>
      </c>
      <c r="C981" s="4">
        <v>973</v>
      </c>
      <c r="D981" s="4">
        <v>384</v>
      </c>
      <c r="E981" s="2">
        <f t="shared" si="201"/>
        <v>11.277777777777779</v>
      </c>
      <c r="F981" s="10">
        <v>40.6</v>
      </c>
      <c r="G981" s="30">
        <f t="shared" si="202"/>
        <v>-1.4722222222222223</v>
      </c>
      <c r="H981" s="30">
        <f t="shared" si="203"/>
        <v>-5.3000000000000007</v>
      </c>
      <c r="I981" s="31">
        <f>SUM(E$8:E981)</f>
        <v>7801.805555555562</v>
      </c>
      <c r="J981" s="31">
        <f t="shared" si="204"/>
        <v>11.277777777777374</v>
      </c>
      <c r="K981" s="32">
        <f t="shared" si="196"/>
        <v>-2274.5833333333335</v>
      </c>
      <c r="L981" s="33">
        <v>156.46950000000001</v>
      </c>
      <c r="M981" s="34">
        <f>0.5*2.10945*1.29*0.35*WLTC_class_3!E981^2</f>
        <v>60.568115370486119</v>
      </c>
      <c r="N981" s="34">
        <f t="shared" si="197"/>
        <v>-2057.5457179628474</v>
      </c>
      <c r="O981" s="35">
        <f t="shared" si="198"/>
        <v>-261.69568361582702</v>
      </c>
      <c r="P981" s="35">
        <f t="shared" si="205"/>
        <v>0</v>
      </c>
      <c r="Q981" s="35">
        <f>(SUM(P$8:P981))/3600000</f>
        <v>0.94558534223562807</v>
      </c>
      <c r="R981" s="34">
        <f t="shared" si="206"/>
        <v>-23204.543374802393</v>
      </c>
      <c r="S981" s="35"/>
      <c r="T981" s="35">
        <f>(SUMIF(R$8:R981,"&lt;0"))/3600000*-1</f>
        <v>0.45805029816219545</v>
      </c>
      <c r="U981" s="37">
        <f t="shared" si="208"/>
        <v>-21.861273148148136</v>
      </c>
      <c r="V981" s="37">
        <f t="shared" si="207"/>
        <v>-15964.725841864045</v>
      </c>
      <c r="W981" s="39">
        <f>SUM(V$8:V981)/3600000*-1</f>
        <v>0.31513860513559055</v>
      </c>
      <c r="X981" s="38">
        <f t="shared" si="199"/>
        <v>-23.204543374803226</v>
      </c>
      <c r="Y981" s="38">
        <f t="shared" si="200"/>
        <v>-2.3002551217779654</v>
      </c>
      <c r="Z981" s="38">
        <f>SUM(Y$8:Y981)/1000</f>
        <v>22.296651008217363</v>
      </c>
    </row>
    <row r="982" spans="2:26" x14ac:dyDescent="0.3">
      <c r="B982" s="4" t="s">
        <v>26</v>
      </c>
      <c r="C982" s="4">
        <v>974</v>
      </c>
      <c r="D982" s="4">
        <v>385</v>
      </c>
      <c r="E982" s="2">
        <f t="shared" si="201"/>
        <v>9.8055555555555554</v>
      </c>
      <c r="F982" s="10">
        <v>35.299999999999997</v>
      </c>
      <c r="G982" s="30">
        <f t="shared" si="202"/>
        <v>-1.4722222222222223</v>
      </c>
      <c r="H982" s="30">
        <f t="shared" si="203"/>
        <v>-5.3000000000000007</v>
      </c>
      <c r="I982" s="31">
        <f>SUM(E$8:E982)</f>
        <v>7811.6111111111177</v>
      </c>
      <c r="J982" s="31">
        <f t="shared" si="204"/>
        <v>9.8055555555556566</v>
      </c>
      <c r="K982" s="32">
        <f t="shared" si="196"/>
        <v>-2274.5833333333335</v>
      </c>
      <c r="L982" s="33">
        <v>156.46950000000001</v>
      </c>
      <c r="M982" s="34">
        <f>0.5*2.10945*1.29*0.35*WLTC_class_3!E982^2</f>
        <v>45.786917228038192</v>
      </c>
      <c r="N982" s="34">
        <f t="shared" si="197"/>
        <v>-2072.3269161052954</v>
      </c>
      <c r="O982" s="35">
        <f t="shared" si="198"/>
        <v>-199.25199435877113</v>
      </c>
      <c r="P982" s="35">
        <f t="shared" si="205"/>
        <v>0</v>
      </c>
      <c r="Q982" s="35">
        <f>(SUM(P$8:P982))/3600000</f>
        <v>0.94558534223562807</v>
      </c>
      <c r="R982" s="34">
        <f t="shared" si="206"/>
        <v>-20320.316705143799</v>
      </c>
      <c r="S982" s="35"/>
      <c r="T982" s="35">
        <f>(SUMIF(R$8:R982,"&lt;0"))/3600000*-1</f>
        <v>0.46369483058029093</v>
      </c>
      <c r="U982" s="37">
        <f t="shared" si="208"/>
        <v>-19.18231944444446</v>
      </c>
      <c r="V982" s="37">
        <f t="shared" si="207"/>
        <v>-13980.377893138933</v>
      </c>
      <c r="W982" s="39">
        <f>SUM(V$8:V982)/3600000*-1</f>
        <v>0.31902204343924029</v>
      </c>
      <c r="X982" s="38">
        <f t="shared" si="199"/>
        <v>-20.32031670514359</v>
      </c>
      <c r="Y982" s="38">
        <f t="shared" si="200"/>
        <v>0.58397154788167072</v>
      </c>
      <c r="Z982" s="38">
        <f>SUM(Y$8:Y982)/1000</f>
        <v>22.297234979765246</v>
      </c>
    </row>
    <row r="983" spans="2:26" x14ac:dyDescent="0.3">
      <c r="B983" s="4" t="s">
        <v>26</v>
      </c>
      <c r="C983" s="4">
        <v>975</v>
      </c>
      <c r="D983" s="4">
        <v>386</v>
      </c>
      <c r="E983" s="2">
        <f t="shared" si="201"/>
        <v>8.3333333333333339</v>
      </c>
      <c r="F983" s="10">
        <v>30</v>
      </c>
      <c r="G983" s="30">
        <f t="shared" si="202"/>
        <v>-1.4722222222222219</v>
      </c>
      <c r="H983" s="30">
        <f t="shared" si="203"/>
        <v>-5.2999999999999989</v>
      </c>
      <c r="I983" s="31">
        <f>SUM(E$8:E983)</f>
        <v>7819.9444444444507</v>
      </c>
      <c r="J983" s="31">
        <f t="shared" si="204"/>
        <v>8.3333333333330302</v>
      </c>
      <c r="K983" s="32">
        <f t="shared" si="196"/>
        <v>-2274.5833333333326</v>
      </c>
      <c r="L983" s="33">
        <v>156.46950000000001</v>
      </c>
      <c r="M983" s="34">
        <f>0.5*2.10945*1.29*0.35*WLTC_class_3!E983^2</f>
        <v>33.070023437500005</v>
      </c>
      <c r="N983" s="34">
        <f t="shared" si="197"/>
        <v>-2085.0438098958325</v>
      </c>
      <c r="O983" s="35">
        <f t="shared" si="198"/>
        <v>-144.79470902053868</v>
      </c>
      <c r="P983" s="35">
        <f t="shared" si="205"/>
        <v>0</v>
      </c>
      <c r="Q983" s="35">
        <f>(SUM(P$8:P983))/3600000</f>
        <v>0.94558534223562807</v>
      </c>
      <c r="R983" s="34">
        <f t="shared" si="206"/>
        <v>-17375.365082464639</v>
      </c>
      <c r="S983" s="35"/>
      <c r="T983" s="35">
        <f>(SUMIF(R$8:R983,"&lt;0"))/3600000*-1</f>
        <v>0.46852132088097553</v>
      </c>
      <c r="U983" s="37">
        <f t="shared" si="208"/>
        <v>-16.503365740740733</v>
      </c>
      <c r="V983" s="37">
        <f t="shared" si="207"/>
        <v>-11954.25117673567</v>
      </c>
      <c r="W983" s="39">
        <f>SUM(V$8:V983)/3600000*-1</f>
        <v>0.32234266876611128</v>
      </c>
      <c r="X983" s="38">
        <f t="shared" si="199"/>
        <v>-17.375365082465272</v>
      </c>
      <c r="Y983" s="38">
        <f t="shared" si="200"/>
        <v>3.5289231705599882</v>
      </c>
      <c r="Z983" s="38">
        <f>SUM(Y$8:Y983)/1000</f>
        <v>22.300763902935806</v>
      </c>
    </row>
    <row r="984" spans="2:26" x14ac:dyDescent="0.3">
      <c r="B984" s="4" t="s">
        <v>26</v>
      </c>
      <c r="C984" s="4">
        <v>976</v>
      </c>
      <c r="D984" s="4">
        <v>387</v>
      </c>
      <c r="E984" s="2">
        <f t="shared" si="201"/>
        <v>6.8611111111111107</v>
      </c>
      <c r="F984" s="10">
        <v>24.7</v>
      </c>
      <c r="G984" s="30">
        <f t="shared" si="202"/>
        <v>-1.4861111111111109</v>
      </c>
      <c r="H984" s="30">
        <f t="shared" si="203"/>
        <v>-5.35</v>
      </c>
      <c r="I984" s="31">
        <f>SUM(E$8:E984)</f>
        <v>7826.805555555562</v>
      </c>
      <c r="J984" s="31">
        <f t="shared" si="204"/>
        <v>6.8611111111113132</v>
      </c>
      <c r="K984" s="32">
        <f t="shared" si="196"/>
        <v>-2296.0416666666665</v>
      </c>
      <c r="L984" s="33">
        <v>156.46950000000001</v>
      </c>
      <c r="M984" s="34">
        <f>0.5*2.10945*1.29*0.35*WLTC_class_3!E984^2</f>
        <v>22.417433998871523</v>
      </c>
      <c r="N984" s="34">
        <f t="shared" si="197"/>
        <v>-2117.1547326677951</v>
      </c>
      <c r="O984" s="35">
        <f t="shared" si="198"/>
        <v>-99.664732318930021</v>
      </c>
      <c r="P984" s="35">
        <f t="shared" si="205"/>
        <v>0</v>
      </c>
      <c r="Q984" s="35">
        <f>(SUM(P$8:P984))/3600000</f>
        <v>0.94558534223562807</v>
      </c>
      <c r="R984" s="34">
        <f t="shared" si="206"/>
        <v>-14526.03386024891</v>
      </c>
      <c r="S984" s="35"/>
      <c r="T984" s="35">
        <f>(SUMIF(R$8:R984,"&lt;0"))/3600000*-1</f>
        <v>0.47255633028660027</v>
      </c>
      <c r="U984" s="37">
        <f t="shared" si="208"/>
        <v>-13.824412037037048</v>
      </c>
      <c r="V984" s="37">
        <f t="shared" si="207"/>
        <v>-9993.9112958512487</v>
      </c>
      <c r="W984" s="39">
        <f>SUM(V$8:V984)/3600000*-1</f>
        <v>0.32511875523718109</v>
      </c>
      <c r="X984" s="38">
        <f t="shared" si="199"/>
        <v>-14.526033860248482</v>
      </c>
      <c r="Y984" s="38">
        <f t="shared" si="200"/>
        <v>6.3782543927767783</v>
      </c>
      <c r="Z984" s="38">
        <f>SUM(Y$8:Y984)/1000</f>
        <v>22.307142157328585</v>
      </c>
    </row>
    <row r="985" spans="2:26" x14ac:dyDescent="0.3">
      <c r="B985" s="4" t="s">
        <v>26</v>
      </c>
      <c r="C985" s="4">
        <v>977</v>
      </c>
      <c r="D985" s="4">
        <v>388</v>
      </c>
      <c r="E985" s="2">
        <f t="shared" si="201"/>
        <v>5.3611111111111116</v>
      </c>
      <c r="F985" s="10">
        <v>19.3</v>
      </c>
      <c r="G985" s="30">
        <f t="shared" si="202"/>
        <v>-1.2083333333333333</v>
      </c>
      <c r="H985" s="30">
        <f t="shared" si="203"/>
        <v>-4.3499999999999996</v>
      </c>
      <c r="I985" s="31">
        <f>SUM(E$8:E985)</f>
        <v>7832.1666666666733</v>
      </c>
      <c r="J985" s="31">
        <f t="shared" si="204"/>
        <v>5.3611111111113132</v>
      </c>
      <c r="K985" s="32">
        <f t="shared" si="196"/>
        <v>-1866.8749999999998</v>
      </c>
      <c r="L985" s="33">
        <v>156.46950000000001</v>
      </c>
      <c r="M985" s="34">
        <f>0.5*2.10945*1.29*0.35*WLTC_class_3!E985^2</f>
        <v>13.686947811371528</v>
      </c>
      <c r="N985" s="34">
        <f t="shared" si="197"/>
        <v>-1696.7185521886281</v>
      </c>
      <c r="O985" s="35">
        <f t="shared" si="198"/>
        <v>-48.766257214873917</v>
      </c>
      <c r="P985" s="35">
        <f t="shared" si="205"/>
        <v>0</v>
      </c>
      <c r="Q985" s="35">
        <f>(SUM(P$8:P985))/3600000</f>
        <v>0.94558534223562807</v>
      </c>
      <c r="R985" s="34">
        <f t="shared" si="206"/>
        <v>-9096.2966825671556</v>
      </c>
      <c r="S985" s="35"/>
      <c r="T985" s="35">
        <f>(SUMIF(R$8:R985,"&lt;0"))/3600000*-1</f>
        <v>0.47508307936509114</v>
      </c>
      <c r="U985" s="37">
        <f t="shared" si="208"/>
        <v>-11.329999999999995</v>
      </c>
      <c r="V985" s="37">
        <f t="shared" si="207"/>
        <v>-6258.2521176062028</v>
      </c>
      <c r="W985" s="39">
        <f>SUM(V$8:V985)/3600000*-1</f>
        <v>0.32685715860318276</v>
      </c>
      <c r="X985" s="38">
        <f t="shared" si="199"/>
        <v>-9.0962966825668126</v>
      </c>
      <c r="Y985" s="38">
        <f t="shared" si="200"/>
        <v>11.807991570458448</v>
      </c>
      <c r="Z985" s="38">
        <f>SUM(Y$8:Y985)/1000</f>
        <v>22.318950148899042</v>
      </c>
    </row>
    <row r="986" spans="2:26" x14ac:dyDescent="0.3">
      <c r="B986" s="4" t="s">
        <v>26</v>
      </c>
      <c r="C986" s="4">
        <v>978</v>
      </c>
      <c r="D986" s="4">
        <v>389</v>
      </c>
      <c r="E986" s="2">
        <f t="shared" si="201"/>
        <v>4.4444444444444446</v>
      </c>
      <c r="F986" s="10">
        <v>16</v>
      </c>
      <c r="G986" s="30">
        <f t="shared" si="202"/>
        <v>-0.84722222222222243</v>
      </c>
      <c r="H986" s="30">
        <f t="shared" si="203"/>
        <v>-3.0500000000000007</v>
      </c>
      <c r="I986" s="31">
        <f>SUM(E$8:E986)</f>
        <v>7836.6111111111177</v>
      </c>
      <c r="J986" s="31">
        <f t="shared" si="204"/>
        <v>4.4444444444443434</v>
      </c>
      <c r="K986" s="32">
        <f t="shared" si="196"/>
        <v>-1308.9583333333337</v>
      </c>
      <c r="L986" s="33">
        <v>156.46950000000001</v>
      </c>
      <c r="M986" s="34">
        <f>0.5*2.10945*1.29*0.35*WLTC_class_3!E986^2</f>
        <v>9.4065844444444444</v>
      </c>
      <c r="N986" s="34">
        <f t="shared" si="197"/>
        <v>-1143.0822488888894</v>
      </c>
      <c r="O986" s="35">
        <f t="shared" si="198"/>
        <v>-22.579402447187427</v>
      </c>
      <c r="P986" s="35">
        <f t="shared" si="205"/>
        <v>0</v>
      </c>
      <c r="Q986" s="35">
        <f>(SUM(P$8:P986))/3600000</f>
        <v>0.94558534223562807</v>
      </c>
      <c r="R986" s="34">
        <f t="shared" si="206"/>
        <v>-5080.3655506171708</v>
      </c>
      <c r="S986" s="35"/>
      <c r="T986" s="35">
        <f>(SUMIF(R$8:R986,"&lt;0"))/3600000*-1</f>
        <v>0.47649429201804039</v>
      </c>
      <c r="U986" s="37">
        <f t="shared" si="208"/>
        <v>-5.5548472222222234</v>
      </c>
      <c r="V986" s="37">
        <f t="shared" si="207"/>
        <v>-3495.2914988246134</v>
      </c>
      <c r="W986" s="39">
        <f>SUM(V$8:V986)/3600000*-1</f>
        <v>0.32782807290841187</v>
      </c>
      <c r="X986" s="38">
        <f t="shared" si="199"/>
        <v>-5.0803655506172865</v>
      </c>
      <c r="Y986" s="38">
        <f t="shared" si="200"/>
        <v>15.823922702407973</v>
      </c>
      <c r="Z986" s="38">
        <f>SUM(Y$8:Y986)/1000</f>
        <v>22.334774071601451</v>
      </c>
    </row>
    <row r="987" spans="2:26" x14ac:dyDescent="0.3">
      <c r="B987" s="4" t="s">
        <v>26</v>
      </c>
      <c r="C987" s="4">
        <v>979</v>
      </c>
      <c r="D987" s="4">
        <v>390</v>
      </c>
      <c r="E987" s="2">
        <f t="shared" si="201"/>
        <v>3.6666666666666665</v>
      </c>
      <c r="F987" s="10">
        <v>13.2</v>
      </c>
      <c r="G987" s="30">
        <f t="shared" si="202"/>
        <v>-0.73611111111111116</v>
      </c>
      <c r="H987" s="30">
        <f t="shared" si="203"/>
        <v>-2.6500000000000004</v>
      </c>
      <c r="I987" s="31">
        <f>SUM(E$8:E987)</f>
        <v>7840.2777777777846</v>
      </c>
      <c r="J987" s="31">
        <f t="shared" si="204"/>
        <v>3.6666666666669698</v>
      </c>
      <c r="K987" s="32">
        <f t="shared" si="196"/>
        <v>-1137.2916666666667</v>
      </c>
      <c r="L987" s="33">
        <v>156.46950000000001</v>
      </c>
      <c r="M987" s="34">
        <f>0.5*2.10945*1.29*0.35*WLTC_class_3!E987^2</f>
        <v>6.4023565374999984</v>
      </c>
      <c r="N987" s="34">
        <f t="shared" si="197"/>
        <v>-974.41981012916676</v>
      </c>
      <c r="O987" s="35">
        <f t="shared" si="198"/>
        <v>-13.100533002848771</v>
      </c>
      <c r="P987" s="35">
        <f t="shared" si="205"/>
        <v>0</v>
      </c>
      <c r="Q987" s="35">
        <f>(SUM(P$8:P987))/3600000</f>
        <v>0.94558534223562807</v>
      </c>
      <c r="R987" s="34">
        <f t="shared" si="206"/>
        <v>-3572.8726371405737</v>
      </c>
      <c r="S987" s="35"/>
      <c r="T987" s="35">
        <f>(SUMIF(R$8:R987,"&lt;0"))/3600000*-1</f>
        <v>0.47748675663946832</v>
      </c>
      <c r="U987" s="37">
        <f t="shared" si="208"/>
        <v>-3.8987407407407435</v>
      </c>
      <c r="V987" s="37">
        <f t="shared" si="207"/>
        <v>-2458.1363743527145</v>
      </c>
      <c r="W987" s="39">
        <f>SUM(V$8:V987)/3600000*-1</f>
        <v>0.3285108885679543</v>
      </c>
      <c r="X987" s="38">
        <f t="shared" si="199"/>
        <v>-3.5728726371402781</v>
      </c>
      <c r="Y987" s="38">
        <f t="shared" si="200"/>
        <v>17.331415615884982</v>
      </c>
      <c r="Z987" s="38">
        <f>SUM(Y$8:Y987)/1000</f>
        <v>22.352105487217337</v>
      </c>
    </row>
    <row r="988" spans="2:26" x14ac:dyDescent="0.3">
      <c r="B988" s="4" t="s">
        <v>26</v>
      </c>
      <c r="C988" s="4">
        <v>980</v>
      </c>
      <c r="D988" s="4">
        <v>391</v>
      </c>
      <c r="E988" s="2">
        <f t="shared" si="201"/>
        <v>2.9722222222222219</v>
      </c>
      <c r="F988" s="10">
        <v>10.7</v>
      </c>
      <c r="G988" s="30">
        <f t="shared" si="202"/>
        <v>-0.61111111111111094</v>
      </c>
      <c r="H988" s="30">
        <f t="shared" si="203"/>
        <v>-2.1999999999999993</v>
      </c>
      <c r="I988" s="31">
        <f>SUM(E$8:E988)</f>
        <v>7843.2500000000073</v>
      </c>
      <c r="J988" s="31">
        <f t="shared" si="204"/>
        <v>2.9722222222226264</v>
      </c>
      <c r="K988" s="32">
        <f t="shared" si="196"/>
        <v>-944.1666666666664</v>
      </c>
      <c r="L988" s="33">
        <v>156.46950000000001</v>
      </c>
      <c r="M988" s="34">
        <f>0.5*2.10945*1.29*0.35*WLTC_class_3!E988^2</f>
        <v>4.2068744259548598</v>
      </c>
      <c r="N988" s="34">
        <f t="shared" si="197"/>
        <v>-783.4902922407116</v>
      </c>
      <c r="O988" s="35">
        <f t="shared" si="198"/>
        <v>-6.9214354597724732</v>
      </c>
      <c r="P988" s="35">
        <f t="shared" si="205"/>
        <v>0</v>
      </c>
      <c r="Q988" s="35">
        <f>(SUM(P$8:P988))/3600000</f>
        <v>0.94558534223562807</v>
      </c>
      <c r="R988" s="34">
        <f t="shared" si="206"/>
        <v>-2328.7072574935428</v>
      </c>
      <c r="S988" s="35"/>
      <c r="T988" s="35">
        <f>(SUMIF(R$8:R988,"&lt;0"))/3600000*-1</f>
        <v>0.47813361976654989</v>
      </c>
      <c r="U988" s="37">
        <f t="shared" si="208"/>
        <v>-2.8491898148148156</v>
      </c>
      <c r="V988" s="37">
        <f t="shared" si="207"/>
        <v>-1602.1505931555573</v>
      </c>
      <c r="W988" s="39">
        <f>SUM(V$8:V988)/3600000*-1</f>
        <v>0.32895593039938636</v>
      </c>
      <c r="X988" s="38">
        <f t="shared" si="199"/>
        <v>-2.3287072574932259</v>
      </c>
      <c r="Y988" s="38">
        <f t="shared" si="200"/>
        <v>18.575580995532036</v>
      </c>
      <c r="Z988" s="38">
        <f>SUM(Y$8:Y988)/1000</f>
        <v>22.370681068212871</v>
      </c>
    </row>
    <row r="989" spans="2:26" x14ac:dyDescent="0.3">
      <c r="B989" s="4" t="s">
        <v>26</v>
      </c>
      <c r="C989" s="4">
        <v>981</v>
      </c>
      <c r="D989" s="4">
        <v>392</v>
      </c>
      <c r="E989" s="2">
        <f t="shared" si="201"/>
        <v>2.4444444444444446</v>
      </c>
      <c r="F989" s="10">
        <v>8.8000000000000007</v>
      </c>
      <c r="G989" s="30">
        <f t="shared" si="202"/>
        <v>-0.48611111111111099</v>
      </c>
      <c r="H989" s="30">
        <f t="shared" si="203"/>
        <v>-1.7499999999999996</v>
      </c>
      <c r="I989" s="31">
        <f>SUM(E$8:E989)</f>
        <v>7845.6944444444516</v>
      </c>
      <c r="J989" s="31">
        <f t="shared" si="204"/>
        <v>2.4444444444443434</v>
      </c>
      <c r="K989" s="32">
        <f t="shared" si="196"/>
        <v>-751.04166666666652</v>
      </c>
      <c r="L989" s="33">
        <v>156.46950000000001</v>
      </c>
      <c r="M989" s="34">
        <f>0.5*2.10945*1.29*0.35*WLTC_class_3!E989^2</f>
        <v>2.8454917944444444</v>
      </c>
      <c r="N989" s="34">
        <f t="shared" si="197"/>
        <v>-591.72667487222202</v>
      </c>
      <c r="O989" s="35">
        <f t="shared" si="198"/>
        <v>-3.5357495140511559</v>
      </c>
      <c r="P989" s="35">
        <f t="shared" si="205"/>
        <v>0</v>
      </c>
      <c r="Q989" s="35">
        <f>(SUM(P$8:P989))/3600000</f>
        <v>0.94558534223562807</v>
      </c>
      <c r="R989" s="34">
        <f t="shared" si="206"/>
        <v>-1446.4429830209274</v>
      </c>
      <c r="S989" s="35"/>
      <c r="T989" s="35">
        <f>(SUMIF(R$8:R989,"&lt;0"))/3600000*-1</f>
        <v>0.47853540948405571</v>
      </c>
      <c r="U989" s="37">
        <f t="shared" si="208"/>
        <v>-1.7667361111111093</v>
      </c>
      <c r="V989" s="37">
        <f t="shared" si="207"/>
        <v>-995.15277231839798</v>
      </c>
      <c r="W989" s="39">
        <f>SUM(V$8:V989)/3600000*-1</f>
        <v>0.32923236172503034</v>
      </c>
      <c r="X989" s="38">
        <f t="shared" si="199"/>
        <v>-1.4464429830209873</v>
      </c>
      <c r="Y989" s="38">
        <f t="shared" si="200"/>
        <v>19.457845270004274</v>
      </c>
      <c r="Z989" s="38">
        <f>SUM(Y$8:Y989)/1000</f>
        <v>22.390138913482875</v>
      </c>
    </row>
    <row r="990" spans="2:26" x14ac:dyDescent="0.3">
      <c r="B990" s="4" t="s">
        <v>26</v>
      </c>
      <c r="C990" s="4">
        <v>982</v>
      </c>
      <c r="D990" s="4">
        <v>393</v>
      </c>
      <c r="E990" s="2">
        <f t="shared" si="201"/>
        <v>2</v>
      </c>
      <c r="F990" s="10">
        <v>7.2</v>
      </c>
      <c r="G990" s="30">
        <f t="shared" si="202"/>
        <v>-0.45833333333333343</v>
      </c>
      <c r="H990" s="30">
        <f t="shared" si="203"/>
        <v>-1.6500000000000004</v>
      </c>
      <c r="I990" s="31">
        <f>SUM(E$8:E990)</f>
        <v>7847.6944444444516</v>
      </c>
      <c r="J990" s="31">
        <f t="shared" si="204"/>
        <v>2</v>
      </c>
      <c r="K990" s="32">
        <f t="shared" si="196"/>
        <v>-708.12500000000011</v>
      </c>
      <c r="L990" s="33">
        <v>156.46950000000001</v>
      </c>
      <c r="M990" s="34">
        <f>0.5*2.10945*1.29*0.35*WLTC_class_3!E990^2</f>
        <v>1.9048333499999999</v>
      </c>
      <c r="N990" s="34">
        <f t="shared" si="197"/>
        <v>-549.75066665000008</v>
      </c>
      <c r="O990" s="35">
        <f t="shared" si="198"/>
        <v>-2.1990026666000002</v>
      </c>
      <c r="P990" s="35">
        <f t="shared" si="205"/>
        <v>0</v>
      </c>
      <c r="Q990" s="35">
        <f>(SUM(P$8:P990))/3600000</f>
        <v>0.94558534223562807</v>
      </c>
      <c r="R990" s="34">
        <f t="shared" si="206"/>
        <v>-1099.5013333000002</v>
      </c>
      <c r="S990" s="35"/>
      <c r="T990" s="35">
        <f>(SUMIF(R$8:R990,"&lt;0"))/3600000*-1</f>
        <v>0.47884082652108351</v>
      </c>
      <c r="U990" s="37">
        <f t="shared" si="208"/>
        <v>-1.2207407407407413</v>
      </c>
      <c r="V990" s="37">
        <f t="shared" si="207"/>
        <v>-756.45691731040006</v>
      </c>
      <c r="W990" s="39">
        <f>SUM(V$8:V990)/3600000*-1</f>
        <v>0.32944248864650544</v>
      </c>
      <c r="X990" s="38">
        <f t="shared" si="199"/>
        <v>-1.0995013333000001</v>
      </c>
      <c r="Y990" s="38">
        <f t="shared" si="200"/>
        <v>19.80478691972526</v>
      </c>
      <c r="Z990" s="38">
        <f>SUM(Y$8:Y990)/1000</f>
        <v>22.4099437004026</v>
      </c>
    </row>
    <row r="991" spans="2:26" x14ac:dyDescent="0.3">
      <c r="B991" s="4" t="s">
        <v>26</v>
      </c>
      <c r="C991" s="4">
        <v>983</v>
      </c>
      <c r="D991" s="4">
        <v>394</v>
      </c>
      <c r="E991" s="2">
        <f t="shared" si="201"/>
        <v>1.5277777777777777</v>
      </c>
      <c r="F991" s="10">
        <v>5.5</v>
      </c>
      <c r="G991" s="30">
        <f t="shared" si="202"/>
        <v>-0.55555555555555558</v>
      </c>
      <c r="H991" s="30">
        <f t="shared" si="203"/>
        <v>-2</v>
      </c>
      <c r="I991" s="31">
        <f>SUM(E$8:E991)</f>
        <v>7849.222222222229</v>
      </c>
      <c r="J991" s="31">
        <f t="shared" si="204"/>
        <v>1.5277777777773736</v>
      </c>
      <c r="K991" s="32">
        <f t="shared" si="196"/>
        <v>-858.33333333333337</v>
      </c>
      <c r="L991" s="33">
        <v>156.46950000000001</v>
      </c>
      <c r="M991" s="34">
        <f>0.5*2.10945*1.29*0.35*WLTC_class_3!E991^2</f>
        <v>1.111520232204861</v>
      </c>
      <c r="N991" s="34">
        <f t="shared" si="197"/>
        <v>-700.75231310112849</v>
      </c>
      <c r="O991" s="35">
        <f t="shared" si="198"/>
        <v>-1.6356294345141609</v>
      </c>
      <c r="P991" s="35">
        <f t="shared" si="205"/>
        <v>0</v>
      </c>
      <c r="Q991" s="35">
        <f>(SUM(P$8:P991))/3600000</f>
        <v>0.94558534223562807</v>
      </c>
      <c r="R991" s="34">
        <f t="shared" si="206"/>
        <v>-1070.5938116819964</v>
      </c>
      <c r="S991" s="35"/>
      <c r="T991" s="35">
        <f>(SUMIF(R$8:R991,"&lt;0"))/3600000*-1</f>
        <v>0.47913821369099513</v>
      </c>
      <c r="U991" s="37">
        <f t="shared" si="208"/>
        <v>-1.0295231481481482</v>
      </c>
      <c r="V991" s="37">
        <f t="shared" si="207"/>
        <v>-736.56854243721341</v>
      </c>
      <c r="W991" s="39">
        <f>SUM(V$8:V991)/3600000*-1</f>
        <v>0.32964709101940465</v>
      </c>
      <c r="X991" s="38">
        <f t="shared" si="199"/>
        <v>-1.0705938116822795</v>
      </c>
      <c r="Y991" s="38">
        <f t="shared" si="200"/>
        <v>19.833694441342981</v>
      </c>
      <c r="Z991" s="38">
        <f>SUM(Y$8:Y991)/1000</f>
        <v>22.429777394843942</v>
      </c>
    </row>
    <row r="992" spans="2:26" x14ac:dyDescent="0.3">
      <c r="B992" s="4" t="s">
        <v>26</v>
      </c>
      <c r="C992" s="4">
        <v>984</v>
      </c>
      <c r="D992" s="4">
        <v>395</v>
      </c>
      <c r="E992" s="2">
        <f t="shared" si="201"/>
        <v>0.88888888888888895</v>
      </c>
      <c r="F992" s="10">
        <v>3.2</v>
      </c>
      <c r="G992" s="30">
        <f t="shared" si="202"/>
        <v>-0.61111111111111116</v>
      </c>
      <c r="H992" s="30">
        <f t="shared" si="203"/>
        <v>-2.2000000000000002</v>
      </c>
      <c r="I992" s="31">
        <f>SUM(E$8:E992)</f>
        <v>7850.1111111111177</v>
      </c>
      <c r="J992" s="31">
        <f t="shared" si="204"/>
        <v>0.88888888888868678</v>
      </c>
      <c r="K992" s="32">
        <f t="shared" si="196"/>
        <v>-944.16666666666674</v>
      </c>
      <c r="L992" s="33">
        <v>156.46950000000001</v>
      </c>
      <c r="M992" s="34">
        <f>0.5*2.10945*1.29*0.35*WLTC_class_3!E992^2</f>
        <v>0.3762633777777778</v>
      </c>
      <c r="N992" s="34">
        <f t="shared" si="197"/>
        <v>-787.32090328888899</v>
      </c>
      <c r="O992" s="35">
        <f t="shared" si="198"/>
        <v>-0.62208071370959794</v>
      </c>
      <c r="P992" s="35">
        <f t="shared" si="205"/>
        <v>0</v>
      </c>
      <c r="Q992" s="35">
        <f>(SUM(P$8:P992))/3600000</f>
        <v>0.94558534223562807</v>
      </c>
      <c r="R992" s="34">
        <f t="shared" si="206"/>
        <v>-699.8408029232977</v>
      </c>
      <c r="S992" s="35"/>
      <c r="T992" s="35">
        <f>(SUMIF(R$8:R992,"&lt;0"))/3600000*-1</f>
        <v>0.47933261391402943</v>
      </c>
      <c r="U992" s="37">
        <f t="shared" si="208"/>
        <v>-0.95418055555555559</v>
      </c>
      <c r="V992" s="37">
        <f t="shared" si="207"/>
        <v>-481.49047241122878</v>
      </c>
      <c r="W992" s="39">
        <f>SUM(V$8:V992)/3600000*-1</f>
        <v>0.32978083837285221</v>
      </c>
      <c r="X992" s="38">
        <f t="shared" si="199"/>
        <v>-0.69984080292345696</v>
      </c>
      <c r="Y992" s="38">
        <f t="shared" si="200"/>
        <v>20.204447450101803</v>
      </c>
      <c r="Z992" s="38">
        <f>SUM(Y$8:Y992)/1000</f>
        <v>22.449981842294044</v>
      </c>
    </row>
    <row r="993" spans="2:26" x14ac:dyDescent="0.3">
      <c r="B993" s="4" t="s">
        <v>26</v>
      </c>
      <c r="C993" s="4">
        <v>985</v>
      </c>
      <c r="D993" s="4">
        <v>396</v>
      </c>
      <c r="E993" s="2">
        <f t="shared" si="201"/>
        <v>0.30555555555555558</v>
      </c>
      <c r="F993" s="10">
        <v>1.1000000000000001</v>
      </c>
      <c r="G993" s="30">
        <f t="shared" si="202"/>
        <v>-0.44444444444444448</v>
      </c>
      <c r="H993" s="30">
        <f t="shared" si="203"/>
        <v>-1.6</v>
      </c>
      <c r="I993" s="31">
        <f>SUM(E$8:E993)</f>
        <v>7850.4166666666733</v>
      </c>
      <c r="J993" s="31">
        <f t="shared" si="204"/>
        <v>0.30555555555565661</v>
      </c>
      <c r="K993" s="32">
        <f t="shared" si="196"/>
        <v>-686.66666666666674</v>
      </c>
      <c r="L993" s="33">
        <v>156.46950000000001</v>
      </c>
      <c r="M993" s="34">
        <f>0.5*2.10945*1.29*0.35*WLTC_class_3!E993^2</f>
        <v>4.4460809288194444E-2</v>
      </c>
      <c r="N993" s="34">
        <f t="shared" si="197"/>
        <v>-530.15270585737858</v>
      </c>
      <c r="O993" s="35">
        <f t="shared" si="198"/>
        <v>-4.9497281951206819E-2</v>
      </c>
      <c r="P993" s="35">
        <f t="shared" si="205"/>
        <v>0</v>
      </c>
      <c r="Q993" s="35">
        <f>(SUM(P$8:P993))/3600000</f>
        <v>0.94558534223562807</v>
      </c>
      <c r="R993" s="34">
        <f t="shared" si="206"/>
        <v>-161.99110456758592</v>
      </c>
      <c r="S993" s="35"/>
      <c r="T993" s="35">
        <f>(SUMIF(R$8:R993,"&lt;0"))/3600000*-1</f>
        <v>0.47937761144307595</v>
      </c>
      <c r="U993" s="37">
        <f t="shared" si="208"/>
        <v>-0.4305972222222223</v>
      </c>
      <c r="V993" s="37">
        <f t="shared" si="207"/>
        <v>-111.44987994249911</v>
      </c>
      <c r="W993" s="39">
        <f>SUM(V$8:V993)/3600000*-1</f>
        <v>0.32981179667283628</v>
      </c>
      <c r="X993" s="38">
        <f t="shared" si="199"/>
        <v>-0.16199110456753235</v>
      </c>
      <c r="Y993" s="38">
        <f t="shared" si="200"/>
        <v>20.742297148457727</v>
      </c>
      <c r="Z993" s="38">
        <f>SUM(Y$8:Y993)/1000</f>
        <v>22.470724139442503</v>
      </c>
    </row>
    <row r="994" spans="2:26" x14ac:dyDescent="0.3">
      <c r="B994" s="4" t="s">
        <v>26</v>
      </c>
      <c r="C994" s="4">
        <v>986</v>
      </c>
      <c r="D994" s="4">
        <v>397</v>
      </c>
      <c r="E994" s="2">
        <f t="shared" si="201"/>
        <v>0</v>
      </c>
      <c r="F994" s="10">
        <v>0</v>
      </c>
      <c r="G994" s="30">
        <f t="shared" si="202"/>
        <v>-0.15277777777777779</v>
      </c>
      <c r="H994" s="30">
        <f t="shared" si="203"/>
        <v>-0.55000000000000004</v>
      </c>
      <c r="I994" s="31">
        <f>SUM(E$8:E994)</f>
        <v>7850.4166666666733</v>
      </c>
      <c r="J994" s="31">
        <f t="shared" si="204"/>
        <v>0</v>
      </c>
      <c r="K994" s="32">
        <f t="shared" si="196"/>
        <v>-236.04166666666669</v>
      </c>
      <c r="L994" s="33">
        <v>156.46950000000001</v>
      </c>
      <c r="M994" s="34">
        <f>0.5*2.10945*1.29*0.35*WLTC_class_3!E994^2</f>
        <v>0</v>
      </c>
      <c r="N994" s="34">
        <f t="shared" si="197"/>
        <v>-79.572166666666675</v>
      </c>
      <c r="O994" s="35">
        <f t="shared" si="198"/>
        <v>0</v>
      </c>
      <c r="P994" s="35">
        <f t="shared" si="205"/>
        <v>0</v>
      </c>
      <c r="Q994" s="35">
        <f>(SUM(P$8:P994))/3600000</f>
        <v>0.94558534223562807</v>
      </c>
      <c r="R994" s="35">
        <f t="shared" si="206"/>
        <v>0</v>
      </c>
      <c r="S994" s="35"/>
      <c r="T994" s="35">
        <f>(SUMIF(R$8:R994,"&lt;0"))/3600000*-1</f>
        <v>0.47937761144307595</v>
      </c>
      <c r="U994" s="37">
        <f t="shared" si="208"/>
        <v>-5.7699074074074076E-2</v>
      </c>
      <c r="V994" s="37">
        <f t="shared" si="207"/>
        <v>0</v>
      </c>
      <c r="W994" s="39">
        <f>SUM(V$8:V994)/3600000*-1</f>
        <v>0.32981179667283628</v>
      </c>
      <c r="X994" s="38">
        <f t="shared" si="199"/>
        <v>0</v>
      </c>
      <c r="Y994" s="38">
        <f t="shared" si="200"/>
        <v>20.904288253025261</v>
      </c>
      <c r="Z994" s="38">
        <f>SUM(Y$8:Y994)/1000</f>
        <v>22.491628427695531</v>
      </c>
    </row>
    <row r="995" spans="2:26" x14ac:dyDescent="0.3">
      <c r="B995" s="4" t="s">
        <v>26</v>
      </c>
      <c r="C995" s="4">
        <v>987</v>
      </c>
      <c r="D995" s="4">
        <v>398</v>
      </c>
      <c r="E995" s="2">
        <f t="shared" si="201"/>
        <v>0</v>
      </c>
      <c r="F995" s="10">
        <v>0</v>
      </c>
      <c r="G995" s="30">
        <f t="shared" si="202"/>
        <v>0</v>
      </c>
      <c r="H995" s="30">
        <f t="shared" si="203"/>
        <v>0</v>
      </c>
      <c r="I995" s="31">
        <f>SUM(E$8:E995)</f>
        <v>7850.4166666666733</v>
      </c>
      <c r="J995" s="31">
        <f t="shared" si="204"/>
        <v>0</v>
      </c>
      <c r="K995" s="32">
        <f t="shared" si="196"/>
        <v>0</v>
      </c>
      <c r="L995" s="33">
        <v>156.46950000000001</v>
      </c>
      <c r="M995" s="34">
        <f>0.5*2.10945*1.29*0.35*WLTC_class_3!E995^2</f>
        <v>0</v>
      </c>
      <c r="N995" s="34">
        <f t="shared" si="197"/>
        <v>156.46950000000001</v>
      </c>
      <c r="O995" s="35">
        <f t="shared" si="198"/>
        <v>0</v>
      </c>
      <c r="P995" s="35">
        <f t="shared" si="205"/>
        <v>0</v>
      </c>
      <c r="Q995" s="35">
        <f>(SUM(P$8:P995))/3600000</f>
        <v>0.94558534223562807</v>
      </c>
      <c r="R995" s="35">
        <f t="shared" si="206"/>
        <v>0</v>
      </c>
      <c r="S995" s="35"/>
      <c r="T995" s="35">
        <f>(SUMIF(R$8:R995,"&lt;0"))/3600000*-1</f>
        <v>0.47937761144307595</v>
      </c>
      <c r="U995" s="37">
        <f t="shared" si="208"/>
        <v>0</v>
      </c>
      <c r="V995" s="37">
        <f t="shared" si="207"/>
        <v>0</v>
      </c>
      <c r="W995" s="39">
        <f>SUM(V$8:V995)/3600000*-1</f>
        <v>0.32981179667283628</v>
      </c>
      <c r="X995" s="38">
        <f t="shared" si="199"/>
        <v>0</v>
      </c>
      <c r="Y995" s="38">
        <f t="shared" si="200"/>
        <v>20.904288253025261</v>
      </c>
      <c r="Z995" s="38">
        <f>SUM(Y$8:Y995)/1000</f>
        <v>22.512532715948556</v>
      </c>
    </row>
    <row r="996" spans="2:26" x14ac:dyDescent="0.3">
      <c r="B996" s="4" t="s">
        <v>26</v>
      </c>
      <c r="C996" s="4">
        <v>988</v>
      </c>
      <c r="D996" s="4">
        <v>399</v>
      </c>
      <c r="E996" s="2">
        <f t="shared" si="201"/>
        <v>0</v>
      </c>
      <c r="F996" s="10">
        <v>0</v>
      </c>
      <c r="G996" s="30">
        <f t="shared" si="202"/>
        <v>0</v>
      </c>
      <c r="H996" s="30">
        <f t="shared" si="203"/>
        <v>0</v>
      </c>
      <c r="I996" s="31">
        <f>SUM(E$8:E996)</f>
        <v>7850.4166666666733</v>
      </c>
      <c r="J996" s="31">
        <f t="shared" si="204"/>
        <v>0</v>
      </c>
      <c r="K996" s="32">
        <f t="shared" si="196"/>
        <v>0</v>
      </c>
      <c r="L996" s="33">
        <v>156.46950000000001</v>
      </c>
      <c r="M996" s="34">
        <f>0.5*2.10945*1.29*0.35*WLTC_class_3!E996^2</f>
        <v>0</v>
      </c>
      <c r="N996" s="34">
        <f t="shared" si="197"/>
        <v>156.46950000000001</v>
      </c>
      <c r="O996" s="35">
        <f t="shared" si="198"/>
        <v>0</v>
      </c>
      <c r="P996" s="35">
        <f t="shared" si="205"/>
        <v>0</v>
      </c>
      <c r="Q996" s="35">
        <f>(SUM(P$8:P996))/3600000</f>
        <v>0.94558534223562807</v>
      </c>
      <c r="R996" s="35">
        <f t="shared" si="206"/>
        <v>0</v>
      </c>
      <c r="S996" s="35"/>
      <c r="T996" s="35">
        <f>(SUMIF(R$8:R996,"&lt;0"))/3600000*-1</f>
        <v>0.47937761144307595</v>
      </c>
      <c r="U996" s="37">
        <f t="shared" si="208"/>
        <v>0</v>
      </c>
      <c r="V996" s="37">
        <f t="shared" si="207"/>
        <v>0</v>
      </c>
      <c r="W996" s="39">
        <f>SUM(V$8:V996)/3600000*-1</f>
        <v>0.32981179667283628</v>
      </c>
      <c r="X996" s="38">
        <f t="shared" si="199"/>
        <v>0</v>
      </c>
      <c r="Y996" s="38">
        <f t="shared" si="200"/>
        <v>20.904288253025261</v>
      </c>
      <c r="Z996" s="38">
        <f>SUM(Y$8:Y996)/1000</f>
        <v>22.533437004201584</v>
      </c>
    </row>
    <row r="997" spans="2:26" x14ac:dyDescent="0.3">
      <c r="B997" s="4" t="s">
        <v>26</v>
      </c>
      <c r="C997" s="4">
        <v>989</v>
      </c>
      <c r="D997" s="4">
        <v>400</v>
      </c>
      <c r="E997" s="2">
        <f t="shared" si="201"/>
        <v>0</v>
      </c>
      <c r="F997" s="10">
        <v>0</v>
      </c>
      <c r="G997" s="30">
        <f t="shared" si="202"/>
        <v>0</v>
      </c>
      <c r="H997" s="30">
        <f t="shared" si="203"/>
        <v>0</v>
      </c>
      <c r="I997" s="31">
        <f>SUM(E$8:E997)</f>
        <v>7850.4166666666733</v>
      </c>
      <c r="J997" s="31">
        <f t="shared" si="204"/>
        <v>0</v>
      </c>
      <c r="K997" s="32">
        <f t="shared" si="196"/>
        <v>0</v>
      </c>
      <c r="L997" s="33">
        <v>156.46950000000001</v>
      </c>
      <c r="M997" s="34">
        <f>0.5*2.10945*1.29*0.35*WLTC_class_3!E997^2</f>
        <v>0</v>
      </c>
      <c r="N997" s="34">
        <f t="shared" si="197"/>
        <v>156.46950000000001</v>
      </c>
      <c r="O997" s="35">
        <f t="shared" si="198"/>
        <v>0</v>
      </c>
      <c r="P997" s="35">
        <f t="shared" si="205"/>
        <v>0</v>
      </c>
      <c r="Q997" s="35">
        <f>(SUM(P$8:P997))/3600000</f>
        <v>0.94558534223562807</v>
      </c>
      <c r="R997" s="35">
        <f t="shared" si="206"/>
        <v>0</v>
      </c>
      <c r="S997" s="35"/>
      <c r="T997" s="35">
        <f>(SUMIF(R$8:R997,"&lt;0"))/3600000*-1</f>
        <v>0.47937761144307595</v>
      </c>
      <c r="U997" s="37">
        <f t="shared" si="208"/>
        <v>0</v>
      </c>
      <c r="V997" s="37">
        <f t="shared" si="207"/>
        <v>0</v>
      </c>
      <c r="W997" s="39">
        <f>SUM(V$8:V997)/3600000*-1</f>
        <v>0.32981179667283628</v>
      </c>
      <c r="X997" s="38">
        <f t="shared" si="199"/>
        <v>0</v>
      </c>
      <c r="Y997" s="38">
        <f t="shared" si="200"/>
        <v>20.904288253025261</v>
      </c>
      <c r="Z997" s="38">
        <f>SUM(Y$8:Y997)/1000</f>
        <v>22.554341292454609</v>
      </c>
    </row>
    <row r="998" spans="2:26" x14ac:dyDescent="0.3">
      <c r="B998" s="4" t="s">
        <v>26</v>
      </c>
      <c r="C998" s="4">
        <v>990</v>
      </c>
      <c r="D998" s="4">
        <v>401</v>
      </c>
      <c r="E998" s="2">
        <f t="shared" si="201"/>
        <v>0</v>
      </c>
      <c r="F998" s="10">
        <v>0</v>
      </c>
      <c r="G998" s="30">
        <f t="shared" si="202"/>
        <v>0</v>
      </c>
      <c r="H998" s="30">
        <f t="shared" si="203"/>
        <v>0</v>
      </c>
      <c r="I998" s="31">
        <f>SUM(E$8:E998)</f>
        <v>7850.4166666666733</v>
      </c>
      <c r="J998" s="31">
        <f t="shared" si="204"/>
        <v>0</v>
      </c>
      <c r="K998" s="32">
        <f t="shared" si="196"/>
        <v>0</v>
      </c>
      <c r="L998" s="33">
        <v>156.46950000000001</v>
      </c>
      <c r="M998" s="34">
        <f>0.5*2.10945*1.29*0.35*WLTC_class_3!E998^2</f>
        <v>0</v>
      </c>
      <c r="N998" s="34">
        <f t="shared" si="197"/>
        <v>156.46950000000001</v>
      </c>
      <c r="O998" s="35">
        <f t="shared" si="198"/>
        <v>0</v>
      </c>
      <c r="P998" s="35">
        <f t="shared" si="205"/>
        <v>0</v>
      </c>
      <c r="Q998" s="35">
        <f>(SUM(P$8:P998))/3600000</f>
        <v>0.94558534223562807</v>
      </c>
      <c r="R998" s="35">
        <f t="shared" si="206"/>
        <v>0</v>
      </c>
      <c r="S998" s="35"/>
      <c r="T998" s="35">
        <f>(SUMIF(R$8:R998,"&lt;0"))/3600000*-1</f>
        <v>0.47937761144307595</v>
      </c>
      <c r="U998" s="37">
        <f t="shared" si="208"/>
        <v>0</v>
      </c>
      <c r="V998" s="37">
        <f t="shared" si="207"/>
        <v>0</v>
      </c>
      <c r="W998" s="39">
        <f>SUM(V$8:V998)/3600000*-1</f>
        <v>0.32981179667283628</v>
      </c>
      <c r="X998" s="38">
        <f t="shared" si="199"/>
        <v>0</v>
      </c>
      <c r="Y998" s="38">
        <f t="shared" si="200"/>
        <v>20.904288253025261</v>
      </c>
      <c r="Z998" s="38">
        <f>SUM(Y$8:Y998)/1000</f>
        <v>22.575245580707637</v>
      </c>
    </row>
    <row r="999" spans="2:26" x14ac:dyDescent="0.3">
      <c r="B999" s="4" t="s">
        <v>26</v>
      </c>
      <c r="C999" s="4">
        <v>991</v>
      </c>
      <c r="D999" s="4">
        <v>402</v>
      </c>
      <c r="E999" s="2">
        <f t="shared" si="201"/>
        <v>0</v>
      </c>
      <c r="F999" s="10">
        <v>0</v>
      </c>
      <c r="G999" s="30">
        <f t="shared" si="202"/>
        <v>0</v>
      </c>
      <c r="H999" s="30">
        <f t="shared" si="203"/>
        <v>0</v>
      </c>
      <c r="I999" s="31">
        <f>SUM(E$8:E999)</f>
        <v>7850.4166666666733</v>
      </c>
      <c r="J999" s="31">
        <f t="shared" si="204"/>
        <v>0</v>
      </c>
      <c r="K999" s="32">
        <f t="shared" si="196"/>
        <v>0</v>
      </c>
      <c r="L999" s="33">
        <v>156.46950000000001</v>
      </c>
      <c r="M999" s="34">
        <f>0.5*2.10945*1.29*0.35*WLTC_class_3!E999^2</f>
        <v>0</v>
      </c>
      <c r="N999" s="34">
        <f t="shared" si="197"/>
        <v>156.46950000000001</v>
      </c>
      <c r="O999" s="35">
        <f t="shared" si="198"/>
        <v>0</v>
      </c>
      <c r="P999" s="35">
        <f t="shared" si="205"/>
        <v>0</v>
      </c>
      <c r="Q999" s="35">
        <f>(SUM(P$8:P999))/3600000</f>
        <v>0.94558534223562807</v>
      </c>
      <c r="R999" s="35">
        <f t="shared" si="206"/>
        <v>0</v>
      </c>
      <c r="S999" s="35"/>
      <c r="T999" s="35">
        <f>(SUMIF(R$8:R999,"&lt;0"))/3600000*-1</f>
        <v>0.47937761144307595</v>
      </c>
      <c r="U999" s="37">
        <f t="shared" si="208"/>
        <v>0</v>
      </c>
      <c r="V999" s="37">
        <f t="shared" si="207"/>
        <v>0</v>
      </c>
      <c r="W999" s="39">
        <f>SUM(V$8:V999)/3600000*-1</f>
        <v>0.32981179667283628</v>
      </c>
      <c r="X999" s="38">
        <f t="shared" si="199"/>
        <v>0</v>
      </c>
      <c r="Y999" s="38">
        <f t="shared" si="200"/>
        <v>20.904288253025261</v>
      </c>
      <c r="Z999" s="38">
        <f>SUM(Y$8:Y999)/1000</f>
        <v>22.596149868960662</v>
      </c>
    </row>
    <row r="1000" spans="2:26" x14ac:dyDescent="0.3">
      <c r="B1000" s="4" t="s">
        <v>26</v>
      </c>
      <c r="C1000" s="4">
        <v>992</v>
      </c>
      <c r="D1000" s="4">
        <v>403</v>
      </c>
      <c r="E1000" s="2">
        <f t="shared" si="201"/>
        <v>0</v>
      </c>
      <c r="F1000" s="10">
        <v>0</v>
      </c>
      <c r="G1000" s="30">
        <f t="shared" si="202"/>
        <v>0</v>
      </c>
      <c r="H1000" s="30">
        <f t="shared" si="203"/>
        <v>0</v>
      </c>
      <c r="I1000" s="31">
        <f>SUM(E$8:E1000)</f>
        <v>7850.4166666666733</v>
      </c>
      <c r="J1000" s="31">
        <f t="shared" si="204"/>
        <v>0</v>
      </c>
      <c r="K1000" s="32">
        <f t="shared" si="196"/>
        <v>0</v>
      </c>
      <c r="L1000" s="33">
        <v>156.46950000000001</v>
      </c>
      <c r="M1000" s="34">
        <f>0.5*2.10945*1.29*0.35*WLTC_class_3!E1000^2</f>
        <v>0</v>
      </c>
      <c r="N1000" s="34">
        <f t="shared" si="197"/>
        <v>156.46950000000001</v>
      </c>
      <c r="O1000" s="35">
        <f t="shared" si="198"/>
        <v>0</v>
      </c>
      <c r="P1000" s="35">
        <f t="shared" si="205"/>
        <v>0</v>
      </c>
      <c r="Q1000" s="35">
        <f>(SUM(P$8:P1000))/3600000</f>
        <v>0.94558534223562807</v>
      </c>
      <c r="R1000" s="35">
        <f t="shared" si="206"/>
        <v>0</v>
      </c>
      <c r="S1000" s="35"/>
      <c r="T1000" s="35">
        <f>(SUMIF(R$8:R1000,"&lt;0"))/3600000*-1</f>
        <v>0.47937761144307595</v>
      </c>
      <c r="U1000" s="37">
        <f t="shared" si="208"/>
        <v>0</v>
      </c>
      <c r="V1000" s="37">
        <f t="shared" si="207"/>
        <v>0</v>
      </c>
      <c r="W1000" s="39">
        <f>SUM(V$8:V1000)/3600000*-1</f>
        <v>0.32981179667283628</v>
      </c>
      <c r="X1000" s="38">
        <f t="shared" si="199"/>
        <v>0</v>
      </c>
      <c r="Y1000" s="38">
        <f t="shared" si="200"/>
        <v>20.904288253025261</v>
      </c>
      <c r="Z1000" s="38">
        <f>SUM(Y$8:Y1000)/1000</f>
        <v>22.617054157213691</v>
      </c>
    </row>
    <row r="1001" spans="2:26" x14ac:dyDescent="0.3">
      <c r="B1001" s="4" t="s">
        <v>26</v>
      </c>
      <c r="C1001" s="4">
        <v>993</v>
      </c>
      <c r="D1001" s="4">
        <v>404</v>
      </c>
      <c r="E1001" s="2">
        <f t="shared" si="201"/>
        <v>0</v>
      </c>
      <c r="F1001" s="10">
        <v>0</v>
      </c>
      <c r="G1001" s="30">
        <f t="shared" si="202"/>
        <v>0</v>
      </c>
      <c r="H1001" s="30">
        <f t="shared" si="203"/>
        <v>0</v>
      </c>
      <c r="I1001" s="31">
        <f>SUM(E$8:E1001)</f>
        <v>7850.4166666666733</v>
      </c>
      <c r="J1001" s="31">
        <f t="shared" si="204"/>
        <v>0</v>
      </c>
      <c r="K1001" s="32">
        <f t="shared" si="196"/>
        <v>0</v>
      </c>
      <c r="L1001" s="33">
        <v>156.46950000000001</v>
      </c>
      <c r="M1001" s="34">
        <f>0.5*2.10945*1.29*0.35*WLTC_class_3!E1001^2</f>
        <v>0</v>
      </c>
      <c r="N1001" s="34">
        <f t="shared" si="197"/>
        <v>156.46950000000001</v>
      </c>
      <c r="O1001" s="35">
        <f t="shared" si="198"/>
        <v>0</v>
      </c>
      <c r="P1001" s="35">
        <f t="shared" si="205"/>
        <v>0</v>
      </c>
      <c r="Q1001" s="35">
        <f>(SUM(P$8:P1001))/3600000</f>
        <v>0.94558534223562807</v>
      </c>
      <c r="R1001" s="35">
        <f t="shared" si="206"/>
        <v>0</v>
      </c>
      <c r="S1001" s="35"/>
      <c r="T1001" s="35">
        <f>(SUMIF(R$8:R1001,"&lt;0"))/3600000*-1</f>
        <v>0.47937761144307595</v>
      </c>
      <c r="U1001" s="37">
        <f t="shared" si="208"/>
        <v>0</v>
      </c>
      <c r="V1001" s="37">
        <f t="shared" si="207"/>
        <v>0</v>
      </c>
      <c r="W1001" s="39">
        <f>SUM(V$8:V1001)/3600000*-1</f>
        <v>0.32981179667283628</v>
      </c>
      <c r="X1001" s="38">
        <f t="shared" si="199"/>
        <v>0</v>
      </c>
      <c r="Y1001" s="38">
        <f t="shared" si="200"/>
        <v>20.904288253025261</v>
      </c>
      <c r="Z1001" s="38">
        <f>SUM(Y$8:Y1001)/1000</f>
        <v>22.637958445466715</v>
      </c>
    </row>
    <row r="1002" spans="2:26" x14ac:dyDescent="0.3">
      <c r="B1002" s="4" t="s">
        <v>26</v>
      </c>
      <c r="C1002" s="4">
        <v>994</v>
      </c>
      <c r="D1002" s="4">
        <v>405</v>
      </c>
      <c r="E1002" s="2">
        <f t="shared" si="201"/>
        <v>0</v>
      </c>
      <c r="F1002" s="10">
        <v>0</v>
      </c>
      <c r="G1002" s="30">
        <f t="shared" si="202"/>
        <v>0</v>
      </c>
      <c r="H1002" s="30">
        <f t="shared" si="203"/>
        <v>0</v>
      </c>
      <c r="I1002" s="31">
        <f>SUM(E$8:E1002)</f>
        <v>7850.4166666666733</v>
      </c>
      <c r="J1002" s="31">
        <f t="shared" si="204"/>
        <v>0</v>
      </c>
      <c r="K1002" s="32">
        <f t="shared" si="196"/>
        <v>0</v>
      </c>
      <c r="L1002" s="33">
        <v>156.46950000000001</v>
      </c>
      <c r="M1002" s="34">
        <f>0.5*2.10945*1.29*0.35*WLTC_class_3!E1002^2</f>
        <v>0</v>
      </c>
      <c r="N1002" s="34">
        <f t="shared" si="197"/>
        <v>156.46950000000001</v>
      </c>
      <c r="O1002" s="35">
        <f t="shared" si="198"/>
        <v>0</v>
      </c>
      <c r="P1002" s="35">
        <f t="shared" si="205"/>
        <v>0</v>
      </c>
      <c r="Q1002" s="35">
        <f>(SUM(P$8:P1002))/3600000</f>
        <v>0.94558534223562807</v>
      </c>
      <c r="R1002" s="35">
        <f t="shared" si="206"/>
        <v>0</v>
      </c>
      <c r="S1002" s="35"/>
      <c r="T1002" s="35">
        <f>(SUMIF(R$8:R1002,"&lt;0"))/3600000*-1</f>
        <v>0.47937761144307595</v>
      </c>
      <c r="U1002" s="37">
        <f t="shared" si="208"/>
        <v>0</v>
      </c>
      <c r="V1002" s="37">
        <f t="shared" si="207"/>
        <v>0</v>
      </c>
      <c r="W1002" s="39">
        <f>SUM(V$8:V1002)/3600000*-1</f>
        <v>0.32981179667283628</v>
      </c>
      <c r="X1002" s="38">
        <f t="shared" si="199"/>
        <v>0</v>
      </c>
      <c r="Y1002" s="38">
        <f t="shared" si="200"/>
        <v>20.904288253025261</v>
      </c>
      <c r="Z1002" s="38">
        <f>SUM(Y$8:Y1002)/1000</f>
        <v>22.658862733719744</v>
      </c>
    </row>
    <row r="1003" spans="2:26" x14ac:dyDescent="0.3">
      <c r="B1003" s="4" t="s">
        <v>26</v>
      </c>
      <c r="C1003" s="4">
        <v>995</v>
      </c>
      <c r="D1003" s="4">
        <v>406</v>
      </c>
      <c r="E1003" s="2">
        <f t="shared" si="201"/>
        <v>0</v>
      </c>
      <c r="F1003" s="10">
        <v>0</v>
      </c>
      <c r="G1003" s="30">
        <f t="shared" si="202"/>
        <v>0</v>
      </c>
      <c r="H1003" s="30">
        <f t="shared" si="203"/>
        <v>0</v>
      </c>
      <c r="I1003" s="31">
        <f>SUM(E$8:E1003)</f>
        <v>7850.4166666666733</v>
      </c>
      <c r="J1003" s="31">
        <f t="shared" si="204"/>
        <v>0</v>
      </c>
      <c r="K1003" s="32">
        <f t="shared" si="196"/>
        <v>0</v>
      </c>
      <c r="L1003" s="33">
        <v>156.46950000000001</v>
      </c>
      <c r="M1003" s="34">
        <f>0.5*2.10945*1.29*0.35*WLTC_class_3!E1003^2</f>
        <v>0</v>
      </c>
      <c r="N1003" s="34">
        <f t="shared" si="197"/>
        <v>156.46950000000001</v>
      </c>
      <c r="O1003" s="35">
        <f t="shared" si="198"/>
        <v>0</v>
      </c>
      <c r="P1003" s="35">
        <f t="shared" si="205"/>
        <v>0</v>
      </c>
      <c r="Q1003" s="35">
        <f>(SUM(P$8:P1003))/3600000</f>
        <v>0.94558534223562807</v>
      </c>
      <c r="R1003" s="35">
        <f t="shared" si="206"/>
        <v>0</v>
      </c>
      <c r="S1003" s="35"/>
      <c r="T1003" s="35">
        <f>(SUMIF(R$8:R1003,"&lt;0"))/3600000*-1</f>
        <v>0.47937761144307595</v>
      </c>
      <c r="U1003" s="37">
        <f t="shared" si="208"/>
        <v>0</v>
      </c>
      <c r="V1003" s="37">
        <f t="shared" si="207"/>
        <v>0</v>
      </c>
      <c r="W1003" s="39">
        <f>SUM(V$8:V1003)/3600000*-1</f>
        <v>0.32981179667283628</v>
      </c>
      <c r="X1003" s="38">
        <f t="shared" si="199"/>
        <v>0</v>
      </c>
      <c r="Y1003" s="38">
        <f t="shared" si="200"/>
        <v>20.904288253025261</v>
      </c>
      <c r="Z1003" s="38">
        <f>SUM(Y$8:Y1003)/1000</f>
        <v>22.679767021972769</v>
      </c>
    </row>
    <row r="1004" spans="2:26" x14ac:dyDescent="0.3">
      <c r="B1004" s="4" t="s">
        <v>26</v>
      </c>
      <c r="C1004" s="4">
        <v>996</v>
      </c>
      <c r="D1004" s="4">
        <v>407</v>
      </c>
      <c r="E1004" s="2">
        <f t="shared" si="201"/>
        <v>0</v>
      </c>
      <c r="F1004" s="10">
        <v>0</v>
      </c>
      <c r="G1004" s="30">
        <f t="shared" si="202"/>
        <v>0</v>
      </c>
      <c r="H1004" s="30">
        <f t="shared" si="203"/>
        <v>0</v>
      </c>
      <c r="I1004" s="31">
        <f>SUM(E$8:E1004)</f>
        <v>7850.4166666666733</v>
      </c>
      <c r="J1004" s="31">
        <f t="shared" si="204"/>
        <v>0</v>
      </c>
      <c r="K1004" s="32">
        <f t="shared" si="196"/>
        <v>0</v>
      </c>
      <c r="L1004" s="33">
        <v>156.46950000000001</v>
      </c>
      <c r="M1004" s="34">
        <f>0.5*2.10945*1.29*0.35*WLTC_class_3!E1004^2</f>
        <v>0</v>
      </c>
      <c r="N1004" s="34">
        <f t="shared" si="197"/>
        <v>156.46950000000001</v>
      </c>
      <c r="O1004" s="35">
        <f t="shared" si="198"/>
        <v>0</v>
      </c>
      <c r="P1004" s="35">
        <f t="shared" si="205"/>
        <v>0</v>
      </c>
      <c r="Q1004" s="35">
        <f>(SUM(P$8:P1004))/3600000</f>
        <v>0.94558534223562807</v>
      </c>
      <c r="R1004" s="35">
        <f t="shared" si="206"/>
        <v>0</v>
      </c>
      <c r="S1004" s="35"/>
      <c r="T1004" s="35">
        <f>(SUMIF(R$8:R1004,"&lt;0"))/3600000*-1</f>
        <v>0.47937761144307595</v>
      </c>
      <c r="U1004" s="37">
        <f t="shared" si="208"/>
        <v>0</v>
      </c>
      <c r="V1004" s="37">
        <f t="shared" si="207"/>
        <v>0</v>
      </c>
      <c r="W1004" s="39">
        <f>SUM(V$8:V1004)/3600000*-1</f>
        <v>0.32981179667283628</v>
      </c>
      <c r="X1004" s="38">
        <f t="shared" si="199"/>
        <v>0</v>
      </c>
      <c r="Y1004" s="38">
        <f t="shared" si="200"/>
        <v>20.904288253025261</v>
      </c>
      <c r="Z1004" s="38">
        <f>SUM(Y$8:Y1004)/1000</f>
        <v>22.700671310225797</v>
      </c>
    </row>
    <row r="1005" spans="2:26" x14ac:dyDescent="0.3">
      <c r="B1005" s="4" t="s">
        <v>26</v>
      </c>
      <c r="C1005" s="4">
        <v>997</v>
      </c>
      <c r="D1005" s="4">
        <v>408</v>
      </c>
      <c r="E1005" s="2">
        <f t="shared" si="201"/>
        <v>0</v>
      </c>
      <c r="F1005" s="10">
        <v>0</v>
      </c>
      <c r="G1005" s="30">
        <f t="shared" si="202"/>
        <v>0</v>
      </c>
      <c r="H1005" s="30">
        <f t="shared" si="203"/>
        <v>0</v>
      </c>
      <c r="I1005" s="31">
        <f>SUM(E$8:E1005)</f>
        <v>7850.4166666666733</v>
      </c>
      <c r="J1005" s="31">
        <f t="shared" si="204"/>
        <v>0</v>
      </c>
      <c r="K1005" s="32">
        <f t="shared" si="196"/>
        <v>0</v>
      </c>
      <c r="L1005" s="33">
        <v>156.46950000000001</v>
      </c>
      <c r="M1005" s="34">
        <f>0.5*2.10945*1.29*0.35*WLTC_class_3!E1005^2</f>
        <v>0</v>
      </c>
      <c r="N1005" s="34">
        <f t="shared" si="197"/>
        <v>156.46950000000001</v>
      </c>
      <c r="O1005" s="35">
        <f t="shared" si="198"/>
        <v>0</v>
      </c>
      <c r="P1005" s="35">
        <f t="shared" si="205"/>
        <v>0</v>
      </c>
      <c r="Q1005" s="35">
        <f>(SUM(P$8:P1005))/3600000</f>
        <v>0.94558534223562807</v>
      </c>
      <c r="R1005" s="35">
        <f t="shared" si="206"/>
        <v>0</v>
      </c>
      <c r="S1005" s="35"/>
      <c r="T1005" s="35">
        <f>(SUMIF(R$8:R1005,"&lt;0"))/3600000*-1</f>
        <v>0.47937761144307595</v>
      </c>
      <c r="U1005" s="37">
        <f t="shared" si="208"/>
        <v>0</v>
      </c>
      <c r="V1005" s="37">
        <f t="shared" si="207"/>
        <v>0</v>
      </c>
      <c r="W1005" s="39">
        <f>SUM(V$8:V1005)/3600000*-1</f>
        <v>0.32981179667283628</v>
      </c>
      <c r="X1005" s="38">
        <f t="shared" si="199"/>
        <v>0</v>
      </c>
      <c r="Y1005" s="38">
        <f t="shared" si="200"/>
        <v>20.904288253025261</v>
      </c>
      <c r="Z1005" s="38">
        <f>SUM(Y$8:Y1005)/1000</f>
        <v>22.721575598478822</v>
      </c>
    </row>
    <row r="1006" spans="2:26" x14ac:dyDescent="0.3">
      <c r="B1006" s="4" t="s">
        <v>26</v>
      </c>
      <c r="C1006" s="4">
        <v>998</v>
      </c>
      <c r="D1006" s="4">
        <v>409</v>
      </c>
      <c r="E1006" s="2">
        <f t="shared" si="201"/>
        <v>0</v>
      </c>
      <c r="F1006" s="10">
        <v>0</v>
      </c>
      <c r="G1006" s="30">
        <f t="shared" si="202"/>
        <v>0</v>
      </c>
      <c r="H1006" s="30">
        <f t="shared" si="203"/>
        <v>0</v>
      </c>
      <c r="I1006" s="31">
        <f>SUM(E$8:E1006)</f>
        <v>7850.4166666666733</v>
      </c>
      <c r="J1006" s="31">
        <f t="shared" si="204"/>
        <v>0</v>
      </c>
      <c r="K1006" s="32">
        <f t="shared" si="196"/>
        <v>0</v>
      </c>
      <c r="L1006" s="33">
        <v>156.46950000000001</v>
      </c>
      <c r="M1006" s="34">
        <f>0.5*2.10945*1.29*0.35*WLTC_class_3!E1006^2</f>
        <v>0</v>
      </c>
      <c r="N1006" s="34">
        <f t="shared" si="197"/>
        <v>156.46950000000001</v>
      </c>
      <c r="O1006" s="35">
        <f t="shared" si="198"/>
        <v>0</v>
      </c>
      <c r="P1006" s="35">
        <f t="shared" si="205"/>
        <v>0</v>
      </c>
      <c r="Q1006" s="35">
        <f>(SUM(P$8:P1006))/3600000</f>
        <v>0.94558534223562807</v>
      </c>
      <c r="R1006" s="35">
        <f t="shared" si="206"/>
        <v>0</v>
      </c>
      <c r="S1006" s="35"/>
      <c r="T1006" s="35">
        <f>(SUMIF(R$8:R1006,"&lt;0"))/3600000*-1</f>
        <v>0.47937761144307595</v>
      </c>
      <c r="U1006" s="37">
        <f t="shared" si="208"/>
        <v>0</v>
      </c>
      <c r="V1006" s="37">
        <f t="shared" si="207"/>
        <v>0</v>
      </c>
      <c r="W1006" s="39">
        <f>SUM(V$8:V1006)/3600000*-1</f>
        <v>0.32981179667283628</v>
      </c>
      <c r="X1006" s="38">
        <f t="shared" si="199"/>
        <v>0</v>
      </c>
      <c r="Y1006" s="38">
        <f t="shared" si="200"/>
        <v>20.904288253025261</v>
      </c>
      <c r="Z1006" s="38">
        <f>SUM(Y$8:Y1006)/1000</f>
        <v>22.74247988673185</v>
      </c>
    </row>
    <row r="1007" spans="2:26" x14ac:dyDescent="0.3">
      <c r="B1007" s="4" t="s">
        <v>26</v>
      </c>
      <c r="C1007" s="4">
        <v>999</v>
      </c>
      <c r="D1007" s="4">
        <v>410</v>
      </c>
      <c r="E1007" s="2">
        <f t="shared" si="201"/>
        <v>0</v>
      </c>
      <c r="F1007" s="10">
        <v>0</v>
      </c>
      <c r="G1007" s="30">
        <f t="shared" si="202"/>
        <v>0</v>
      </c>
      <c r="H1007" s="30">
        <f t="shared" si="203"/>
        <v>0</v>
      </c>
      <c r="I1007" s="31">
        <f>SUM(E$8:E1007)</f>
        <v>7850.4166666666733</v>
      </c>
      <c r="J1007" s="31">
        <f t="shared" si="204"/>
        <v>0</v>
      </c>
      <c r="K1007" s="32">
        <f t="shared" si="196"/>
        <v>0</v>
      </c>
      <c r="L1007" s="33">
        <v>156.46950000000001</v>
      </c>
      <c r="M1007" s="34">
        <f>0.5*2.10945*1.29*0.35*WLTC_class_3!E1007^2</f>
        <v>0</v>
      </c>
      <c r="N1007" s="34">
        <f t="shared" si="197"/>
        <v>156.46950000000001</v>
      </c>
      <c r="O1007" s="35">
        <f t="shared" si="198"/>
        <v>0</v>
      </c>
      <c r="P1007" s="35">
        <f t="shared" si="205"/>
        <v>0</v>
      </c>
      <c r="Q1007" s="35">
        <f>(SUM(P$8:P1007))/3600000</f>
        <v>0.94558534223562807</v>
      </c>
      <c r="R1007" s="35">
        <f t="shared" si="206"/>
        <v>0</v>
      </c>
      <c r="S1007" s="35"/>
      <c r="T1007" s="35">
        <f>(SUMIF(R$8:R1007,"&lt;0"))/3600000*-1</f>
        <v>0.47937761144307595</v>
      </c>
      <c r="U1007" s="37">
        <f t="shared" si="208"/>
        <v>0</v>
      </c>
      <c r="V1007" s="37">
        <f t="shared" si="207"/>
        <v>0</v>
      </c>
      <c r="W1007" s="39">
        <f>SUM(V$8:V1007)/3600000*-1</f>
        <v>0.32981179667283628</v>
      </c>
      <c r="X1007" s="38">
        <f t="shared" si="199"/>
        <v>0</v>
      </c>
      <c r="Y1007" s="38">
        <f t="shared" si="200"/>
        <v>20.904288253025261</v>
      </c>
      <c r="Z1007" s="38">
        <f>SUM(Y$8:Y1007)/1000</f>
        <v>22.763384174984875</v>
      </c>
    </row>
    <row r="1008" spans="2:26" x14ac:dyDescent="0.3">
      <c r="B1008" s="4" t="s">
        <v>26</v>
      </c>
      <c r="C1008" s="4">
        <v>1000</v>
      </c>
      <c r="D1008" s="4">
        <v>411</v>
      </c>
      <c r="E1008" s="2">
        <f t="shared" si="201"/>
        <v>0</v>
      </c>
      <c r="F1008" s="10">
        <v>0</v>
      </c>
      <c r="G1008" s="30">
        <f t="shared" si="202"/>
        <v>0</v>
      </c>
      <c r="H1008" s="30">
        <f t="shared" si="203"/>
        <v>0</v>
      </c>
      <c r="I1008" s="31">
        <f>SUM(E$8:E1008)</f>
        <v>7850.4166666666733</v>
      </c>
      <c r="J1008" s="31">
        <f t="shared" si="204"/>
        <v>0</v>
      </c>
      <c r="K1008" s="32">
        <f t="shared" si="196"/>
        <v>0</v>
      </c>
      <c r="L1008" s="33">
        <v>156.46950000000001</v>
      </c>
      <c r="M1008" s="34">
        <f>0.5*2.10945*1.29*0.35*WLTC_class_3!E1008^2</f>
        <v>0</v>
      </c>
      <c r="N1008" s="34">
        <f t="shared" si="197"/>
        <v>156.46950000000001</v>
      </c>
      <c r="O1008" s="35">
        <f t="shared" si="198"/>
        <v>0</v>
      </c>
      <c r="P1008" s="35">
        <f t="shared" si="205"/>
        <v>0</v>
      </c>
      <c r="Q1008" s="35">
        <f>(SUM(P$8:P1008))/3600000</f>
        <v>0.94558534223562807</v>
      </c>
      <c r="R1008" s="35">
        <f t="shared" si="206"/>
        <v>0</v>
      </c>
      <c r="S1008" s="35"/>
      <c r="T1008" s="35">
        <f>(SUMIF(R$8:R1008,"&lt;0"))/3600000*-1</f>
        <v>0.47937761144307595</v>
      </c>
      <c r="U1008" s="37">
        <f t="shared" si="208"/>
        <v>0</v>
      </c>
      <c r="V1008" s="37">
        <f t="shared" si="207"/>
        <v>0</v>
      </c>
      <c r="W1008" s="39">
        <f>SUM(V$8:V1008)/3600000*-1</f>
        <v>0.32981179667283628</v>
      </c>
      <c r="X1008" s="38">
        <f t="shared" si="199"/>
        <v>0</v>
      </c>
      <c r="Y1008" s="38">
        <f t="shared" si="200"/>
        <v>20.904288253025261</v>
      </c>
      <c r="Z1008" s="38">
        <f>SUM(Y$8:Y1008)/1000</f>
        <v>22.784288463237903</v>
      </c>
    </row>
    <row r="1009" spans="2:26" x14ac:dyDescent="0.3">
      <c r="B1009" s="4" t="s">
        <v>26</v>
      </c>
      <c r="C1009" s="4">
        <v>1001</v>
      </c>
      <c r="D1009" s="4">
        <v>412</v>
      </c>
      <c r="E1009" s="2">
        <f t="shared" si="201"/>
        <v>0</v>
      </c>
      <c r="F1009" s="10">
        <v>0</v>
      </c>
      <c r="G1009" s="30">
        <f t="shared" si="202"/>
        <v>0</v>
      </c>
      <c r="H1009" s="30">
        <f t="shared" si="203"/>
        <v>0</v>
      </c>
      <c r="I1009" s="31">
        <f>SUM(E$8:E1009)</f>
        <v>7850.4166666666733</v>
      </c>
      <c r="J1009" s="31">
        <f t="shared" si="204"/>
        <v>0</v>
      </c>
      <c r="K1009" s="32">
        <f t="shared" si="196"/>
        <v>0</v>
      </c>
      <c r="L1009" s="33">
        <v>156.46950000000001</v>
      </c>
      <c r="M1009" s="34">
        <f>0.5*2.10945*1.29*0.35*WLTC_class_3!E1009^2</f>
        <v>0</v>
      </c>
      <c r="N1009" s="34">
        <f t="shared" si="197"/>
        <v>156.46950000000001</v>
      </c>
      <c r="O1009" s="35">
        <f t="shared" si="198"/>
        <v>0</v>
      </c>
      <c r="P1009" s="35">
        <f t="shared" si="205"/>
        <v>0</v>
      </c>
      <c r="Q1009" s="35">
        <f>(SUM(P$8:P1009))/3600000</f>
        <v>0.94558534223562807</v>
      </c>
      <c r="R1009" s="35">
        <f t="shared" si="206"/>
        <v>0</v>
      </c>
      <c r="S1009" s="35"/>
      <c r="T1009" s="35">
        <f>(SUMIF(R$8:R1009,"&lt;0"))/3600000*-1</f>
        <v>0.47937761144307595</v>
      </c>
      <c r="U1009" s="37">
        <f t="shared" si="208"/>
        <v>0</v>
      </c>
      <c r="V1009" s="37">
        <f t="shared" si="207"/>
        <v>0</v>
      </c>
      <c r="W1009" s="39">
        <f>SUM(V$8:V1009)/3600000*-1</f>
        <v>0.32981179667283628</v>
      </c>
      <c r="X1009" s="38">
        <f t="shared" si="199"/>
        <v>0</v>
      </c>
      <c r="Y1009" s="38">
        <f t="shared" si="200"/>
        <v>20.904288253025261</v>
      </c>
      <c r="Z1009" s="38">
        <f>SUM(Y$8:Y1009)/1000</f>
        <v>22.805192751490928</v>
      </c>
    </row>
    <row r="1010" spans="2:26" x14ac:dyDescent="0.3">
      <c r="B1010" s="4" t="s">
        <v>26</v>
      </c>
      <c r="C1010" s="4">
        <v>1002</v>
      </c>
      <c r="D1010" s="4">
        <v>413</v>
      </c>
      <c r="E1010" s="2">
        <f t="shared" si="201"/>
        <v>0</v>
      </c>
      <c r="F1010" s="10">
        <v>0</v>
      </c>
      <c r="G1010" s="30">
        <f t="shared" si="202"/>
        <v>0</v>
      </c>
      <c r="H1010" s="30">
        <f t="shared" si="203"/>
        <v>0</v>
      </c>
      <c r="I1010" s="31">
        <f>SUM(E$8:E1010)</f>
        <v>7850.4166666666733</v>
      </c>
      <c r="J1010" s="31">
        <f t="shared" si="204"/>
        <v>0</v>
      </c>
      <c r="K1010" s="32">
        <f t="shared" si="196"/>
        <v>0</v>
      </c>
      <c r="L1010" s="33">
        <v>156.46950000000001</v>
      </c>
      <c r="M1010" s="34">
        <f>0.5*2.10945*1.29*0.35*WLTC_class_3!E1010^2</f>
        <v>0</v>
      </c>
      <c r="N1010" s="34">
        <f t="shared" si="197"/>
        <v>156.46950000000001</v>
      </c>
      <c r="O1010" s="35">
        <f t="shared" si="198"/>
        <v>0</v>
      </c>
      <c r="P1010" s="35">
        <f t="shared" si="205"/>
        <v>0</v>
      </c>
      <c r="Q1010" s="35">
        <f>(SUM(P$8:P1010))/3600000</f>
        <v>0.94558534223562807</v>
      </c>
      <c r="R1010" s="35">
        <f t="shared" si="206"/>
        <v>0</v>
      </c>
      <c r="S1010" s="35"/>
      <c r="T1010" s="35">
        <f>(SUMIF(R$8:R1010,"&lt;0"))/3600000*-1</f>
        <v>0.47937761144307595</v>
      </c>
      <c r="U1010" s="37">
        <f t="shared" si="208"/>
        <v>0</v>
      </c>
      <c r="V1010" s="37">
        <f t="shared" si="207"/>
        <v>0</v>
      </c>
      <c r="W1010" s="39">
        <f>SUM(V$8:V1010)/3600000*-1</f>
        <v>0.32981179667283628</v>
      </c>
      <c r="X1010" s="38">
        <f t="shared" si="199"/>
        <v>0</v>
      </c>
      <c r="Y1010" s="38">
        <f t="shared" si="200"/>
        <v>20.904288253025261</v>
      </c>
      <c r="Z1010" s="38">
        <f>SUM(Y$8:Y1010)/1000</f>
        <v>22.826097039743956</v>
      </c>
    </row>
    <row r="1011" spans="2:26" x14ac:dyDescent="0.3">
      <c r="B1011" s="4" t="s">
        <v>26</v>
      </c>
      <c r="C1011" s="4">
        <v>1003</v>
      </c>
      <c r="D1011" s="4">
        <v>414</v>
      </c>
      <c r="E1011" s="2">
        <f t="shared" si="201"/>
        <v>0</v>
      </c>
      <c r="F1011" s="10">
        <v>0</v>
      </c>
      <c r="G1011" s="30">
        <f t="shared" si="202"/>
        <v>0</v>
      </c>
      <c r="H1011" s="30">
        <f t="shared" si="203"/>
        <v>0</v>
      </c>
      <c r="I1011" s="31">
        <f>SUM(E$8:E1011)</f>
        <v>7850.4166666666733</v>
      </c>
      <c r="J1011" s="31">
        <f t="shared" si="204"/>
        <v>0</v>
      </c>
      <c r="K1011" s="32">
        <f t="shared" si="196"/>
        <v>0</v>
      </c>
      <c r="L1011" s="33">
        <v>156.46950000000001</v>
      </c>
      <c r="M1011" s="34">
        <f>0.5*2.10945*1.29*0.35*WLTC_class_3!E1011^2</f>
        <v>0</v>
      </c>
      <c r="N1011" s="34">
        <f t="shared" si="197"/>
        <v>156.46950000000001</v>
      </c>
      <c r="O1011" s="35">
        <f t="shared" si="198"/>
        <v>0</v>
      </c>
      <c r="P1011" s="35">
        <f t="shared" si="205"/>
        <v>0</v>
      </c>
      <c r="Q1011" s="35">
        <f>(SUM(P$8:P1011))/3600000</f>
        <v>0.94558534223562807</v>
      </c>
      <c r="R1011" s="35">
        <f t="shared" si="206"/>
        <v>0</v>
      </c>
      <c r="S1011" s="35"/>
      <c r="T1011" s="35">
        <f>(SUMIF(R$8:R1011,"&lt;0"))/3600000*-1</f>
        <v>0.47937761144307595</v>
      </c>
      <c r="U1011" s="37">
        <f t="shared" si="208"/>
        <v>0</v>
      </c>
      <c r="V1011" s="37">
        <f t="shared" si="207"/>
        <v>0</v>
      </c>
      <c r="W1011" s="39">
        <f>SUM(V$8:V1011)/3600000*-1</f>
        <v>0.32981179667283628</v>
      </c>
      <c r="X1011" s="38">
        <f t="shared" si="199"/>
        <v>0</v>
      </c>
      <c r="Y1011" s="38">
        <f t="shared" si="200"/>
        <v>20.904288253025261</v>
      </c>
      <c r="Z1011" s="38">
        <f>SUM(Y$8:Y1011)/1000</f>
        <v>22.847001327996981</v>
      </c>
    </row>
    <row r="1012" spans="2:26" x14ac:dyDescent="0.3">
      <c r="B1012" s="4" t="s">
        <v>26</v>
      </c>
      <c r="C1012" s="4">
        <v>1004</v>
      </c>
      <c r="D1012" s="4">
        <v>415</v>
      </c>
      <c r="E1012" s="2">
        <f t="shared" si="201"/>
        <v>0</v>
      </c>
      <c r="F1012" s="10">
        <v>0</v>
      </c>
      <c r="G1012" s="30">
        <f t="shared" si="202"/>
        <v>0</v>
      </c>
      <c r="H1012" s="30">
        <f t="shared" si="203"/>
        <v>0</v>
      </c>
      <c r="I1012" s="31">
        <f>SUM(E$8:E1012)</f>
        <v>7850.4166666666733</v>
      </c>
      <c r="J1012" s="31">
        <f t="shared" si="204"/>
        <v>0</v>
      </c>
      <c r="K1012" s="32">
        <f t="shared" si="196"/>
        <v>0</v>
      </c>
      <c r="L1012" s="33">
        <v>156.46950000000001</v>
      </c>
      <c r="M1012" s="34">
        <f>0.5*2.10945*1.29*0.35*WLTC_class_3!E1012^2</f>
        <v>0</v>
      </c>
      <c r="N1012" s="34">
        <f t="shared" si="197"/>
        <v>156.46950000000001</v>
      </c>
      <c r="O1012" s="35">
        <f t="shared" si="198"/>
        <v>0</v>
      </c>
      <c r="P1012" s="35">
        <f t="shared" si="205"/>
        <v>0</v>
      </c>
      <c r="Q1012" s="35">
        <f>(SUM(P$8:P1012))/3600000</f>
        <v>0.94558534223562807</v>
      </c>
      <c r="R1012" s="35">
        <f t="shared" si="206"/>
        <v>0</v>
      </c>
      <c r="S1012" s="35"/>
      <c r="T1012" s="35">
        <f>(SUMIF(R$8:R1012,"&lt;0"))/3600000*-1</f>
        <v>0.47937761144307595</v>
      </c>
      <c r="U1012" s="37">
        <f t="shared" si="208"/>
        <v>0</v>
      </c>
      <c r="V1012" s="37">
        <f t="shared" si="207"/>
        <v>0</v>
      </c>
      <c r="W1012" s="39">
        <f>SUM(V$8:V1012)/3600000*-1</f>
        <v>0.32981179667283628</v>
      </c>
      <c r="X1012" s="38">
        <f t="shared" si="199"/>
        <v>0</v>
      </c>
      <c r="Y1012" s="38">
        <f t="shared" si="200"/>
        <v>20.904288253025261</v>
      </c>
      <c r="Z1012" s="38">
        <f>SUM(Y$8:Y1012)/1000</f>
        <v>22.86790561625001</v>
      </c>
    </row>
    <row r="1013" spans="2:26" x14ac:dyDescent="0.3">
      <c r="B1013" s="4" t="s">
        <v>26</v>
      </c>
      <c r="C1013" s="4">
        <v>1005</v>
      </c>
      <c r="D1013" s="4">
        <v>416</v>
      </c>
      <c r="E1013" s="2">
        <f t="shared" si="201"/>
        <v>0</v>
      </c>
      <c r="F1013" s="10">
        <v>0</v>
      </c>
      <c r="G1013" s="30">
        <f t="shared" si="202"/>
        <v>0</v>
      </c>
      <c r="H1013" s="30">
        <f t="shared" si="203"/>
        <v>0</v>
      </c>
      <c r="I1013" s="31">
        <f>SUM(E$8:E1013)</f>
        <v>7850.4166666666733</v>
      </c>
      <c r="J1013" s="31">
        <f t="shared" si="204"/>
        <v>0</v>
      </c>
      <c r="K1013" s="32">
        <f t="shared" si="196"/>
        <v>0</v>
      </c>
      <c r="L1013" s="33">
        <v>156.46950000000001</v>
      </c>
      <c r="M1013" s="34">
        <f>0.5*2.10945*1.29*0.35*WLTC_class_3!E1013^2</f>
        <v>0</v>
      </c>
      <c r="N1013" s="34">
        <f t="shared" si="197"/>
        <v>156.46950000000001</v>
      </c>
      <c r="O1013" s="35">
        <f t="shared" si="198"/>
        <v>0</v>
      </c>
      <c r="P1013" s="35">
        <f t="shared" si="205"/>
        <v>0</v>
      </c>
      <c r="Q1013" s="35">
        <f>(SUM(P$8:P1013))/3600000</f>
        <v>0.94558534223562807</v>
      </c>
      <c r="R1013" s="35">
        <f t="shared" si="206"/>
        <v>0</v>
      </c>
      <c r="S1013" s="35"/>
      <c r="T1013" s="35">
        <f>(SUMIF(R$8:R1013,"&lt;0"))/3600000*-1</f>
        <v>0.47937761144307595</v>
      </c>
      <c r="U1013" s="37">
        <f t="shared" si="208"/>
        <v>0</v>
      </c>
      <c r="V1013" s="37">
        <f t="shared" si="207"/>
        <v>0</v>
      </c>
      <c r="W1013" s="39">
        <f>SUM(V$8:V1013)/3600000*-1</f>
        <v>0.32981179667283628</v>
      </c>
      <c r="X1013" s="38">
        <f t="shared" si="199"/>
        <v>0</v>
      </c>
      <c r="Y1013" s="38">
        <f t="shared" si="200"/>
        <v>20.904288253025261</v>
      </c>
      <c r="Z1013" s="38">
        <f>SUM(Y$8:Y1013)/1000</f>
        <v>22.888809904503034</v>
      </c>
    </row>
    <row r="1014" spans="2:26" x14ac:dyDescent="0.3">
      <c r="B1014" s="4" t="s">
        <v>26</v>
      </c>
      <c r="C1014" s="4">
        <v>1006</v>
      </c>
      <c r="D1014" s="4">
        <v>417</v>
      </c>
      <c r="E1014" s="2">
        <f t="shared" si="201"/>
        <v>0</v>
      </c>
      <c r="F1014" s="10">
        <v>0</v>
      </c>
      <c r="G1014" s="30">
        <f t="shared" si="202"/>
        <v>0</v>
      </c>
      <c r="H1014" s="30">
        <f t="shared" si="203"/>
        <v>0</v>
      </c>
      <c r="I1014" s="31">
        <f>SUM(E$8:E1014)</f>
        <v>7850.4166666666733</v>
      </c>
      <c r="J1014" s="31">
        <f t="shared" si="204"/>
        <v>0</v>
      </c>
      <c r="K1014" s="32">
        <f t="shared" si="196"/>
        <v>0</v>
      </c>
      <c r="L1014" s="33">
        <v>156.46950000000001</v>
      </c>
      <c r="M1014" s="34">
        <f>0.5*2.10945*1.29*0.35*WLTC_class_3!E1014^2</f>
        <v>0</v>
      </c>
      <c r="N1014" s="34">
        <f t="shared" si="197"/>
        <v>156.46950000000001</v>
      </c>
      <c r="O1014" s="35">
        <f t="shared" si="198"/>
        <v>0</v>
      </c>
      <c r="P1014" s="35">
        <f t="shared" si="205"/>
        <v>0</v>
      </c>
      <c r="Q1014" s="35">
        <f>(SUM(P$8:P1014))/3600000</f>
        <v>0.94558534223562807</v>
      </c>
      <c r="R1014" s="35">
        <f t="shared" si="206"/>
        <v>0</v>
      </c>
      <c r="S1014" s="35"/>
      <c r="T1014" s="35">
        <f>(SUMIF(R$8:R1014,"&lt;0"))/3600000*-1</f>
        <v>0.47937761144307595</v>
      </c>
      <c r="U1014" s="37">
        <f t="shared" si="208"/>
        <v>0</v>
      </c>
      <c r="V1014" s="37">
        <f t="shared" si="207"/>
        <v>0</v>
      </c>
      <c r="W1014" s="39">
        <f>SUM(V$8:V1014)/3600000*-1</f>
        <v>0.32981179667283628</v>
      </c>
      <c r="X1014" s="38">
        <f t="shared" si="199"/>
        <v>0</v>
      </c>
      <c r="Y1014" s="38">
        <f t="shared" si="200"/>
        <v>20.904288253025261</v>
      </c>
      <c r="Z1014" s="38">
        <f>SUM(Y$8:Y1014)/1000</f>
        <v>22.909714192756063</v>
      </c>
    </row>
    <row r="1015" spans="2:26" x14ac:dyDescent="0.3">
      <c r="B1015" s="4" t="s">
        <v>26</v>
      </c>
      <c r="C1015" s="4">
        <v>1007</v>
      </c>
      <c r="D1015" s="4">
        <v>418</v>
      </c>
      <c r="E1015" s="2">
        <f t="shared" si="201"/>
        <v>0</v>
      </c>
      <c r="F1015" s="10">
        <v>0</v>
      </c>
      <c r="G1015" s="30">
        <f t="shared" si="202"/>
        <v>0</v>
      </c>
      <c r="H1015" s="30">
        <f t="shared" si="203"/>
        <v>0</v>
      </c>
      <c r="I1015" s="31">
        <f>SUM(E$8:E1015)</f>
        <v>7850.4166666666733</v>
      </c>
      <c r="J1015" s="31">
        <f t="shared" si="204"/>
        <v>0</v>
      </c>
      <c r="K1015" s="32">
        <f t="shared" si="196"/>
        <v>0</v>
      </c>
      <c r="L1015" s="33">
        <v>156.46950000000001</v>
      </c>
      <c r="M1015" s="34">
        <f>0.5*2.10945*1.29*0.35*WLTC_class_3!E1015^2</f>
        <v>0</v>
      </c>
      <c r="N1015" s="34">
        <f t="shared" si="197"/>
        <v>156.46950000000001</v>
      </c>
      <c r="O1015" s="35">
        <f t="shared" si="198"/>
        <v>0</v>
      </c>
      <c r="P1015" s="35">
        <f t="shared" si="205"/>
        <v>0</v>
      </c>
      <c r="Q1015" s="35">
        <f>(SUM(P$8:P1015))/3600000</f>
        <v>0.94558534223562807</v>
      </c>
      <c r="R1015" s="35">
        <f t="shared" si="206"/>
        <v>0</v>
      </c>
      <c r="S1015" s="35"/>
      <c r="T1015" s="35">
        <f>(SUMIF(R$8:R1015,"&lt;0"))/3600000*-1</f>
        <v>0.47937761144307595</v>
      </c>
      <c r="U1015" s="37">
        <f t="shared" si="208"/>
        <v>0</v>
      </c>
      <c r="V1015" s="37">
        <f t="shared" si="207"/>
        <v>0</v>
      </c>
      <c r="W1015" s="39">
        <f>SUM(V$8:V1015)/3600000*-1</f>
        <v>0.32981179667283628</v>
      </c>
      <c r="X1015" s="38">
        <f t="shared" si="199"/>
        <v>0</v>
      </c>
      <c r="Y1015" s="38">
        <f t="shared" si="200"/>
        <v>20.904288253025261</v>
      </c>
      <c r="Z1015" s="38">
        <f>SUM(Y$8:Y1015)/1000</f>
        <v>22.930618481009088</v>
      </c>
    </row>
    <row r="1016" spans="2:26" x14ac:dyDescent="0.3">
      <c r="B1016" s="4" t="s">
        <v>26</v>
      </c>
      <c r="C1016" s="4">
        <v>1008</v>
      </c>
      <c r="D1016" s="4">
        <v>419</v>
      </c>
      <c r="E1016" s="2">
        <f t="shared" si="201"/>
        <v>0</v>
      </c>
      <c r="F1016" s="10">
        <v>0</v>
      </c>
      <c r="G1016" s="30">
        <f t="shared" si="202"/>
        <v>0</v>
      </c>
      <c r="H1016" s="30">
        <f t="shared" si="203"/>
        <v>0</v>
      </c>
      <c r="I1016" s="31">
        <f>SUM(E$8:E1016)</f>
        <v>7850.4166666666733</v>
      </c>
      <c r="J1016" s="31">
        <f t="shared" si="204"/>
        <v>0</v>
      </c>
      <c r="K1016" s="32">
        <f t="shared" si="196"/>
        <v>0</v>
      </c>
      <c r="L1016" s="33">
        <v>156.46950000000001</v>
      </c>
      <c r="M1016" s="34">
        <f>0.5*2.10945*1.29*0.35*WLTC_class_3!E1016^2</f>
        <v>0</v>
      </c>
      <c r="N1016" s="34">
        <f t="shared" si="197"/>
        <v>156.46950000000001</v>
      </c>
      <c r="O1016" s="35">
        <f t="shared" si="198"/>
        <v>0</v>
      </c>
      <c r="P1016" s="35">
        <f t="shared" si="205"/>
        <v>0</v>
      </c>
      <c r="Q1016" s="35">
        <f>(SUM(P$8:P1016))/3600000</f>
        <v>0.94558534223562807</v>
      </c>
      <c r="R1016" s="35">
        <f t="shared" si="206"/>
        <v>0</v>
      </c>
      <c r="S1016" s="35"/>
      <c r="T1016" s="35">
        <f>(SUMIF(R$8:R1016,"&lt;0"))/3600000*-1</f>
        <v>0.47937761144307595</v>
      </c>
      <c r="U1016" s="37">
        <f t="shared" si="208"/>
        <v>0</v>
      </c>
      <c r="V1016" s="37">
        <f t="shared" si="207"/>
        <v>0</v>
      </c>
      <c r="W1016" s="39">
        <f>SUM(V$8:V1016)/3600000*-1</f>
        <v>0.32981179667283628</v>
      </c>
      <c r="X1016" s="38">
        <f t="shared" si="199"/>
        <v>0</v>
      </c>
      <c r="Y1016" s="38">
        <f t="shared" si="200"/>
        <v>20.904288253025261</v>
      </c>
      <c r="Z1016" s="38">
        <f>SUM(Y$8:Y1016)/1000</f>
        <v>22.951522769262116</v>
      </c>
    </row>
    <row r="1017" spans="2:26" x14ac:dyDescent="0.3">
      <c r="B1017" s="4" t="s">
        <v>26</v>
      </c>
      <c r="C1017" s="4">
        <v>1009</v>
      </c>
      <c r="D1017" s="4">
        <v>420</v>
      </c>
      <c r="E1017" s="2">
        <f t="shared" si="201"/>
        <v>0</v>
      </c>
      <c r="F1017" s="10">
        <v>0</v>
      </c>
      <c r="G1017" s="30">
        <f t="shared" si="202"/>
        <v>0</v>
      </c>
      <c r="H1017" s="30">
        <f t="shared" si="203"/>
        <v>0</v>
      </c>
      <c r="I1017" s="31">
        <f>SUM(E$8:E1017)</f>
        <v>7850.4166666666733</v>
      </c>
      <c r="J1017" s="31">
        <f t="shared" si="204"/>
        <v>0</v>
      </c>
      <c r="K1017" s="32">
        <f t="shared" si="196"/>
        <v>0</v>
      </c>
      <c r="L1017" s="33">
        <v>156.46950000000001</v>
      </c>
      <c r="M1017" s="34">
        <f>0.5*2.10945*1.29*0.35*WLTC_class_3!E1017^2</f>
        <v>0</v>
      </c>
      <c r="N1017" s="34">
        <f t="shared" si="197"/>
        <v>156.46950000000001</v>
      </c>
      <c r="O1017" s="35">
        <f t="shared" si="198"/>
        <v>0</v>
      </c>
      <c r="P1017" s="35">
        <f t="shared" si="205"/>
        <v>0</v>
      </c>
      <c r="Q1017" s="35">
        <f>(SUM(P$8:P1017))/3600000</f>
        <v>0.94558534223562807</v>
      </c>
      <c r="R1017" s="35">
        <f t="shared" si="206"/>
        <v>0</v>
      </c>
      <c r="S1017" s="35"/>
      <c r="T1017" s="35">
        <f>(SUMIF(R$8:R1017,"&lt;0"))/3600000*-1</f>
        <v>0.47937761144307595</v>
      </c>
      <c r="U1017" s="37">
        <f t="shared" si="208"/>
        <v>0</v>
      </c>
      <c r="V1017" s="37">
        <f t="shared" si="207"/>
        <v>0</v>
      </c>
      <c r="W1017" s="39">
        <f>SUM(V$8:V1017)/3600000*-1</f>
        <v>0.32981179667283628</v>
      </c>
      <c r="X1017" s="38">
        <f t="shared" si="199"/>
        <v>0</v>
      </c>
      <c r="Y1017" s="38">
        <f t="shared" si="200"/>
        <v>20.904288253025261</v>
      </c>
      <c r="Z1017" s="38">
        <f>SUM(Y$8:Y1017)/1000</f>
        <v>22.972427057515141</v>
      </c>
    </row>
    <row r="1018" spans="2:26" x14ac:dyDescent="0.3">
      <c r="B1018" s="4" t="s">
        <v>26</v>
      </c>
      <c r="C1018" s="4">
        <v>1010</v>
      </c>
      <c r="D1018" s="4">
        <v>421</v>
      </c>
      <c r="E1018" s="2">
        <f t="shared" si="201"/>
        <v>0</v>
      </c>
      <c r="F1018" s="10">
        <v>0</v>
      </c>
      <c r="G1018" s="30">
        <f t="shared" si="202"/>
        <v>0</v>
      </c>
      <c r="H1018" s="30">
        <f t="shared" si="203"/>
        <v>0</v>
      </c>
      <c r="I1018" s="31">
        <f>SUM(E$8:E1018)</f>
        <v>7850.4166666666733</v>
      </c>
      <c r="J1018" s="31">
        <f t="shared" si="204"/>
        <v>0</v>
      </c>
      <c r="K1018" s="32">
        <f t="shared" si="196"/>
        <v>0</v>
      </c>
      <c r="L1018" s="33">
        <v>156.46950000000001</v>
      </c>
      <c r="M1018" s="34">
        <f>0.5*2.10945*1.29*0.35*WLTC_class_3!E1018^2</f>
        <v>0</v>
      </c>
      <c r="N1018" s="34">
        <f t="shared" si="197"/>
        <v>156.46950000000001</v>
      </c>
      <c r="O1018" s="35">
        <f t="shared" si="198"/>
        <v>0</v>
      </c>
      <c r="P1018" s="35">
        <f t="shared" si="205"/>
        <v>0</v>
      </c>
      <c r="Q1018" s="35">
        <f>(SUM(P$8:P1018))/3600000</f>
        <v>0.94558534223562807</v>
      </c>
      <c r="R1018" s="35">
        <f t="shared" si="206"/>
        <v>0</v>
      </c>
      <c r="S1018" s="35"/>
      <c r="T1018" s="35">
        <f>(SUMIF(R$8:R1018,"&lt;0"))/3600000*-1</f>
        <v>0.47937761144307595</v>
      </c>
      <c r="U1018" s="37">
        <f t="shared" si="208"/>
        <v>0</v>
      </c>
      <c r="V1018" s="37">
        <f t="shared" si="207"/>
        <v>0</v>
      </c>
      <c r="W1018" s="39">
        <f>SUM(V$8:V1018)/3600000*-1</f>
        <v>0.32981179667283628</v>
      </c>
      <c r="X1018" s="38">
        <f t="shared" si="199"/>
        <v>0</v>
      </c>
      <c r="Y1018" s="38">
        <f t="shared" si="200"/>
        <v>20.904288253025261</v>
      </c>
      <c r="Z1018" s="38">
        <f>SUM(Y$8:Y1018)/1000</f>
        <v>22.993331345768169</v>
      </c>
    </row>
    <row r="1019" spans="2:26" x14ac:dyDescent="0.3">
      <c r="B1019" s="4" t="s">
        <v>26</v>
      </c>
      <c r="C1019" s="4">
        <v>1011</v>
      </c>
      <c r="D1019" s="4">
        <v>422</v>
      </c>
      <c r="E1019" s="2">
        <f t="shared" si="201"/>
        <v>0</v>
      </c>
      <c r="F1019" s="10">
        <v>0</v>
      </c>
      <c r="G1019" s="30">
        <f t="shared" si="202"/>
        <v>0</v>
      </c>
      <c r="H1019" s="30">
        <f t="shared" si="203"/>
        <v>0</v>
      </c>
      <c r="I1019" s="31">
        <f>SUM(E$8:E1019)</f>
        <v>7850.4166666666733</v>
      </c>
      <c r="J1019" s="31">
        <f t="shared" si="204"/>
        <v>0</v>
      </c>
      <c r="K1019" s="32">
        <f t="shared" si="196"/>
        <v>0</v>
      </c>
      <c r="L1019" s="33">
        <v>156.46950000000001</v>
      </c>
      <c r="M1019" s="34">
        <f>0.5*2.10945*1.29*0.35*WLTC_class_3!E1019^2</f>
        <v>0</v>
      </c>
      <c r="N1019" s="34">
        <f t="shared" si="197"/>
        <v>156.46950000000001</v>
      </c>
      <c r="O1019" s="35">
        <f t="shared" si="198"/>
        <v>0</v>
      </c>
      <c r="P1019" s="35">
        <f t="shared" si="205"/>
        <v>0</v>
      </c>
      <c r="Q1019" s="35">
        <f>(SUM(P$8:P1019))/3600000</f>
        <v>0.94558534223562807</v>
      </c>
      <c r="R1019" s="35">
        <f t="shared" si="206"/>
        <v>0</v>
      </c>
      <c r="S1019" s="35"/>
      <c r="T1019" s="35">
        <f>(SUMIF(R$8:R1019,"&lt;0"))/3600000*-1</f>
        <v>0.47937761144307595</v>
      </c>
      <c r="U1019" s="37">
        <f t="shared" si="208"/>
        <v>0</v>
      </c>
      <c r="V1019" s="37">
        <f t="shared" si="207"/>
        <v>0</v>
      </c>
      <c r="W1019" s="39">
        <f>SUM(V$8:V1019)/3600000*-1</f>
        <v>0.32981179667283628</v>
      </c>
      <c r="X1019" s="38">
        <f t="shared" si="199"/>
        <v>0</v>
      </c>
      <c r="Y1019" s="38">
        <f t="shared" si="200"/>
        <v>20.904288253025261</v>
      </c>
      <c r="Z1019" s="38">
        <f>SUM(Y$8:Y1019)/1000</f>
        <v>23.014235634021194</v>
      </c>
    </row>
    <row r="1020" spans="2:26" x14ac:dyDescent="0.3">
      <c r="B1020" s="4" t="s">
        <v>26</v>
      </c>
      <c r="C1020" s="4">
        <v>1012</v>
      </c>
      <c r="D1020" s="4">
        <v>423</v>
      </c>
      <c r="E1020" s="2">
        <f t="shared" si="201"/>
        <v>0</v>
      </c>
      <c r="F1020" s="10">
        <v>0</v>
      </c>
      <c r="G1020" s="30">
        <f t="shared" si="202"/>
        <v>0</v>
      </c>
      <c r="H1020" s="30">
        <f t="shared" si="203"/>
        <v>0</v>
      </c>
      <c r="I1020" s="31">
        <f>SUM(E$8:E1020)</f>
        <v>7850.4166666666733</v>
      </c>
      <c r="J1020" s="31">
        <f t="shared" si="204"/>
        <v>0</v>
      </c>
      <c r="K1020" s="32">
        <f t="shared" si="196"/>
        <v>0</v>
      </c>
      <c r="L1020" s="33">
        <v>156.46950000000001</v>
      </c>
      <c r="M1020" s="34">
        <f>0.5*2.10945*1.29*0.35*WLTC_class_3!E1020^2</f>
        <v>0</v>
      </c>
      <c r="N1020" s="34">
        <f t="shared" si="197"/>
        <v>156.46950000000001</v>
      </c>
      <c r="O1020" s="35">
        <f t="shared" si="198"/>
        <v>0</v>
      </c>
      <c r="P1020" s="35">
        <f t="shared" si="205"/>
        <v>0</v>
      </c>
      <c r="Q1020" s="35">
        <f>(SUM(P$8:P1020))/3600000</f>
        <v>0.94558534223562807</v>
      </c>
      <c r="R1020" s="35">
        <f t="shared" si="206"/>
        <v>0</v>
      </c>
      <c r="S1020" s="35"/>
      <c r="T1020" s="35">
        <f>(SUMIF(R$8:R1020,"&lt;0"))/3600000*-1</f>
        <v>0.47937761144307595</v>
      </c>
      <c r="U1020" s="37">
        <f t="shared" si="208"/>
        <v>0</v>
      </c>
      <c r="V1020" s="37">
        <f t="shared" si="207"/>
        <v>0</v>
      </c>
      <c r="W1020" s="39">
        <f>SUM(V$8:V1020)/3600000*-1</f>
        <v>0.32981179667283628</v>
      </c>
      <c r="X1020" s="38">
        <f t="shared" si="199"/>
        <v>0</v>
      </c>
      <c r="Y1020" s="38">
        <f t="shared" si="200"/>
        <v>20.904288253025261</v>
      </c>
      <c r="Z1020" s="38">
        <f>SUM(Y$8:Y1020)/1000</f>
        <v>23.035139922274222</v>
      </c>
    </row>
    <row r="1021" spans="2:26" x14ac:dyDescent="0.3">
      <c r="B1021" s="4" t="s">
        <v>26</v>
      </c>
      <c r="C1021" s="4">
        <v>1013</v>
      </c>
      <c r="D1021" s="4">
        <v>424</v>
      </c>
      <c r="E1021" s="2">
        <f t="shared" si="201"/>
        <v>0</v>
      </c>
      <c r="F1021" s="10">
        <v>0</v>
      </c>
      <c r="G1021" s="30">
        <f t="shared" si="202"/>
        <v>0</v>
      </c>
      <c r="H1021" s="30">
        <f t="shared" si="203"/>
        <v>0</v>
      </c>
      <c r="I1021" s="31">
        <f>SUM(E$8:E1021)</f>
        <v>7850.4166666666733</v>
      </c>
      <c r="J1021" s="31">
        <f t="shared" si="204"/>
        <v>0</v>
      </c>
      <c r="K1021" s="32">
        <f t="shared" si="196"/>
        <v>0</v>
      </c>
      <c r="L1021" s="33">
        <v>156.46950000000001</v>
      </c>
      <c r="M1021" s="34">
        <f>0.5*2.10945*1.29*0.35*WLTC_class_3!E1021^2</f>
        <v>0</v>
      </c>
      <c r="N1021" s="34">
        <f t="shared" si="197"/>
        <v>156.46950000000001</v>
      </c>
      <c r="O1021" s="35">
        <f t="shared" si="198"/>
        <v>0</v>
      </c>
      <c r="P1021" s="35">
        <f t="shared" si="205"/>
        <v>0</v>
      </c>
      <c r="Q1021" s="35">
        <f>(SUM(P$8:P1021))/3600000</f>
        <v>0.94558534223562807</v>
      </c>
      <c r="R1021" s="35">
        <f t="shared" si="206"/>
        <v>0</v>
      </c>
      <c r="S1021" s="35"/>
      <c r="T1021" s="35">
        <f>(SUMIF(R$8:R1021,"&lt;0"))/3600000*-1</f>
        <v>0.47937761144307595</v>
      </c>
      <c r="U1021" s="37">
        <f t="shared" si="208"/>
        <v>0</v>
      </c>
      <c r="V1021" s="37">
        <f t="shared" si="207"/>
        <v>0</v>
      </c>
      <c r="W1021" s="39">
        <f>SUM(V$8:V1021)/3600000*-1</f>
        <v>0.32981179667283628</v>
      </c>
      <c r="X1021" s="38">
        <f t="shared" si="199"/>
        <v>0</v>
      </c>
      <c r="Y1021" s="38">
        <f t="shared" si="200"/>
        <v>20.904288253025261</v>
      </c>
      <c r="Z1021" s="38">
        <f>SUM(Y$8:Y1021)/1000</f>
        <v>23.056044210527247</v>
      </c>
    </row>
    <row r="1022" spans="2:26" x14ac:dyDescent="0.3">
      <c r="B1022" s="4" t="s">
        <v>26</v>
      </c>
      <c r="C1022" s="4">
        <v>1014</v>
      </c>
      <c r="D1022" s="4">
        <v>425</v>
      </c>
      <c r="E1022" s="2">
        <f t="shared" si="201"/>
        <v>0</v>
      </c>
      <c r="F1022" s="10">
        <v>0</v>
      </c>
      <c r="G1022" s="30">
        <f t="shared" si="202"/>
        <v>0</v>
      </c>
      <c r="H1022" s="30">
        <f t="shared" si="203"/>
        <v>0</v>
      </c>
      <c r="I1022" s="31">
        <f>SUM(E$8:E1022)</f>
        <v>7850.4166666666733</v>
      </c>
      <c r="J1022" s="31">
        <f t="shared" si="204"/>
        <v>0</v>
      </c>
      <c r="K1022" s="32">
        <f t="shared" si="196"/>
        <v>0</v>
      </c>
      <c r="L1022" s="33">
        <v>156.46950000000001</v>
      </c>
      <c r="M1022" s="34">
        <f>0.5*2.10945*1.29*0.35*WLTC_class_3!E1022^2</f>
        <v>0</v>
      </c>
      <c r="N1022" s="34">
        <f t="shared" si="197"/>
        <v>156.46950000000001</v>
      </c>
      <c r="O1022" s="35">
        <f t="shared" si="198"/>
        <v>0</v>
      </c>
      <c r="P1022" s="35">
        <f t="shared" si="205"/>
        <v>0</v>
      </c>
      <c r="Q1022" s="35">
        <f>(SUM(P$8:P1022))/3600000</f>
        <v>0.94558534223562807</v>
      </c>
      <c r="R1022" s="35">
        <f t="shared" si="206"/>
        <v>0</v>
      </c>
      <c r="S1022" s="35"/>
      <c r="T1022" s="35">
        <f>(SUMIF(R$8:R1022,"&lt;0"))/3600000*-1</f>
        <v>0.47937761144307595</v>
      </c>
      <c r="U1022" s="37">
        <f t="shared" si="208"/>
        <v>0</v>
      </c>
      <c r="V1022" s="37">
        <f t="shared" si="207"/>
        <v>0</v>
      </c>
      <c r="W1022" s="39">
        <f>SUM(V$8:V1022)/3600000*-1</f>
        <v>0.32981179667283628</v>
      </c>
      <c r="X1022" s="38">
        <f t="shared" si="199"/>
        <v>0</v>
      </c>
      <c r="Y1022" s="38">
        <f t="shared" si="200"/>
        <v>20.904288253025261</v>
      </c>
      <c r="Z1022" s="38">
        <f>SUM(Y$8:Y1022)/1000</f>
        <v>23.076948498780276</v>
      </c>
    </row>
    <row r="1023" spans="2:26" x14ac:dyDescent="0.3">
      <c r="B1023" s="4" t="s">
        <v>26</v>
      </c>
      <c r="C1023" s="4">
        <v>1015</v>
      </c>
      <c r="D1023" s="4">
        <v>426</v>
      </c>
      <c r="E1023" s="2">
        <f t="shared" si="201"/>
        <v>0</v>
      </c>
      <c r="F1023" s="10">
        <v>0</v>
      </c>
      <c r="G1023" s="30">
        <f t="shared" si="202"/>
        <v>0</v>
      </c>
      <c r="H1023" s="30">
        <f t="shared" si="203"/>
        <v>0</v>
      </c>
      <c r="I1023" s="31">
        <f>SUM(E$8:E1023)</f>
        <v>7850.4166666666733</v>
      </c>
      <c r="J1023" s="31">
        <f t="shared" si="204"/>
        <v>0</v>
      </c>
      <c r="K1023" s="32">
        <f t="shared" si="196"/>
        <v>0</v>
      </c>
      <c r="L1023" s="33">
        <v>156.46950000000001</v>
      </c>
      <c r="M1023" s="34">
        <f>0.5*2.10945*1.29*0.35*WLTC_class_3!E1023^2</f>
        <v>0</v>
      </c>
      <c r="N1023" s="34">
        <f t="shared" si="197"/>
        <v>156.46950000000001</v>
      </c>
      <c r="O1023" s="35">
        <f t="shared" si="198"/>
        <v>0</v>
      </c>
      <c r="P1023" s="35">
        <f t="shared" si="205"/>
        <v>0</v>
      </c>
      <c r="Q1023" s="35">
        <f>(SUM(P$8:P1023))/3600000</f>
        <v>0.94558534223562807</v>
      </c>
      <c r="R1023" s="35">
        <f t="shared" si="206"/>
        <v>0</v>
      </c>
      <c r="S1023" s="35"/>
      <c r="T1023" s="35">
        <f>(SUMIF(R$8:R1023,"&lt;0"))/3600000*-1</f>
        <v>0.47937761144307595</v>
      </c>
      <c r="U1023" s="37">
        <f t="shared" si="208"/>
        <v>0</v>
      </c>
      <c r="V1023" s="37">
        <f t="shared" si="207"/>
        <v>0</v>
      </c>
      <c r="W1023" s="39">
        <f>SUM(V$8:V1023)/3600000*-1</f>
        <v>0.32981179667283628</v>
      </c>
      <c r="X1023" s="38">
        <f t="shared" si="199"/>
        <v>0</v>
      </c>
      <c r="Y1023" s="38">
        <f t="shared" si="200"/>
        <v>20.904288253025261</v>
      </c>
      <c r="Z1023" s="38">
        <f>SUM(Y$8:Y1023)/1000</f>
        <v>23.0978527870333</v>
      </c>
    </row>
    <row r="1024" spans="2:26" x14ac:dyDescent="0.3">
      <c r="B1024" s="4" t="s">
        <v>26</v>
      </c>
      <c r="C1024" s="4">
        <v>1016</v>
      </c>
      <c r="D1024" s="4">
        <v>427</v>
      </c>
      <c r="E1024" s="2">
        <f t="shared" si="201"/>
        <v>0</v>
      </c>
      <c r="F1024" s="10">
        <v>0</v>
      </c>
      <c r="G1024" s="30">
        <f t="shared" si="202"/>
        <v>0</v>
      </c>
      <c r="H1024" s="30">
        <f t="shared" si="203"/>
        <v>0</v>
      </c>
      <c r="I1024" s="31">
        <f>SUM(E$8:E1024)</f>
        <v>7850.4166666666733</v>
      </c>
      <c r="J1024" s="31">
        <f t="shared" si="204"/>
        <v>0</v>
      </c>
      <c r="K1024" s="32">
        <f t="shared" si="196"/>
        <v>0</v>
      </c>
      <c r="L1024" s="33">
        <v>156.46950000000001</v>
      </c>
      <c r="M1024" s="34">
        <f>0.5*2.10945*1.29*0.35*WLTC_class_3!E1024^2</f>
        <v>0</v>
      </c>
      <c r="N1024" s="34">
        <f t="shared" si="197"/>
        <v>156.46950000000001</v>
      </c>
      <c r="O1024" s="35">
        <f t="shared" si="198"/>
        <v>0</v>
      </c>
      <c r="P1024" s="35">
        <f t="shared" si="205"/>
        <v>0</v>
      </c>
      <c r="Q1024" s="35">
        <f>(SUM(P$8:P1024))/3600000</f>
        <v>0.94558534223562807</v>
      </c>
      <c r="R1024" s="35">
        <f t="shared" si="206"/>
        <v>0</v>
      </c>
      <c r="S1024" s="35"/>
      <c r="T1024" s="35">
        <f>(SUMIF(R$8:R1024,"&lt;0"))/3600000*-1</f>
        <v>0.47937761144307595</v>
      </c>
      <c r="U1024" s="37">
        <f t="shared" si="208"/>
        <v>0</v>
      </c>
      <c r="V1024" s="37">
        <f t="shared" si="207"/>
        <v>0</v>
      </c>
      <c r="W1024" s="39">
        <f>SUM(V$8:V1024)/3600000*-1</f>
        <v>0.32981179667283628</v>
      </c>
      <c r="X1024" s="38">
        <f t="shared" si="199"/>
        <v>0</v>
      </c>
      <c r="Y1024" s="38">
        <f t="shared" si="200"/>
        <v>20.904288253025261</v>
      </c>
      <c r="Z1024" s="38">
        <f>SUM(Y$8:Y1024)/1000</f>
        <v>23.118757075286329</v>
      </c>
    </row>
    <row r="1025" spans="2:26" x14ac:dyDescent="0.3">
      <c r="B1025" s="4" t="s">
        <v>26</v>
      </c>
      <c r="C1025" s="4">
        <v>1017</v>
      </c>
      <c r="D1025" s="4">
        <v>428</v>
      </c>
      <c r="E1025" s="2">
        <f t="shared" si="201"/>
        <v>0</v>
      </c>
      <c r="F1025" s="10">
        <v>0</v>
      </c>
      <c r="G1025" s="30">
        <f t="shared" si="202"/>
        <v>0</v>
      </c>
      <c r="H1025" s="30">
        <f t="shared" si="203"/>
        <v>0</v>
      </c>
      <c r="I1025" s="31">
        <f>SUM(E$8:E1025)</f>
        <v>7850.4166666666733</v>
      </c>
      <c r="J1025" s="31">
        <f t="shared" si="204"/>
        <v>0</v>
      </c>
      <c r="K1025" s="32">
        <f t="shared" si="196"/>
        <v>0</v>
      </c>
      <c r="L1025" s="33">
        <v>156.46950000000001</v>
      </c>
      <c r="M1025" s="34">
        <f>0.5*2.10945*1.29*0.35*WLTC_class_3!E1025^2</f>
        <v>0</v>
      </c>
      <c r="N1025" s="34">
        <f t="shared" si="197"/>
        <v>156.46950000000001</v>
      </c>
      <c r="O1025" s="35">
        <f t="shared" si="198"/>
        <v>0</v>
      </c>
      <c r="P1025" s="35">
        <f t="shared" si="205"/>
        <v>0</v>
      </c>
      <c r="Q1025" s="35">
        <f>(SUM(P$8:P1025))/3600000</f>
        <v>0.94558534223562807</v>
      </c>
      <c r="R1025" s="35">
        <f t="shared" si="206"/>
        <v>0</v>
      </c>
      <c r="S1025" s="35"/>
      <c r="T1025" s="35">
        <f>(SUMIF(R$8:R1025,"&lt;0"))/3600000*-1</f>
        <v>0.47937761144307595</v>
      </c>
      <c r="U1025" s="37">
        <f t="shared" si="208"/>
        <v>0</v>
      </c>
      <c r="V1025" s="37">
        <f t="shared" si="207"/>
        <v>0</v>
      </c>
      <c r="W1025" s="39">
        <f>SUM(V$8:V1025)/3600000*-1</f>
        <v>0.32981179667283628</v>
      </c>
      <c r="X1025" s="38">
        <f t="shared" si="199"/>
        <v>0</v>
      </c>
      <c r="Y1025" s="38">
        <f t="shared" si="200"/>
        <v>20.904288253025261</v>
      </c>
      <c r="Z1025" s="38">
        <f>SUM(Y$8:Y1025)/1000</f>
        <v>23.139661363539354</v>
      </c>
    </row>
    <row r="1026" spans="2:26" x14ac:dyDescent="0.3">
      <c r="B1026" s="4" t="s">
        <v>26</v>
      </c>
      <c r="C1026" s="4">
        <v>1018</v>
      </c>
      <c r="D1026" s="4">
        <v>429</v>
      </c>
      <c r="E1026" s="2">
        <f t="shared" si="201"/>
        <v>0</v>
      </c>
      <c r="F1026" s="10">
        <v>0</v>
      </c>
      <c r="G1026" s="30">
        <f t="shared" si="202"/>
        <v>0</v>
      </c>
      <c r="H1026" s="30">
        <f t="shared" si="203"/>
        <v>0</v>
      </c>
      <c r="I1026" s="31">
        <f>SUM(E$8:E1026)</f>
        <v>7850.4166666666733</v>
      </c>
      <c r="J1026" s="31">
        <f t="shared" si="204"/>
        <v>0</v>
      </c>
      <c r="K1026" s="32">
        <f t="shared" si="196"/>
        <v>0</v>
      </c>
      <c r="L1026" s="33">
        <v>156.46950000000001</v>
      </c>
      <c r="M1026" s="34">
        <f>0.5*2.10945*1.29*0.35*WLTC_class_3!E1026^2</f>
        <v>0</v>
      </c>
      <c r="N1026" s="34">
        <f t="shared" si="197"/>
        <v>156.46950000000001</v>
      </c>
      <c r="O1026" s="35">
        <f t="shared" si="198"/>
        <v>0</v>
      </c>
      <c r="P1026" s="35">
        <f t="shared" si="205"/>
        <v>0</v>
      </c>
      <c r="Q1026" s="35">
        <f>(SUM(P$8:P1026))/3600000</f>
        <v>0.94558534223562807</v>
      </c>
      <c r="R1026" s="35">
        <f t="shared" si="206"/>
        <v>0</v>
      </c>
      <c r="S1026" s="35"/>
      <c r="T1026" s="35">
        <f>(SUMIF(R$8:R1026,"&lt;0"))/3600000*-1</f>
        <v>0.47937761144307595</v>
      </c>
      <c r="U1026" s="37">
        <f t="shared" si="208"/>
        <v>0</v>
      </c>
      <c r="V1026" s="37">
        <f t="shared" si="207"/>
        <v>0</v>
      </c>
      <c r="W1026" s="39">
        <f>SUM(V$8:V1026)/3600000*-1</f>
        <v>0.32981179667283628</v>
      </c>
      <c r="X1026" s="38">
        <f t="shared" si="199"/>
        <v>0</v>
      </c>
      <c r="Y1026" s="38">
        <f t="shared" si="200"/>
        <v>20.904288253025261</v>
      </c>
      <c r="Z1026" s="38">
        <f>SUM(Y$8:Y1026)/1000</f>
        <v>23.160565651792382</v>
      </c>
    </row>
    <row r="1027" spans="2:26" x14ac:dyDescent="0.3">
      <c r="B1027" s="4" t="s">
        <v>26</v>
      </c>
      <c r="C1027" s="4">
        <v>1019</v>
      </c>
      <c r="D1027" s="4">
        <v>430</v>
      </c>
      <c r="E1027" s="2">
        <f t="shared" si="201"/>
        <v>0</v>
      </c>
      <c r="F1027" s="10">
        <v>0</v>
      </c>
      <c r="G1027" s="30">
        <f t="shared" si="202"/>
        <v>0</v>
      </c>
      <c r="H1027" s="30">
        <f t="shared" si="203"/>
        <v>0</v>
      </c>
      <c r="I1027" s="31">
        <f>SUM(E$8:E1027)</f>
        <v>7850.4166666666733</v>
      </c>
      <c r="J1027" s="31">
        <f t="shared" si="204"/>
        <v>0</v>
      </c>
      <c r="K1027" s="32">
        <f t="shared" si="196"/>
        <v>0</v>
      </c>
      <c r="L1027" s="33">
        <v>156.46950000000001</v>
      </c>
      <c r="M1027" s="34">
        <f>0.5*2.10945*1.29*0.35*WLTC_class_3!E1027^2</f>
        <v>0</v>
      </c>
      <c r="N1027" s="34">
        <f t="shared" si="197"/>
        <v>156.46950000000001</v>
      </c>
      <c r="O1027" s="35">
        <f t="shared" si="198"/>
        <v>0</v>
      </c>
      <c r="P1027" s="35">
        <f t="shared" si="205"/>
        <v>0</v>
      </c>
      <c r="Q1027" s="35">
        <f>(SUM(P$8:P1027))/3600000</f>
        <v>0.94558534223562807</v>
      </c>
      <c r="R1027" s="35">
        <f t="shared" si="206"/>
        <v>0</v>
      </c>
      <c r="S1027" s="35"/>
      <c r="T1027" s="35">
        <f>(SUMIF(R$8:R1027,"&lt;0"))/3600000*-1</f>
        <v>0.47937761144307595</v>
      </c>
      <c r="U1027" s="37">
        <f t="shared" si="208"/>
        <v>0</v>
      </c>
      <c r="V1027" s="37">
        <f t="shared" si="207"/>
        <v>0</v>
      </c>
      <c r="W1027" s="39">
        <f>SUM(V$8:V1027)/3600000*-1</f>
        <v>0.32981179667283628</v>
      </c>
      <c r="X1027" s="38">
        <f t="shared" si="199"/>
        <v>0</v>
      </c>
      <c r="Y1027" s="38">
        <f t="shared" si="200"/>
        <v>20.904288253025261</v>
      </c>
      <c r="Z1027" s="38">
        <f>SUM(Y$8:Y1027)/1000</f>
        <v>23.181469940045407</v>
      </c>
    </row>
    <row r="1028" spans="2:26" x14ac:dyDescent="0.3">
      <c r="B1028" s="4" t="s">
        <v>26</v>
      </c>
      <c r="C1028" s="4">
        <v>1020</v>
      </c>
      <c r="D1028" s="4">
        <v>431</v>
      </c>
      <c r="E1028" s="2">
        <f t="shared" si="201"/>
        <v>0</v>
      </c>
      <c r="F1028" s="10">
        <v>0</v>
      </c>
      <c r="G1028" s="30">
        <f t="shared" si="202"/>
        <v>0</v>
      </c>
      <c r="H1028" s="30">
        <f t="shared" si="203"/>
        <v>0</v>
      </c>
      <c r="I1028" s="31">
        <f>SUM(E$8:E1028)</f>
        <v>7850.4166666666733</v>
      </c>
      <c r="J1028" s="31">
        <f t="shared" si="204"/>
        <v>0</v>
      </c>
      <c r="K1028" s="32">
        <f t="shared" si="196"/>
        <v>0</v>
      </c>
      <c r="L1028" s="33">
        <v>156.46950000000001</v>
      </c>
      <c r="M1028" s="34">
        <f>0.5*2.10945*1.29*0.35*WLTC_class_3!E1028^2</f>
        <v>0</v>
      </c>
      <c r="N1028" s="34">
        <f t="shared" si="197"/>
        <v>156.46950000000001</v>
      </c>
      <c r="O1028" s="35">
        <f t="shared" si="198"/>
        <v>0</v>
      </c>
      <c r="P1028" s="35">
        <f t="shared" si="205"/>
        <v>0</v>
      </c>
      <c r="Q1028" s="35">
        <f>(SUM(P$8:P1028))/3600000</f>
        <v>0.94558534223562807</v>
      </c>
      <c r="R1028" s="35">
        <f t="shared" si="206"/>
        <v>0</v>
      </c>
      <c r="S1028" s="35"/>
      <c r="T1028" s="35">
        <f>(SUMIF(R$8:R1028,"&lt;0"))/3600000*-1</f>
        <v>0.47937761144307595</v>
      </c>
      <c r="U1028" s="37">
        <f t="shared" si="208"/>
        <v>0</v>
      </c>
      <c r="V1028" s="37">
        <f t="shared" si="207"/>
        <v>0</v>
      </c>
      <c r="W1028" s="39">
        <f>SUM(V$8:V1028)/3600000*-1</f>
        <v>0.32981179667283628</v>
      </c>
      <c r="X1028" s="38">
        <f t="shared" si="199"/>
        <v>0</v>
      </c>
      <c r="Y1028" s="38">
        <f t="shared" si="200"/>
        <v>20.904288253025261</v>
      </c>
      <c r="Z1028" s="38">
        <f>SUM(Y$8:Y1028)/1000</f>
        <v>23.202374228298435</v>
      </c>
    </row>
    <row r="1029" spans="2:26" x14ac:dyDescent="0.3">
      <c r="B1029" s="4" t="s">
        <v>26</v>
      </c>
      <c r="C1029" s="4">
        <v>1021</v>
      </c>
      <c r="D1029" s="4">
        <v>432</v>
      </c>
      <c r="E1029" s="2">
        <f t="shared" si="201"/>
        <v>0</v>
      </c>
      <c r="F1029" s="10">
        <v>0</v>
      </c>
      <c r="G1029" s="30">
        <f t="shared" si="202"/>
        <v>0</v>
      </c>
      <c r="H1029" s="30">
        <f t="shared" si="203"/>
        <v>0</v>
      </c>
      <c r="I1029" s="31">
        <f>SUM(E$8:E1029)</f>
        <v>7850.4166666666733</v>
      </c>
      <c r="J1029" s="31">
        <f t="shared" si="204"/>
        <v>0</v>
      </c>
      <c r="K1029" s="32">
        <f t="shared" si="196"/>
        <v>0</v>
      </c>
      <c r="L1029" s="33">
        <v>156.46950000000001</v>
      </c>
      <c r="M1029" s="34">
        <f>0.5*2.10945*1.29*0.35*WLTC_class_3!E1029^2</f>
        <v>0</v>
      </c>
      <c r="N1029" s="34">
        <f t="shared" si="197"/>
        <v>156.46950000000001</v>
      </c>
      <c r="O1029" s="35">
        <f t="shared" si="198"/>
        <v>0</v>
      </c>
      <c r="P1029" s="35">
        <f t="shared" si="205"/>
        <v>0</v>
      </c>
      <c r="Q1029" s="35">
        <f>(SUM(P$8:P1029))/3600000</f>
        <v>0.94558534223562807</v>
      </c>
      <c r="R1029" s="35">
        <f t="shared" si="206"/>
        <v>0</v>
      </c>
      <c r="S1029" s="35"/>
      <c r="T1029" s="35">
        <f>(SUMIF(R$8:R1029,"&lt;0"))/3600000*-1</f>
        <v>0.47937761144307595</v>
      </c>
      <c r="U1029" s="37">
        <f t="shared" si="208"/>
        <v>0</v>
      </c>
      <c r="V1029" s="37">
        <f t="shared" si="207"/>
        <v>0</v>
      </c>
      <c r="W1029" s="39">
        <f>SUM(V$8:V1029)/3600000*-1</f>
        <v>0.32981179667283628</v>
      </c>
      <c r="X1029" s="38">
        <f t="shared" si="199"/>
        <v>0</v>
      </c>
      <c r="Y1029" s="38">
        <f t="shared" si="200"/>
        <v>20.904288253025261</v>
      </c>
      <c r="Z1029" s="38">
        <f>SUM(Y$8:Y1029)/1000</f>
        <v>23.22327851655146</v>
      </c>
    </row>
    <row r="1030" spans="2:26" x14ac:dyDescent="0.3">
      <c r="B1030" s="4" t="s">
        <v>26</v>
      </c>
      <c r="C1030" s="4">
        <v>1022</v>
      </c>
      <c r="D1030" s="4">
        <v>433</v>
      </c>
      <c r="E1030" s="2">
        <f t="shared" si="201"/>
        <v>0</v>
      </c>
      <c r="F1030" s="10">
        <v>0</v>
      </c>
      <c r="G1030" s="30">
        <f t="shared" si="202"/>
        <v>0</v>
      </c>
      <c r="H1030" s="30">
        <f t="shared" si="203"/>
        <v>0</v>
      </c>
      <c r="I1030" s="31">
        <f>SUM(E$8:E1030)</f>
        <v>7850.4166666666733</v>
      </c>
      <c r="J1030" s="31">
        <f t="shared" si="204"/>
        <v>0</v>
      </c>
      <c r="K1030" s="32">
        <f t="shared" si="196"/>
        <v>0</v>
      </c>
      <c r="L1030" s="33">
        <v>156.46950000000001</v>
      </c>
      <c r="M1030" s="34">
        <f>0.5*2.10945*1.29*0.35*WLTC_class_3!E1030^2</f>
        <v>0</v>
      </c>
      <c r="N1030" s="34">
        <f t="shared" si="197"/>
        <v>156.46950000000001</v>
      </c>
      <c r="O1030" s="35">
        <f t="shared" si="198"/>
        <v>0</v>
      </c>
      <c r="P1030" s="35">
        <f t="shared" si="205"/>
        <v>0</v>
      </c>
      <c r="Q1030" s="35">
        <f>(SUM(P$8:P1030))/3600000</f>
        <v>0.94558534223562807</v>
      </c>
      <c r="R1030" s="35">
        <f t="shared" si="206"/>
        <v>0</v>
      </c>
      <c r="S1030" s="35"/>
      <c r="T1030" s="35">
        <f>(SUMIF(R$8:R1030,"&lt;0"))/3600000*-1</f>
        <v>0.47937761144307595</v>
      </c>
      <c r="U1030" s="37">
        <f t="shared" si="208"/>
        <v>0</v>
      </c>
      <c r="V1030" s="37">
        <f t="shared" si="207"/>
        <v>0</v>
      </c>
      <c r="W1030" s="39">
        <f>SUM(V$8:V1030)/3600000*-1</f>
        <v>0.32981179667283628</v>
      </c>
      <c r="X1030" s="38">
        <f t="shared" si="199"/>
        <v>0</v>
      </c>
      <c r="Y1030" s="38">
        <f t="shared" si="200"/>
        <v>20.904288253025261</v>
      </c>
      <c r="Z1030" s="38">
        <f>SUM(Y$8:Y1030)/1000</f>
        <v>23.244182804804488</v>
      </c>
    </row>
    <row r="1031" spans="2:26" x14ac:dyDescent="0.3">
      <c r="B1031" s="6" t="s">
        <v>27</v>
      </c>
      <c r="C1031" s="6">
        <v>1023</v>
      </c>
      <c r="D1031" s="6">
        <v>1</v>
      </c>
      <c r="E1031" s="2">
        <f t="shared" si="201"/>
        <v>0</v>
      </c>
      <c r="F1031" s="11">
        <v>0</v>
      </c>
      <c r="G1031" s="30">
        <f t="shared" si="202"/>
        <v>0</v>
      </c>
      <c r="H1031" s="30">
        <f t="shared" si="203"/>
        <v>0</v>
      </c>
      <c r="I1031" s="31">
        <f>SUM(E$8:E1031)</f>
        <v>7850.4166666666733</v>
      </c>
      <c r="J1031" s="31">
        <f t="shared" si="204"/>
        <v>0</v>
      </c>
      <c r="K1031" s="32">
        <f t="shared" si="196"/>
        <v>0</v>
      </c>
      <c r="L1031" s="33">
        <v>156.46950000000001</v>
      </c>
      <c r="M1031" s="34">
        <f>0.5*2.10945*1.29*0.35*WLTC_class_3!E1031^2</f>
        <v>0</v>
      </c>
      <c r="N1031" s="34">
        <f t="shared" si="197"/>
        <v>156.46950000000001</v>
      </c>
      <c r="O1031" s="35">
        <f t="shared" si="198"/>
        <v>0</v>
      </c>
      <c r="P1031" s="35">
        <f t="shared" si="205"/>
        <v>0</v>
      </c>
      <c r="Q1031" s="35">
        <f>(SUM(P$8:P1031))/3600000</f>
        <v>0.94558534223562807</v>
      </c>
      <c r="R1031" s="35">
        <f t="shared" si="206"/>
        <v>0</v>
      </c>
      <c r="S1031" s="35"/>
      <c r="T1031" s="35">
        <f>(SUMIF(R$8:R1031,"&lt;0"))/3600000*-1</f>
        <v>0.47937761144307595</v>
      </c>
      <c r="U1031" s="37">
        <f t="shared" si="208"/>
        <v>0</v>
      </c>
      <c r="V1031" s="37">
        <f t="shared" si="207"/>
        <v>0</v>
      </c>
      <c r="W1031" s="39">
        <f>SUM(V$8:V1031)/3600000*-1</f>
        <v>0.32981179667283628</v>
      </c>
      <c r="X1031" s="38">
        <f t="shared" si="199"/>
        <v>0</v>
      </c>
      <c r="Y1031" s="38">
        <f t="shared" si="200"/>
        <v>20.904288253025261</v>
      </c>
      <c r="Z1031" s="38">
        <f>SUM(Y$8:Y1031)/1000</f>
        <v>23.265087093057513</v>
      </c>
    </row>
    <row r="1032" spans="2:26" x14ac:dyDescent="0.3">
      <c r="B1032" s="6" t="s">
        <v>27</v>
      </c>
      <c r="C1032" s="6">
        <v>1024</v>
      </c>
      <c r="D1032" s="6">
        <v>2</v>
      </c>
      <c r="E1032" s="2">
        <f t="shared" si="201"/>
        <v>0</v>
      </c>
      <c r="F1032" s="11">
        <v>0</v>
      </c>
      <c r="G1032" s="30">
        <f t="shared" si="202"/>
        <v>0</v>
      </c>
      <c r="H1032" s="30">
        <f t="shared" si="203"/>
        <v>0</v>
      </c>
      <c r="I1032" s="31">
        <f>SUM(E$8:E1032)</f>
        <v>7850.4166666666733</v>
      </c>
      <c r="J1032" s="31">
        <f t="shared" si="204"/>
        <v>0</v>
      </c>
      <c r="K1032" s="32">
        <f t="shared" ref="K1032:K1095" si="209">G1032*1545</f>
        <v>0</v>
      </c>
      <c r="L1032" s="33">
        <v>156.46950000000001</v>
      </c>
      <c r="M1032" s="34">
        <f>0.5*2.10945*1.29*0.35*WLTC_class_3!E1032^2</f>
        <v>0</v>
      </c>
      <c r="N1032" s="34">
        <f t="shared" si="197"/>
        <v>156.46950000000001</v>
      </c>
      <c r="O1032" s="35">
        <f t="shared" si="198"/>
        <v>0</v>
      </c>
      <c r="P1032" s="35">
        <f t="shared" si="205"/>
        <v>0</v>
      </c>
      <c r="Q1032" s="35">
        <f>(SUM(P$8:P1032))/3600000</f>
        <v>0.94558534223562807</v>
      </c>
      <c r="R1032" s="35">
        <f t="shared" si="206"/>
        <v>0</v>
      </c>
      <c r="S1032" s="35"/>
      <c r="T1032" s="35">
        <f>(SUMIF(R$8:R1032,"&lt;0"))/3600000*-1</f>
        <v>0.47937761144307595</v>
      </c>
      <c r="U1032" s="37">
        <f t="shared" si="208"/>
        <v>0</v>
      </c>
      <c r="V1032" s="37">
        <f t="shared" si="207"/>
        <v>0</v>
      </c>
      <c r="W1032" s="39">
        <f>SUM(V$8:V1032)/3600000*-1</f>
        <v>0.32981179667283628</v>
      </c>
      <c r="X1032" s="38">
        <f t="shared" si="199"/>
        <v>0</v>
      </c>
      <c r="Y1032" s="38">
        <f t="shared" si="200"/>
        <v>20.904288253025261</v>
      </c>
      <c r="Z1032" s="38">
        <f>SUM(Y$8:Y1032)/1000</f>
        <v>23.285991381310541</v>
      </c>
    </row>
    <row r="1033" spans="2:26" x14ac:dyDescent="0.3">
      <c r="B1033" s="6" t="s">
        <v>27</v>
      </c>
      <c r="C1033" s="6">
        <v>1025</v>
      </c>
      <c r="D1033" s="6">
        <v>3</v>
      </c>
      <c r="E1033" s="2">
        <f t="shared" si="201"/>
        <v>0</v>
      </c>
      <c r="F1033" s="11">
        <v>0</v>
      </c>
      <c r="G1033" s="30">
        <f t="shared" si="202"/>
        <v>0</v>
      </c>
      <c r="H1033" s="30">
        <f t="shared" si="203"/>
        <v>0</v>
      </c>
      <c r="I1033" s="31">
        <f>SUM(E$8:E1033)</f>
        <v>7850.4166666666733</v>
      </c>
      <c r="J1033" s="31">
        <f t="shared" si="204"/>
        <v>0</v>
      </c>
      <c r="K1033" s="32">
        <f t="shared" si="209"/>
        <v>0</v>
      </c>
      <c r="L1033" s="33">
        <v>156.46950000000001</v>
      </c>
      <c r="M1033" s="34">
        <f>0.5*2.10945*1.29*0.35*WLTC_class_3!E1033^2</f>
        <v>0</v>
      </c>
      <c r="N1033" s="34">
        <f t="shared" ref="N1033:N1096" si="210">M1033+L1033+K1033</f>
        <v>156.46950000000001</v>
      </c>
      <c r="O1033" s="35">
        <f t="shared" ref="O1033:O1096" si="211">((IF(P1033&gt;0,P1033,R1033))*E1033)/1000</f>
        <v>0</v>
      </c>
      <c r="P1033" s="35">
        <f t="shared" si="205"/>
        <v>0</v>
      </c>
      <c r="Q1033" s="35">
        <f>(SUM(P$8:P1033))/3600000</f>
        <v>0.94558534223562807</v>
      </c>
      <c r="R1033" s="35">
        <f t="shared" si="206"/>
        <v>0</v>
      </c>
      <c r="S1033" s="35"/>
      <c r="T1033" s="35">
        <f>(SUMIF(R$8:R1033,"&lt;0"))/3600000*-1</f>
        <v>0.47937761144307595</v>
      </c>
      <c r="U1033" s="37">
        <f t="shared" si="208"/>
        <v>0</v>
      </c>
      <c r="V1033" s="37">
        <f t="shared" si="207"/>
        <v>0</v>
      </c>
      <c r="W1033" s="39">
        <f>SUM(V$8:V1033)/3600000*-1</f>
        <v>0.32981179667283628</v>
      </c>
      <c r="X1033" s="38">
        <f t="shared" ref="X1033:X1096" si="212">(N1033*E1033)/1000</f>
        <v>0</v>
      </c>
      <c r="Y1033" s="38">
        <f t="shared" ref="Y1033:Y1096" si="213">X1033+$M$1810</f>
        <v>20.904288253025261</v>
      </c>
      <c r="Z1033" s="38">
        <f>SUM(Y$8:Y1033)/1000</f>
        <v>23.306895669563566</v>
      </c>
    </row>
    <row r="1034" spans="2:26" x14ac:dyDescent="0.3">
      <c r="B1034" s="6" t="s">
        <v>27</v>
      </c>
      <c r="C1034" s="6">
        <v>1026</v>
      </c>
      <c r="D1034" s="6">
        <v>4</v>
      </c>
      <c r="E1034" s="2">
        <f t="shared" ref="E1034:E1097" si="214">F1034/3.6</f>
        <v>0</v>
      </c>
      <c r="F1034" s="11">
        <v>0</v>
      </c>
      <c r="G1034" s="30">
        <f t="shared" ref="G1034:G1097" si="215">($F1035-$F1033)/2/3.6</f>
        <v>0.11111111111111112</v>
      </c>
      <c r="H1034" s="30">
        <f t="shared" ref="H1034:H1097" si="216">($F1035-$F1033)/2</f>
        <v>0.4</v>
      </c>
      <c r="I1034" s="31">
        <f>SUM(E$8:E1034)</f>
        <v>7850.4166666666733</v>
      </c>
      <c r="J1034" s="31">
        <f t="shared" ref="J1034:J1097" si="217">I1034-I1033</f>
        <v>0</v>
      </c>
      <c r="K1034" s="32">
        <f t="shared" si="209"/>
        <v>171.66666666666669</v>
      </c>
      <c r="L1034" s="33">
        <v>156.46950000000001</v>
      </c>
      <c r="M1034" s="34">
        <f>0.5*2.10945*1.29*0.35*WLTC_class_3!E1034^2</f>
        <v>0</v>
      </c>
      <c r="N1034" s="34">
        <f t="shared" si="210"/>
        <v>328.13616666666667</v>
      </c>
      <c r="O1034" s="35">
        <f t="shared" si="211"/>
        <v>0</v>
      </c>
      <c r="P1034" s="35">
        <f t="shared" ref="P1034:P1097" si="218">IF(G1034&gt;0,N1034*J1034,0)</f>
        <v>0</v>
      </c>
      <c r="Q1034" s="35">
        <f>(SUM(P$8:P1034))/3600000</f>
        <v>0.94558534223562807</v>
      </c>
      <c r="R1034" s="35">
        <f t="shared" ref="R1034:R1097" si="219">IF(N1034&lt;0,J1034*N1034,0)</f>
        <v>0</v>
      </c>
      <c r="S1034" s="35"/>
      <c r="T1034" s="35">
        <f>(SUMIF(R$8:R1034,"&lt;0"))/3600000*-1</f>
        <v>0.47937761144307595</v>
      </c>
      <c r="U1034" s="37">
        <f t="shared" si="208"/>
        <v>0</v>
      </c>
      <c r="V1034" s="37">
        <f t="shared" ref="V1034:V1097" si="220">R1034*0.688</f>
        <v>0</v>
      </c>
      <c r="W1034" s="39">
        <f>SUM(V$8:V1034)/3600000*-1</f>
        <v>0.32981179667283628</v>
      </c>
      <c r="X1034" s="38">
        <f t="shared" si="212"/>
        <v>0</v>
      </c>
      <c r="Y1034" s="38">
        <f t="shared" si="213"/>
        <v>20.904288253025261</v>
      </c>
      <c r="Z1034" s="38">
        <f>SUM(Y$8:Y1034)/1000</f>
        <v>23.327799957816595</v>
      </c>
    </row>
    <row r="1035" spans="2:26" x14ac:dyDescent="0.3">
      <c r="B1035" s="6" t="s">
        <v>27</v>
      </c>
      <c r="C1035" s="6">
        <v>1027</v>
      </c>
      <c r="D1035" s="6">
        <v>5</v>
      </c>
      <c r="E1035" s="2">
        <f t="shared" si="214"/>
        <v>0.22222222222222224</v>
      </c>
      <c r="F1035" s="11">
        <v>0.8</v>
      </c>
      <c r="G1035" s="30">
        <f t="shared" si="215"/>
        <v>0.5</v>
      </c>
      <c r="H1035" s="30">
        <f t="shared" si="216"/>
        <v>1.8</v>
      </c>
      <c r="I1035" s="31">
        <f>SUM(E$8:E1035)</f>
        <v>7850.638888888896</v>
      </c>
      <c r="J1035" s="31">
        <f t="shared" si="217"/>
        <v>0.22222222222262644</v>
      </c>
      <c r="K1035" s="32">
        <f t="shared" si="209"/>
        <v>772.5</v>
      </c>
      <c r="L1035" s="33">
        <v>156.46950000000001</v>
      </c>
      <c r="M1035" s="34">
        <f>0.5*2.10945*1.29*0.35*WLTC_class_3!E1035^2</f>
        <v>2.3516461111111112E-2</v>
      </c>
      <c r="N1035" s="34">
        <f t="shared" si="210"/>
        <v>928.9930164611111</v>
      </c>
      <c r="O1035" s="35">
        <f t="shared" si="211"/>
        <v>4.5876198343842017E-2</v>
      </c>
      <c r="P1035" s="35">
        <f t="shared" si="218"/>
        <v>206.44289254728909</v>
      </c>
      <c r="Q1035" s="35">
        <f>(SUM(P$8:P1035))/3600000</f>
        <v>0.94564268748355784</v>
      </c>
      <c r="R1035" s="35">
        <f t="shared" si="219"/>
        <v>0</v>
      </c>
      <c r="S1035" s="35"/>
      <c r="T1035" s="35">
        <f>(SUMIF(R$8:R1035,"&lt;0"))/3600000*-1</f>
        <v>0.47937761144307595</v>
      </c>
      <c r="U1035" s="37">
        <f t="shared" ref="U1035:U1098" si="221">((0.5*1545*(E1035^2-E1034^2))/1000)*0.8</f>
        <v>3.0518518518518525E-2</v>
      </c>
      <c r="V1035" s="37">
        <f t="shared" si="220"/>
        <v>0</v>
      </c>
      <c r="W1035" s="39">
        <f>SUM(V$8:V1035)/3600000*-1</f>
        <v>0.32981179667283628</v>
      </c>
      <c r="X1035" s="38">
        <f t="shared" si="212"/>
        <v>0.20644289254691359</v>
      </c>
      <c r="Y1035" s="38">
        <f t="shared" si="213"/>
        <v>21.110731145572174</v>
      </c>
      <c r="Z1035" s="38">
        <f>SUM(Y$8:Y1035)/1000</f>
        <v>23.348910688962164</v>
      </c>
    </row>
    <row r="1036" spans="2:26" x14ac:dyDescent="0.3">
      <c r="B1036" s="6" t="s">
        <v>27</v>
      </c>
      <c r="C1036" s="6">
        <v>1028</v>
      </c>
      <c r="D1036" s="6">
        <v>6</v>
      </c>
      <c r="E1036" s="2">
        <f t="shared" si="214"/>
        <v>1</v>
      </c>
      <c r="F1036" s="11">
        <v>3.6</v>
      </c>
      <c r="G1036" s="30">
        <f t="shared" si="215"/>
        <v>1.0833333333333333</v>
      </c>
      <c r="H1036" s="30">
        <f t="shared" si="216"/>
        <v>3.9</v>
      </c>
      <c r="I1036" s="31">
        <f>SUM(E$8:E1036)</f>
        <v>7851.638888888896</v>
      </c>
      <c r="J1036" s="31">
        <f t="shared" si="217"/>
        <v>1</v>
      </c>
      <c r="K1036" s="32">
        <f t="shared" si="209"/>
        <v>1673.7499999999998</v>
      </c>
      <c r="L1036" s="33">
        <v>156.46950000000001</v>
      </c>
      <c r="M1036" s="34">
        <f>0.5*2.10945*1.29*0.35*WLTC_class_3!E1036^2</f>
        <v>0.47620833749999997</v>
      </c>
      <c r="N1036" s="34">
        <f t="shared" si="210"/>
        <v>1830.6957083374998</v>
      </c>
      <c r="O1036" s="35">
        <f t="shared" si="211"/>
        <v>1.8306957083374997</v>
      </c>
      <c r="P1036" s="35">
        <f t="shared" si="218"/>
        <v>1830.6957083374998</v>
      </c>
      <c r="Q1036" s="35">
        <f>(SUM(P$8:P1036))/3600000</f>
        <v>0.94615121406920721</v>
      </c>
      <c r="R1036" s="35">
        <f t="shared" si="219"/>
        <v>0</v>
      </c>
      <c r="S1036" s="35"/>
      <c r="T1036" s="35">
        <f>(SUMIF(R$8:R1036,"&lt;0"))/3600000*-1</f>
        <v>0.47937761144307595</v>
      </c>
      <c r="U1036" s="37">
        <f t="shared" si="221"/>
        <v>0.58748148148148149</v>
      </c>
      <c r="V1036" s="37">
        <f t="shared" si="220"/>
        <v>0</v>
      </c>
      <c r="W1036" s="39">
        <f>SUM(V$8:V1036)/3600000*-1</f>
        <v>0.32981179667283628</v>
      </c>
      <c r="X1036" s="38">
        <f t="shared" si="212"/>
        <v>1.8306957083374997</v>
      </c>
      <c r="Y1036" s="38">
        <f t="shared" si="213"/>
        <v>22.734983961362762</v>
      </c>
      <c r="Z1036" s="38">
        <f>SUM(Y$8:Y1036)/1000</f>
        <v>23.371645672923528</v>
      </c>
    </row>
    <row r="1037" spans="2:26" x14ac:dyDescent="0.3">
      <c r="B1037" s="6" t="s">
        <v>27</v>
      </c>
      <c r="C1037" s="6">
        <v>1029</v>
      </c>
      <c r="D1037" s="6">
        <v>7</v>
      </c>
      <c r="E1037" s="2">
        <f t="shared" si="214"/>
        <v>2.3888888888888888</v>
      </c>
      <c r="F1037" s="11">
        <v>8.6</v>
      </c>
      <c r="G1037" s="30">
        <f t="shared" si="215"/>
        <v>1.5277777777777777</v>
      </c>
      <c r="H1037" s="30">
        <f t="shared" si="216"/>
        <v>5.5</v>
      </c>
      <c r="I1037" s="31">
        <f>SUM(E$8:E1037)</f>
        <v>7854.0277777777846</v>
      </c>
      <c r="J1037" s="31">
        <f t="shared" si="217"/>
        <v>2.3888888888886868</v>
      </c>
      <c r="K1037" s="32">
        <f t="shared" si="209"/>
        <v>2360.4166666666665</v>
      </c>
      <c r="L1037" s="33">
        <v>156.46950000000001</v>
      </c>
      <c r="M1037" s="34">
        <f>0.5*2.10945*1.29*0.35*WLTC_class_3!E1037^2</f>
        <v>2.7176210371527771</v>
      </c>
      <c r="N1037" s="34">
        <f t="shared" si="210"/>
        <v>2519.6037877038193</v>
      </c>
      <c r="O1037" s="35">
        <f t="shared" si="211"/>
        <v>14.378850010691258</v>
      </c>
      <c r="P1037" s="35">
        <f t="shared" si="218"/>
        <v>6019.0534928475035</v>
      </c>
      <c r="Q1037" s="35">
        <f>(SUM(P$8:P1037))/3600000</f>
        <v>0.94782317337277588</v>
      </c>
      <c r="R1037" s="35">
        <f t="shared" si="219"/>
        <v>0</v>
      </c>
      <c r="S1037" s="35"/>
      <c r="T1037" s="35">
        <f>(SUMIF(R$8:R1037,"&lt;0"))/3600000*-1</f>
        <v>0.47937761144307595</v>
      </c>
      <c r="U1037" s="37">
        <f t="shared" si="221"/>
        <v>2.9087962962962961</v>
      </c>
      <c r="V1037" s="37">
        <f t="shared" si="220"/>
        <v>0</v>
      </c>
      <c r="W1037" s="39">
        <f>SUM(V$8:V1037)/3600000*-1</f>
        <v>0.32981179667283628</v>
      </c>
      <c r="X1037" s="38">
        <f t="shared" si="212"/>
        <v>6.0190534928480126</v>
      </c>
      <c r="Y1037" s="38">
        <f t="shared" si="213"/>
        <v>26.923341745873273</v>
      </c>
      <c r="Z1037" s="38">
        <f>SUM(Y$8:Y1037)/1000</f>
        <v>23.398569014669402</v>
      </c>
    </row>
    <row r="1038" spans="2:26" x14ac:dyDescent="0.3">
      <c r="B1038" s="6" t="s">
        <v>27</v>
      </c>
      <c r="C1038" s="6">
        <v>1030</v>
      </c>
      <c r="D1038" s="6">
        <v>8</v>
      </c>
      <c r="E1038" s="2">
        <f t="shared" si="214"/>
        <v>4.0555555555555554</v>
      </c>
      <c r="F1038" s="11">
        <v>14.6</v>
      </c>
      <c r="G1038" s="30">
        <f t="shared" si="215"/>
        <v>1.5833333333333333</v>
      </c>
      <c r="H1038" s="30">
        <f t="shared" si="216"/>
        <v>5.7</v>
      </c>
      <c r="I1038" s="31">
        <f>SUM(E$8:E1038)</f>
        <v>7858.0833333333403</v>
      </c>
      <c r="J1038" s="31">
        <f t="shared" si="217"/>
        <v>4.0555555555556566</v>
      </c>
      <c r="K1038" s="32">
        <f t="shared" si="209"/>
        <v>2446.25</v>
      </c>
      <c r="L1038" s="33">
        <v>156.46950000000001</v>
      </c>
      <c r="M1038" s="34">
        <f>0.5*2.10945*1.29*0.35*WLTC_class_3!E1038^2</f>
        <v>7.8324513288194426</v>
      </c>
      <c r="N1038" s="34">
        <f t="shared" si="210"/>
        <v>2610.5519513288195</v>
      </c>
      <c r="O1038" s="35">
        <f t="shared" si="211"/>
        <v>42.93713379207292</v>
      </c>
      <c r="P1038" s="35">
        <f t="shared" si="218"/>
        <v>10587.238469278254</v>
      </c>
      <c r="Q1038" s="35">
        <f>(SUM(P$8:P1038))/3600000</f>
        <v>0.95076407294757548</v>
      </c>
      <c r="R1038" s="35">
        <f t="shared" si="219"/>
        <v>0</v>
      </c>
      <c r="S1038" s="35"/>
      <c r="T1038" s="35">
        <f>(SUMIF(R$8:R1038,"&lt;0"))/3600000*-1</f>
        <v>0.47937761144307595</v>
      </c>
      <c r="U1038" s="37">
        <f t="shared" si="221"/>
        <v>6.6377777777777771</v>
      </c>
      <c r="V1038" s="37">
        <f t="shared" si="220"/>
        <v>0</v>
      </c>
      <c r="W1038" s="39">
        <f>SUM(V$8:V1038)/3600000*-1</f>
        <v>0.32981179667283628</v>
      </c>
      <c r="X1038" s="38">
        <f t="shared" si="212"/>
        <v>10.58723846927799</v>
      </c>
      <c r="Y1038" s="38">
        <f t="shared" si="213"/>
        <v>31.491526722303249</v>
      </c>
      <c r="Z1038" s="38">
        <f>SUM(Y$8:Y1038)/1000</f>
        <v>23.430060541391708</v>
      </c>
    </row>
    <row r="1039" spans="2:26" x14ac:dyDescent="0.3">
      <c r="B1039" s="6" t="s">
        <v>27</v>
      </c>
      <c r="C1039" s="6">
        <v>1031</v>
      </c>
      <c r="D1039" s="6">
        <v>9</v>
      </c>
      <c r="E1039" s="2">
        <f t="shared" si="214"/>
        <v>5.5555555555555554</v>
      </c>
      <c r="F1039" s="11">
        <v>20</v>
      </c>
      <c r="G1039" s="30">
        <f t="shared" si="215"/>
        <v>1.3611111111111109</v>
      </c>
      <c r="H1039" s="30">
        <f t="shared" si="216"/>
        <v>4.8999999999999995</v>
      </c>
      <c r="I1039" s="31">
        <f>SUM(E$8:E1039)</f>
        <v>7863.638888888896</v>
      </c>
      <c r="J1039" s="31">
        <f t="shared" si="217"/>
        <v>5.5555555555556566</v>
      </c>
      <c r="K1039" s="32">
        <f t="shared" si="209"/>
        <v>2102.9166666666665</v>
      </c>
      <c r="L1039" s="33">
        <v>156.46950000000001</v>
      </c>
      <c r="M1039" s="34">
        <f>0.5*2.10945*1.29*0.35*WLTC_class_3!E1039^2</f>
        <v>14.697788194444442</v>
      </c>
      <c r="N1039" s="34">
        <f t="shared" si="210"/>
        <v>2274.0839548611111</v>
      </c>
      <c r="O1039" s="35">
        <f t="shared" si="211"/>
        <v>70.187776384603467</v>
      </c>
      <c r="P1039" s="35">
        <f t="shared" si="218"/>
        <v>12633.799749228625</v>
      </c>
      <c r="Q1039" s="35">
        <f>(SUM(P$8:P1039))/3600000</f>
        <v>0.95427346176680561</v>
      </c>
      <c r="R1039" s="35">
        <f t="shared" si="219"/>
        <v>0</v>
      </c>
      <c r="S1039" s="35"/>
      <c r="T1039" s="35">
        <f>(SUMIF(R$8:R1039,"&lt;0"))/3600000*-1</f>
        <v>0.47937761144307595</v>
      </c>
      <c r="U1039" s="37">
        <f t="shared" si="221"/>
        <v>8.9095000000000013</v>
      </c>
      <c r="V1039" s="37">
        <f t="shared" si="220"/>
        <v>0</v>
      </c>
      <c r="W1039" s="39">
        <f>SUM(V$8:V1039)/3600000*-1</f>
        <v>0.32981179667283628</v>
      </c>
      <c r="X1039" s="38">
        <f t="shared" si="212"/>
        <v>12.633799749228395</v>
      </c>
      <c r="Y1039" s="38">
        <f t="shared" si="213"/>
        <v>33.538088002253659</v>
      </c>
      <c r="Z1039" s="38">
        <f>SUM(Y$8:Y1039)/1000</f>
        <v>23.46359862939396</v>
      </c>
    </row>
    <row r="1040" spans="2:26" x14ac:dyDescent="0.3">
      <c r="B1040" s="6" t="s">
        <v>27</v>
      </c>
      <c r="C1040" s="6">
        <v>1032</v>
      </c>
      <c r="D1040" s="6">
        <v>10</v>
      </c>
      <c r="E1040" s="2">
        <f t="shared" si="214"/>
        <v>6.7777777777777768</v>
      </c>
      <c r="F1040" s="11">
        <v>24.4</v>
      </c>
      <c r="G1040" s="30">
        <f t="shared" si="215"/>
        <v>1.1388888888888888</v>
      </c>
      <c r="H1040" s="30">
        <f t="shared" si="216"/>
        <v>4.0999999999999996</v>
      </c>
      <c r="I1040" s="31">
        <f>SUM(E$8:E1040)</f>
        <v>7870.4166666666733</v>
      </c>
      <c r="J1040" s="31">
        <f t="shared" si="217"/>
        <v>6.7777777777773736</v>
      </c>
      <c r="K1040" s="32">
        <f t="shared" si="209"/>
        <v>1759.5833333333333</v>
      </c>
      <c r="L1040" s="33">
        <v>156.46950000000001</v>
      </c>
      <c r="M1040" s="34">
        <f>0.5*2.10945*1.29*0.35*WLTC_class_3!E1040^2</f>
        <v>21.876187948611104</v>
      </c>
      <c r="N1040" s="34">
        <f t="shared" si="210"/>
        <v>1937.9290212819444</v>
      </c>
      <c r="O1040" s="35">
        <f t="shared" si="211"/>
        <v>89.02510973073683</v>
      </c>
      <c r="P1040" s="35">
        <f t="shared" si="218"/>
        <v>13134.852255354617</v>
      </c>
      <c r="Q1040" s="35">
        <f>(SUM(P$8:P1040))/3600000</f>
        <v>0.9579220318377375</v>
      </c>
      <c r="R1040" s="35">
        <f t="shared" si="219"/>
        <v>0</v>
      </c>
      <c r="S1040" s="35"/>
      <c r="T1040" s="35">
        <f>(SUMIF(R$8:R1040,"&lt;0"))/3600000*-1</f>
        <v>0.47937761144307595</v>
      </c>
      <c r="U1040" s="37">
        <f t="shared" si="221"/>
        <v>9.3157777777777717</v>
      </c>
      <c r="V1040" s="37">
        <f t="shared" si="220"/>
        <v>0</v>
      </c>
      <c r="W1040" s="39">
        <f>SUM(V$8:V1040)/3600000*-1</f>
        <v>0.32981179667283628</v>
      </c>
      <c r="X1040" s="38">
        <f t="shared" si="212"/>
        <v>13.134852255355399</v>
      </c>
      <c r="Y1040" s="38">
        <f t="shared" si="213"/>
        <v>34.039140508380662</v>
      </c>
      <c r="Z1040" s="38">
        <f>SUM(Y$8:Y1040)/1000</f>
        <v>23.49763776990234</v>
      </c>
    </row>
    <row r="1041" spans="2:26" x14ac:dyDescent="0.3">
      <c r="B1041" s="6" t="s">
        <v>27</v>
      </c>
      <c r="C1041" s="6">
        <v>1033</v>
      </c>
      <c r="D1041" s="6">
        <v>11</v>
      </c>
      <c r="E1041" s="2">
        <f t="shared" si="214"/>
        <v>7.833333333333333</v>
      </c>
      <c r="F1041" s="11">
        <v>28.2</v>
      </c>
      <c r="G1041" s="30">
        <f t="shared" si="215"/>
        <v>1.0138888888888891</v>
      </c>
      <c r="H1041" s="30">
        <f t="shared" si="216"/>
        <v>3.6500000000000004</v>
      </c>
      <c r="I1041" s="31">
        <f>SUM(E$8:E1041)</f>
        <v>7878.2500000000064</v>
      </c>
      <c r="J1041" s="31">
        <f t="shared" si="217"/>
        <v>7.8333333333330302</v>
      </c>
      <c r="K1041" s="32">
        <f t="shared" si="209"/>
        <v>1566.4583333333337</v>
      </c>
      <c r="L1041" s="33">
        <v>156.46950000000001</v>
      </c>
      <c r="M1041" s="34">
        <f>0.5*2.10945*1.29*0.35*WLTC_class_3!E1041^2</f>
        <v>29.220672709374995</v>
      </c>
      <c r="N1041" s="34">
        <f t="shared" si="210"/>
        <v>1752.1485060427087</v>
      </c>
      <c r="O1041" s="35">
        <f t="shared" si="211"/>
        <v>107.51377916244982</v>
      </c>
      <c r="P1041" s="35">
        <f t="shared" si="218"/>
        <v>13725.16329733402</v>
      </c>
      <c r="Q1041" s="35">
        <f>(SUM(P$8:P1041))/3600000</f>
        <v>0.96173457719810806</v>
      </c>
      <c r="R1041" s="35">
        <f t="shared" si="219"/>
        <v>0</v>
      </c>
      <c r="S1041" s="35"/>
      <c r="T1041" s="35">
        <f>(SUMIF(R$8:R1041,"&lt;0"))/3600000*-1</f>
        <v>0.47937761144307595</v>
      </c>
      <c r="U1041" s="37">
        <f t="shared" si="221"/>
        <v>9.5313148148148201</v>
      </c>
      <c r="V1041" s="37">
        <f t="shared" si="220"/>
        <v>0</v>
      </c>
      <c r="W1041" s="39">
        <f>SUM(V$8:V1041)/3600000*-1</f>
        <v>0.32981179667283628</v>
      </c>
      <c r="X1041" s="38">
        <f t="shared" si="212"/>
        <v>13.725163297334552</v>
      </c>
      <c r="Y1041" s="38">
        <f t="shared" si="213"/>
        <v>34.629451550359811</v>
      </c>
      <c r="Z1041" s="38">
        <f>SUM(Y$8:Y1041)/1000</f>
        <v>23.532267221452702</v>
      </c>
    </row>
    <row r="1042" spans="2:26" x14ac:dyDescent="0.3">
      <c r="B1042" s="6" t="s">
        <v>27</v>
      </c>
      <c r="C1042" s="6">
        <v>1034</v>
      </c>
      <c r="D1042" s="6">
        <v>12</v>
      </c>
      <c r="E1042" s="2">
        <f t="shared" si="214"/>
        <v>8.8055555555555554</v>
      </c>
      <c r="F1042" s="11">
        <v>31.7</v>
      </c>
      <c r="G1042" s="30">
        <f t="shared" si="215"/>
        <v>0.94444444444444453</v>
      </c>
      <c r="H1042" s="30">
        <f t="shared" si="216"/>
        <v>3.4000000000000004</v>
      </c>
      <c r="I1042" s="31">
        <f>SUM(E$8:E1042)</f>
        <v>7887.055555555562</v>
      </c>
      <c r="J1042" s="31">
        <f t="shared" si="217"/>
        <v>8.8055555555556566</v>
      </c>
      <c r="K1042" s="32">
        <f t="shared" si="209"/>
        <v>1459.1666666666667</v>
      </c>
      <c r="L1042" s="33">
        <v>156.46950000000001</v>
      </c>
      <c r="M1042" s="34">
        <f>0.5*2.10945*1.29*0.35*WLTC_class_3!E1042^2</f>
        <v>36.924150946788188</v>
      </c>
      <c r="N1042" s="34">
        <f t="shared" si="210"/>
        <v>1652.560317613455</v>
      </c>
      <c r="O1042" s="35">
        <f t="shared" si="211"/>
        <v>128.13590567643547</v>
      </c>
      <c r="P1042" s="35">
        <f t="shared" si="218"/>
        <v>14551.711685651979</v>
      </c>
      <c r="Q1042" s="35">
        <f>(SUM(P$8:P1042))/3600000</f>
        <v>0.96577671933301146</v>
      </c>
      <c r="R1042" s="35">
        <f t="shared" si="219"/>
        <v>0</v>
      </c>
      <c r="S1042" s="35"/>
      <c r="T1042" s="35">
        <f>(SUMIF(R$8:R1042,"&lt;0"))/3600000*-1</f>
        <v>0.47937761144307595</v>
      </c>
      <c r="U1042" s="37">
        <f t="shared" si="221"/>
        <v>9.997199074074075</v>
      </c>
      <c r="V1042" s="37">
        <f t="shared" si="220"/>
        <v>0</v>
      </c>
      <c r="W1042" s="39">
        <f>SUM(V$8:V1042)/3600000*-1</f>
        <v>0.32981179667283628</v>
      </c>
      <c r="X1042" s="38">
        <f t="shared" si="212"/>
        <v>14.551711685651812</v>
      </c>
      <c r="Y1042" s="38">
        <f t="shared" si="213"/>
        <v>35.455999938677074</v>
      </c>
      <c r="Z1042" s="38">
        <f>SUM(Y$8:Y1042)/1000</f>
        <v>23.567723221391379</v>
      </c>
    </row>
    <row r="1043" spans="2:26" x14ac:dyDescent="0.3">
      <c r="B1043" s="6" t="s">
        <v>27</v>
      </c>
      <c r="C1043" s="6">
        <v>1035</v>
      </c>
      <c r="D1043" s="6">
        <v>13</v>
      </c>
      <c r="E1043" s="2">
        <f t="shared" si="214"/>
        <v>9.7222222222222214</v>
      </c>
      <c r="F1043" s="11">
        <v>35</v>
      </c>
      <c r="G1043" s="30">
        <f t="shared" si="215"/>
        <v>0.81944444444444475</v>
      </c>
      <c r="H1043" s="30">
        <f t="shared" si="216"/>
        <v>2.9500000000000011</v>
      </c>
      <c r="I1043" s="31">
        <f>SUM(E$8:E1043)</f>
        <v>7896.7777777777846</v>
      </c>
      <c r="J1043" s="31">
        <f t="shared" si="217"/>
        <v>9.7222222222226264</v>
      </c>
      <c r="K1043" s="32">
        <f t="shared" si="209"/>
        <v>1266.0416666666672</v>
      </c>
      <c r="L1043" s="33">
        <v>156.46950000000001</v>
      </c>
      <c r="M1043" s="34">
        <f>0.5*2.10945*1.29*0.35*WLTC_class_3!E1043^2</f>
        <v>45.011976345486104</v>
      </c>
      <c r="N1043" s="34">
        <f t="shared" si="210"/>
        <v>1467.5231430121532</v>
      </c>
      <c r="O1043" s="35">
        <f t="shared" si="211"/>
        <v>138.71264276157115</v>
      </c>
      <c r="P1043" s="35">
        <f t="shared" si="218"/>
        <v>14267.58611261875</v>
      </c>
      <c r="Q1043" s="35">
        <f>(SUM(P$8:P1043))/3600000</f>
        <v>0.96973993769762779</v>
      </c>
      <c r="R1043" s="35">
        <f t="shared" si="219"/>
        <v>0</v>
      </c>
      <c r="S1043" s="35"/>
      <c r="T1043" s="35">
        <f>(SUMIF(R$8:R1043,"&lt;0"))/3600000*-1</f>
        <v>0.47937761144307595</v>
      </c>
      <c r="U1043" s="37">
        <f t="shared" si="221"/>
        <v>10.495986111111108</v>
      </c>
      <c r="V1043" s="37">
        <f t="shared" si="220"/>
        <v>0</v>
      </c>
      <c r="W1043" s="39">
        <f>SUM(V$8:V1043)/3600000*-1</f>
        <v>0.32981179667283628</v>
      </c>
      <c r="X1043" s="38">
        <f t="shared" si="212"/>
        <v>14.267586112618154</v>
      </c>
      <c r="Y1043" s="38">
        <f t="shared" si="213"/>
        <v>35.171874365643419</v>
      </c>
      <c r="Z1043" s="38">
        <f>SUM(Y$8:Y1043)/1000</f>
        <v>23.60289509575702</v>
      </c>
    </row>
    <row r="1044" spans="2:26" x14ac:dyDescent="0.3">
      <c r="B1044" s="6" t="s">
        <v>27</v>
      </c>
      <c r="C1044" s="6">
        <v>1036</v>
      </c>
      <c r="D1044" s="6">
        <v>14</v>
      </c>
      <c r="E1044" s="2">
        <f t="shared" si="214"/>
        <v>10.444444444444445</v>
      </c>
      <c r="F1044" s="11">
        <v>37.6</v>
      </c>
      <c r="G1044" s="30">
        <f t="shared" si="215"/>
        <v>0.65277777777777812</v>
      </c>
      <c r="H1044" s="30">
        <f t="shared" si="216"/>
        <v>2.3500000000000014</v>
      </c>
      <c r="I1044" s="31">
        <f>SUM(E$8:E1044)</f>
        <v>7907.222222222229</v>
      </c>
      <c r="J1044" s="31">
        <f t="shared" si="217"/>
        <v>10.444444444444343</v>
      </c>
      <c r="K1044" s="32">
        <f t="shared" si="209"/>
        <v>1008.5416666666672</v>
      </c>
      <c r="L1044" s="33">
        <v>156.46950000000001</v>
      </c>
      <c r="M1044" s="34">
        <f>0.5*2.10945*1.29*0.35*WLTC_class_3!E1044^2</f>
        <v>51.947862594444437</v>
      </c>
      <c r="N1044" s="34">
        <f t="shared" si="210"/>
        <v>1216.9590292611117</v>
      </c>
      <c r="O1044" s="35">
        <f t="shared" si="211"/>
        <v>132.75370348828491</v>
      </c>
      <c r="P1044" s="35">
        <f t="shared" si="218"/>
        <v>12710.460972282599</v>
      </c>
      <c r="Q1044" s="35">
        <f>(SUM(P$8:P1044))/3600000</f>
        <v>0.97327062130103958</v>
      </c>
      <c r="R1044" s="35">
        <f t="shared" si="219"/>
        <v>0</v>
      </c>
      <c r="S1044" s="35"/>
      <c r="T1044" s="35">
        <f>(SUMIF(R$8:R1044,"&lt;0"))/3600000*-1</f>
        <v>0.47937761144307595</v>
      </c>
      <c r="U1044" s="37">
        <f t="shared" si="221"/>
        <v>9.0010555555555616</v>
      </c>
      <c r="V1044" s="37">
        <f t="shared" si="220"/>
        <v>0</v>
      </c>
      <c r="W1044" s="39">
        <f>SUM(V$8:V1044)/3600000*-1</f>
        <v>0.32981179667283628</v>
      </c>
      <c r="X1044" s="38">
        <f t="shared" si="212"/>
        <v>12.710460972282723</v>
      </c>
      <c r="Y1044" s="38">
        <f t="shared" si="213"/>
        <v>33.614749225307982</v>
      </c>
      <c r="Z1044" s="38">
        <f>SUM(Y$8:Y1044)/1000</f>
        <v>23.636509844982328</v>
      </c>
    </row>
    <row r="1045" spans="2:26" x14ac:dyDescent="0.3">
      <c r="B1045" s="6" t="s">
        <v>27</v>
      </c>
      <c r="C1045" s="6">
        <v>1037</v>
      </c>
      <c r="D1045" s="6">
        <v>15</v>
      </c>
      <c r="E1045" s="2">
        <f t="shared" si="214"/>
        <v>11.027777777777779</v>
      </c>
      <c r="F1045" s="11">
        <v>39.700000000000003</v>
      </c>
      <c r="G1045" s="30">
        <f t="shared" si="215"/>
        <v>0.54166666666666641</v>
      </c>
      <c r="H1045" s="30">
        <f t="shared" si="216"/>
        <v>1.9499999999999993</v>
      </c>
      <c r="I1045" s="31">
        <f>SUM(E$8:E1045)</f>
        <v>7918.2500000000064</v>
      </c>
      <c r="J1045" s="31">
        <f t="shared" si="217"/>
        <v>11.027777777777374</v>
      </c>
      <c r="K1045" s="32">
        <f t="shared" si="209"/>
        <v>836.87499999999955</v>
      </c>
      <c r="L1045" s="33">
        <v>156.46950000000001</v>
      </c>
      <c r="M1045" s="34">
        <f>0.5*2.10945*1.29*0.35*WLTC_class_3!E1045^2</f>
        <v>57.912592488454862</v>
      </c>
      <c r="N1045" s="34">
        <f t="shared" si="210"/>
        <v>1051.2570924884544</v>
      </c>
      <c r="O1045" s="35">
        <f t="shared" si="211"/>
        <v>127.84535423611631</v>
      </c>
      <c r="P1045" s="35">
        <f t="shared" si="218"/>
        <v>11593.02960327503</v>
      </c>
      <c r="Q1045" s="35">
        <f>(SUM(P$8:P1045))/3600000</f>
        <v>0.97649090730194932</v>
      </c>
      <c r="R1045" s="35">
        <f t="shared" si="219"/>
        <v>0</v>
      </c>
      <c r="S1045" s="35"/>
      <c r="T1045" s="35">
        <f>(SUMIF(R$8:R1045,"&lt;0"))/3600000*-1</f>
        <v>0.47937761144307595</v>
      </c>
      <c r="U1045" s="37">
        <f t="shared" si="221"/>
        <v>7.7407361111111204</v>
      </c>
      <c r="V1045" s="37">
        <f t="shared" si="220"/>
        <v>0</v>
      </c>
      <c r="W1045" s="39">
        <f>SUM(V$8:V1045)/3600000*-1</f>
        <v>0.32981179667283628</v>
      </c>
      <c r="X1045" s="38">
        <f t="shared" si="212"/>
        <v>11.593029603275456</v>
      </c>
      <c r="Y1045" s="38">
        <f t="shared" si="213"/>
        <v>32.497317856300718</v>
      </c>
      <c r="Z1045" s="38">
        <f>SUM(Y$8:Y1045)/1000</f>
        <v>23.669007162838628</v>
      </c>
    </row>
    <row r="1046" spans="2:26" x14ac:dyDescent="0.3">
      <c r="B1046" s="6" t="s">
        <v>27</v>
      </c>
      <c r="C1046" s="6">
        <v>1038</v>
      </c>
      <c r="D1046" s="6">
        <v>16</v>
      </c>
      <c r="E1046" s="2">
        <f t="shared" si="214"/>
        <v>11.527777777777777</v>
      </c>
      <c r="F1046" s="11">
        <v>41.5</v>
      </c>
      <c r="G1046" s="30">
        <f t="shared" si="215"/>
        <v>0.54166666666666641</v>
      </c>
      <c r="H1046" s="30">
        <f t="shared" si="216"/>
        <v>1.9499999999999993</v>
      </c>
      <c r="I1046" s="31">
        <f>SUM(E$8:E1046)</f>
        <v>7929.7777777777837</v>
      </c>
      <c r="J1046" s="31">
        <f t="shared" si="217"/>
        <v>11.527777777777374</v>
      </c>
      <c r="K1046" s="32">
        <f t="shared" si="209"/>
        <v>836.87499999999955</v>
      </c>
      <c r="L1046" s="33">
        <v>156.46950000000001</v>
      </c>
      <c r="M1046" s="34">
        <f>0.5*2.10945*1.29*0.35*WLTC_class_3!E1046^2</f>
        <v>63.283164294704846</v>
      </c>
      <c r="N1046" s="34">
        <f t="shared" si="210"/>
        <v>1056.6276642947043</v>
      </c>
      <c r="O1046" s="35">
        <f t="shared" si="211"/>
        <v>140.41489157650389</v>
      </c>
      <c r="P1046" s="35">
        <f t="shared" si="218"/>
        <v>12180.568907841303</v>
      </c>
      <c r="Q1046" s="35">
        <f>(SUM(P$8:P1046))/3600000</f>
        <v>0.97987439866523851</v>
      </c>
      <c r="R1046" s="35">
        <f t="shared" si="219"/>
        <v>0</v>
      </c>
      <c r="S1046" s="35"/>
      <c r="T1046" s="35">
        <f>(SUMIF(R$8:R1046,"&lt;0"))/3600000*-1</f>
        <v>0.47937761144307595</v>
      </c>
      <c r="U1046" s="37">
        <f t="shared" si="221"/>
        <v>6.9696666666666465</v>
      </c>
      <c r="V1046" s="37">
        <f t="shared" si="220"/>
        <v>0</v>
      </c>
      <c r="W1046" s="39">
        <f>SUM(V$8:V1046)/3600000*-1</f>
        <v>0.32981179667283628</v>
      </c>
      <c r="X1046" s="38">
        <f t="shared" si="212"/>
        <v>12.18056890784173</v>
      </c>
      <c r="Y1046" s="38">
        <f t="shared" si="213"/>
        <v>33.084857160866989</v>
      </c>
      <c r="Z1046" s="38">
        <f>SUM(Y$8:Y1046)/1000</f>
        <v>23.702092019999494</v>
      </c>
    </row>
    <row r="1047" spans="2:26" x14ac:dyDescent="0.3">
      <c r="B1047" s="6" t="s">
        <v>27</v>
      </c>
      <c r="C1047" s="6">
        <v>1039</v>
      </c>
      <c r="D1047" s="6">
        <v>17</v>
      </c>
      <c r="E1047" s="2">
        <f t="shared" si="214"/>
        <v>12.111111111111111</v>
      </c>
      <c r="F1047" s="11">
        <v>43.6</v>
      </c>
      <c r="G1047" s="30">
        <f t="shared" si="215"/>
        <v>0.625</v>
      </c>
      <c r="H1047" s="30">
        <f t="shared" si="216"/>
        <v>2.25</v>
      </c>
      <c r="I1047" s="31">
        <f>SUM(E$8:E1047)</f>
        <v>7941.8888888888951</v>
      </c>
      <c r="J1047" s="31">
        <f t="shared" si="217"/>
        <v>12.111111111111313</v>
      </c>
      <c r="K1047" s="32">
        <f t="shared" si="209"/>
        <v>965.625</v>
      </c>
      <c r="L1047" s="33">
        <v>156.46950000000001</v>
      </c>
      <c r="M1047" s="34">
        <f>0.5*2.10945*1.29*0.35*WLTC_class_3!E1047^2</f>
        <v>69.849768615277767</v>
      </c>
      <c r="N1047" s="34">
        <f t="shared" si="210"/>
        <v>1191.9442686152779</v>
      </c>
      <c r="O1047" s="35">
        <f t="shared" si="211"/>
        <v>174.83320809158459</v>
      </c>
      <c r="P1047" s="35">
        <f t="shared" si="218"/>
        <v>14435.76947545194</v>
      </c>
      <c r="Q1047" s="35">
        <f>(SUM(P$8:P1047))/3600000</f>
        <v>0.98388433463064195</v>
      </c>
      <c r="R1047" s="35">
        <f t="shared" si="219"/>
        <v>0</v>
      </c>
      <c r="S1047" s="35"/>
      <c r="T1047" s="35">
        <f>(SUMIF(R$8:R1047,"&lt;0"))/3600000*-1</f>
        <v>0.47937761144307595</v>
      </c>
      <c r="U1047" s="37">
        <f t="shared" si="221"/>
        <v>8.5218194444444588</v>
      </c>
      <c r="V1047" s="37">
        <f t="shared" si="220"/>
        <v>0</v>
      </c>
      <c r="W1047" s="39">
        <f>SUM(V$8:V1047)/3600000*-1</f>
        <v>0.32981179667283628</v>
      </c>
      <c r="X1047" s="38">
        <f t="shared" si="212"/>
        <v>14.435769475451698</v>
      </c>
      <c r="Y1047" s="38">
        <f t="shared" si="213"/>
        <v>35.340057728476957</v>
      </c>
      <c r="Z1047" s="38">
        <f>SUM(Y$8:Y1047)/1000</f>
        <v>23.737432077727973</v>
      </c>
    </row>
    <row r="1048" spans="2:26" x14ac:dyDescent="0.3">
      <c r="B1048" s="6" t="s">
        <v>27</v>
      </c>
      <c r="C1048" s="6">
        <v>1040</v>
      </c>
      <c r="D1048" s="6">
        <v>18</v>
      </c>
      <c r="E1048" s="2">
        <f t="shared" si="214"/>
        <v>12.777777777777777</v>
      </c>
      <c r="F1048" s="11">
        <v>46</v>
      </c>
      <c r="G1048" s="30">
        <f t="shared" si="215"/>
        <v>0.6666666666666663</v>
      </c>
      <c r="H1048" s="30">
        <f t="shared" si="216"/>
        <v>2.3999999999999986</v>
      </c>
      <c r="I1048" s="31">
        <f>SUM(E$8:E1048)</f>
        <v>7954.6666666666724</v>
      </c>
      <c r="J1048" s="31">
        <f t="shared" si="217"/>
        <v>12.777777777777374</v>
      </c>
      <c r="K1048" s="32">
        <f t="shared" si="209"/>
        <v>1029.9999999999993</v>
      </c>
      <c r="L1048" s="33">
        <v>156.46950000000001</v>
      </c>
      <c r="M1048" s="34">
        <f>0.5*2.10945*1.29*0.35*WLTC_class_3!E1048^2</f>
        <v>77.751299548611101</v>
      </c>
      <c r="N1048" s="34">
        <f t="shared" si="210"/>
        <v>1264.2207995486106</v>
      </c>
      <c r="O1048" s="35">
        <f t="shared" si="211"/>
        <v>206.41135893864006</v>
      </c>
      <c r="P1048" s="35">
        <f t="shared" si="218"/>
        <v>16153.93243867618</v>
      </c>
      <c r="Q1048" s="35">
        <f>(SUM(P$8:P1048))/3600000</f>
        <v>0.98837153808582978</v>
      </c>
      <c r="R1048" s="35">
        <f t="shared" si="219"/>
        <v>0</v>
      </c>
      <c r="S1048" s="35"/>
      <c r="T1048" s="35">
        <f>(SUMIF(R$8:R1048,"&lt;0"))/3600000*-1</f>
        <v>0.47937761144307595</v>
      </c>
      <c r="U1048" s="37">
        <f t="shared" si="221"/>
        <v>10.254222222222216</v>
      </c>
      <c r="V1048" s="37">
        <f t="shared" si="220"/>
        <v>0</v>
      </c>
      <c r="W1048" s="39">
        <f>SUM(V$8:V1048)/3600000*-1</f>
        <v>0.32981179667283628</v>
      </c>
      <c r="X1048" s="38">
        <f t="shared" si="212"/>
        <v>16.153932438676691</v>
      </c>
      <c r="Y1048" s="38">
        <f t="shared" si="213"/>
        <v>37.058220691701948</v>
      </c>
      <c r="Z1048" s="38">
        <f>SUM(Y$8:Y1048)/1000</f>
        <v>23.774490298419675</v>
      </c>
    </row>
    <row r="1049" spans="2:26" x14ac:dyDescent="0.3">
      <c r="B1049" s="6" t="s">
        <v>27</v>
      </c>
      <c r="C1049" s="6">
        <v>1041</v>
      </c>
      <c r="D1049" s="6">
        <v>19</v>
      </c>
      <c r="E1049" s="2">
        <f t="shared" si="214"/>
        <v>13.444444444444443</v>
      </c>
      <c r="F1049" s="11">
        <v>48.4</v>
      </c>
      <c r="G1049" s="30">
        <f t="shared" si="215"/>
        <v>0.625</v>
      </c>
      <c r="H1049" s="30">
        <f t="shared" si="216"/>
        <v>2.25</v>
      </c>
      <c r="I1049" s="31">
        <f>SUM(E$8:E1049)</f>
        <v>7968.1111111111168</v>
      </c>
      <c r="J1049" s="31">
        <f t="shared" si="217"/>
        <v>13.444444444444343</v>
      </c>
      <c r="K1049" s="32">
        <f t="shared" si="209"/>
        <v>965.625</v>
      </c>
      <c r="L1049" s="33">
        <v>156.46950000000001</v>
      </c>
      <c r="M1049" s="34">
        <f>0.5*2.10945*1.29*0.35*WLTC_class_3!E1049^2</f>
        <v>86.07612678194441</v>
      </c>
      <c r="N1049" s="34">
        <f t="shared" si="210"/>
        <v>1208.1706267819445</v>
      </c>
      <c r="O1049" s="35">
        <f t="shared" si="211"/>
        <v>218.3805697125224</v>
      </c>
      <c r="P1049" s="35">
        <f t="shared" si="218"/>
        <v>16243.182871179355</v>
      </c>
      <c r="Q1049" s="35">
        <f>(SUM(P$8:P1049))/3600000</f>
        <v>0.99288353332782397</v>
      </c>
      <c r="R1049" s="35">
        <f t="shared" si="219"/>
        <v>0</v>
      </c>
      <c r="S1049" s="35"/>
      <c r="T1049" s="35">
        <f>(SUMIF(R$8:R1049,"&lt;0"))/3600000*-1</f>
        <v>0.47937761144307595</v>
      </c>
      <c r="U1049" s="37">
        <f t="shared" si="221"/>
        <v>10.80355555555553</v>
      </c>
      <c r="V1049" s="37">
        <f t="shared" si="220"/>
        <v>0</v>
      </c>
      <c r="W1049" s="39">
        <f>SUM(V$8:V1049)/3600000*-1</f>
        <v>0.32981179667283628</v>
      </c>
      <c r="X1049" s="38">
        <f t="shared" si="212"/>
        <v>16.243182871179474</v>
      </c>
      <c r="Y1049" s="38">
        <f t="shared" si="213"/>
        <v>37.147471124204735</v>
      </c>
      <c r="Z1049" s="38">
        <f>SUM(Y$8:Y1049)/1000</f>
        <v>23.811637769543879</v>
      </c>
    </row>
    <row r="1050" spans="2:26" x14ac:dyDescent="0.3">
      <c r="B1050" s="6" t="s">
        <v>27</v>
      </c>
      <c r="C1050" s="6">
        <v>1042</v>
      </c>
      <c r="D1050" s="6">
        <v>20</v>
      </c>
      <c r="E1050" s="2">
        <f t="shared" si="214"/>
        <v>14.027777777777777</v>
      </c>
      <c r="F1050" s="11">
        <v>50.5</v>
      </c>
      <c r="G1050" s="30">
        <f t="shared" si="215"/>
        <v>0.4861111111111111</v>
      </c>
      <c r="H1050" s="30">
        <f t="shared" si="216"/>
        <v>1.75</v>
      </c>
      <c r="I1050" s="31">
        <f>SUM(E$8:E1050)</f>
        <v>7982.1388888888941</v>
      </c>
      <c r="J1050" s="31">
        <f t="shared" si="217"/>
        <v>14.027777777777374</v>
      </c>
      <c r="K1050" s="32">
        <f t="shared" si="209"/>
        <v>751.04166666666663</v>
      </c>
      <c r="L1050" s="33">
        <v>156.46950000000001</v>
      </c>
      <c r="M1050" s="34">
        <f>0.5*2.10945*1.29*0.35*WLTC_class_3!E1050^2</f>
        <v>93.707585857204847</v>
      </c>
      <c r="N1050" s="34">
        <f t="shared" si="210"/>
        <v>1001.2187525238714</v>
      </c>
      <c r="O1050" s="35">
        <f t="shared" si="211"/>
        <v>197.0183737364143</v>
      </c>
      <c r="P1050" s="35">
        <f t="shared" si="218"/>
        <v>14044.874167348347</v>
      </c>
      <c r="Q1050" s="35">
        <f>(SUM(P$8:P1050))/3600000</f>
        <v>0.99678488726319847</v>
      </c>
      <c r="R1050" s="35">
        <f t="shared" si="219"/>
        <v>0</v>
      </c>
      <c r="S1050" s="35"/>
      <c r="T1050" s="35">
        <f>(SUMIF(R$8:R1050,"&lt;0"))/3600000*-1</f>
        <v>0.47937761144307595</v>
      </c>
      <c r="U1050" s="37">
        <f t="shared" si="221"/>
        <v>9.9037361111111295</v>
      </c>
      <c r="V1050" s="37">
        <f t="shared" si="220"/>
        <v>0</v>
      </c>
      <c r="W1050" s="39">
        <f>SUM(V$8:V1050)/3600000*-1</f>
        <v>0.32981179667283628</v>
      </c>
      <c r="X1050" s="38">
        <f t="shared" si="212"/>
        <v>14.044874167348752</v>
      </c>
      <c r="Y1050" s="38">
        <f t="shared" si="213"/>
        <v>34.949162420374009</v>
      </c>
      <c r="Z1050" s="38">
        <f>SUM(Y$8:Y1050)/1000</f>
        <v>23.84658693196425</v>
      </c>
    </row>
    <row r="1051" spans="2:26" x14ac:dyDescent="0.3">
      <c r="B1051" s="6" t="s">
        <v>27</v>
      </c>
      <c r="C1051" s="6">
        <v>1043</v>
      </c>
      <c r="D1051" s="6">
        <v>21</v>
      </c>
      <c r="E1051" s="2">
        <f t="shared" si="214"/>
        <v>14.416666666666666</v>
      </c>
      <c r="F1051" s="11">
        <v>51.9</v>
      </c>
      <c r="G1051" s="30">
        <f t="shared" si="215"/>
        <v>0.29166666666666685</v>
      </c>
      <c r="H1051" s="30">
        <f t="shared" si="216"/>
        <v>1.0500000000000007</v>
      </c>
      <c r="I1051" s="31">
        <f>SUM(E$8:E1051)</f>
        <v>7996.5555555555611</v>
      </c>
      <c r="J1051" s="31">
        <f t="shared" si="217"/>
        <v>14.41666666666697</v>
      </c>
      <c r="K1051" s="32">
        <f t="shared" si="209"/>
        <v>450.62500000000028</v>
      </c>
      <c r="L1051" s="33">
        <v>156.46950000000001</v>
      </c>
      <c r="M1051" s="34">
        <f>0.5*2.10945*1.29*0.35*WLTC_class_3!E1051^2</f>
        <v>98.975273146093741</v>
      </c>
      <c r="N1051" s="34">
        <f t="shared" si="210"/>
        <v>706.06977314609401</v>
      </c>
      <c r="O1051" s="35">
        <f t="shared" si="211"/>
        <v>146.74973778117979</v>
      </c>
      <c r="P1051" s="35">
        <f t="shared" si="218"/>
        <v>10179.172562856402</v>
      </c>
      <c r="Q1051" s="35">
        <f>(SUM(P$8:P1051))/3600000</f>
        <v>0.99961243519732523</v>
      </c>
      <c r="R1051" s="35">
        <f t="shared" si="219"/>
        <v>0</v>
      </c>
      <c r="S1051" s="35"/>
      <c r="T1051" s="35">
        <f>(SUMIF(R$8:R1051,"&lt;0"))/3600000*-1</f>
        <v>0.47937761144307595</v>
      </c>
      <c r="U1051" s="37">
        <f t="shared" si="221"/>
        <v>6.836148148148161</v>
      </c>
      <c r="V1051" s="37">
        <f t="shared" si="220"/>
        <v>0</v>
      </c>
      <c r="W1051" s="39">
        <f>SUM(V$8:V1051)/3600000*-1</f>
        <v>0.32981179667283628</v>
      </c>
      <c r="X1051" s="38">
        <f t="shared" si="212"/>
        <v>10.17917256285619</v>
      </c>
      <c r="Y1051" s="38">
        <f t="shared" si="213"/>
        <v>31.083460815881452</v>
      </c>
      <c r="Z1051" s="38">
        <f>SUM(Y$8:Y1051)/1000</f>
        <v>23.877670392780132</v>
      </c>
    </row>
    <row r="1052" spans="2:26" x14ac:dyDescent="0.3">
      <c r="B1052" s="6" t="s">
        <v>27</v>
      </c>
      <c r="C1052" s="6">
        <v>1044</v>
      </c>
      <c r="D1052" s="6">
        <v>22</v>
      </c>
      <c r="E1052" s="2">
        <f t="shared" si="214"/>
        <v>14.611111111111111</v>
      </c>
      <c r="F1052" s="11">
        <v>52.6</v>
      </c>
      <c r="G1052" s="30">
        <f t="shared" si="215"/>
        <v>0.12499999999999981</v>
      </c>
      <c r="H1052" s="30">
        <f t="shared" si="216"/>
        <v>0.44999999999999929</v>
      </c>
      <c r="I1052" s="31">
        <f>SUM(E$8:E1052)</f>
        <v>8011.1666666666724</v>
      </c>
      <c r="J1052" s="31">
        <f t="shared" si="217"/>
        <v>14.611111111111313</v>
      </c>
      <c r="K1052" s="32">
        <f t="shared" si="209"/>
        <v>193.12499999999969</v>
      </c>
      <c r="L1052" s="33">
        <v>156.46950000000001</v>
      </c>
      <c r="M1052" s="34">
        <f>0.5*2.10945*1.29*0.35*WLTC_class_3!E1052^2</f>
        <v>101.66313116215277</v>
      </c>
      <c r="N1052" s="34">
        <f t="shared" si="210"/>
        <v>451.25763116215251</v>
      </c>
      <c r="O1052" s="35">
        <f t="shared" si="211"/>
        <v>96.336540400788138</v>
      </c>
      <c r="P1052" s="35">
        <f t="shared" si="218"/>
        <v>6593.3753886470977</v>
      </c>
      <c r="Q1052" s="35">
        <f>(SUM(P$8:P1052))/3600000</f>
        <v>1.0014439283608383</v>
      </c>
      <c r="R1052" s="35">
        <f t="shared" si="219"/>
        <v>0</v>
      </c>
      <c r="S1052" s="35"/>
      <c r="T1052" s="35">
        <f>(SUMIF(R$8:R1052,"&lt;0"))/3600000*-1</f>
        <v>0.47937761144307595</v>
      </c>
      <c r="U1052" s="37">
        <f t="shared" si="221"/>
        <v>3.4881712962962932</v>
      </c>
      <c r="V1052" s="37">
        <f t="shared" si="220"/>
        <v>0</v>
      </c>
      <c r="W1052" s="39">
        <f>SUM(V$8:V1052)/3600000*-1</f>
        <v>0.32981179667283628</v>
      </c>
      <c r="X1052" s="38">
        <f t="shared" si="212"/>
        <v>6.5933753886470061</v>
      </c>
      <c r="Y1052" s="38">
        <f t="shared" si="213"/>
        <v>27.497663641672268</v>
      </c>
      <c r="Z1052" s="38">
        <f>SUM(Y$8:Y1052)/1000</f>
        <v>23.905168056421804</v>
      </c>
    </row>
    <row r="1053" spans="2:26" x14ac:dyDescent="0.3">
      <c r="B1053" s="6" t="s">
        <v>27</v>
      </c>
      <c r="C1053" s="6">
        <v>1045</v>
      </c>
      <c r="D1053" s="6">
        <v>23</v>
      </c>
      <c r="E1053" s="2">
        <f t="shared" si="214"/>
        <v>14.666666666666666</v>
      </c>
      <c r="F1053" s="11">
        <v>52.8</v>
      </c>
      <c r="G1053" s="30">
        <f t="shared" si="215"/>
        <v>4.1666666666666269E-2</v>
      </c>
      <c r="H1053" s="30">
        <f t="shared" si="216"/>
        <v>0.14999999999999858</v>
      </c>
      <c r="I1053" s="31">
        <f>SUM(E$8:E1053)</f>
        <v>8025.8333333333394</v>
      </c>
      <c r="J1053" s="31">
        <f t="shared" si="217"/>
        <v>14.66666666666697</v>
      </c>
      <c r="K1053" s="32">
        <f t="shared" si="209"/>
        <v>64.374999999999389</v>
      </c>
      <c r="L1053" s="33">
        <v>156.46950000000001</v>
      </c>
      <c r="M1053" s="34">
        <f>0.5*2.10945*1.29*0.35*WLTC_class_3!E1053^2</f>
        <v>102.43770459999998</v>
      </c>
      <c r="N1053" s="34">
        <f t="shared" si="210"/>
        <v>323.28220459999937</v>
      </c>
      <c r="O1053" s="35">
        <f t="shared" si="211"/>
        <v>69.541594233956857</v>
      </c>
      <c r="P1053" s="35">
        <f t="shared" si="218"/>
        <v>4741.472334133422</v>
      </c>
      <c r="Q1053" s="35">
        <f>(SUM(P$8:P1053))/3600000</f>
        <v>1.0027610040092088</v>
      </c>
      <c r="R1053" s="35">
        <f t="shared" si="219"/>
        <v>0</v>
      </c>
      <c r="S1053" s="35"/>
      <c r="T1053" s="35">
        <f>(SUMIF(R$8:R1053,"&lt;0"))/3600000*-1</f>
        <v>0.47937761144307595</v>
      </c>
      <c r="U1053" s="37">
        <f t="shared" si="221"/>
        <v>1.0052037037036958</v>
      </c>
      <c r="V1053" s="37">
        <f t="shared" si="220"/>
        <v>0</v>
      </c>
      <c r="W1053" s="39">
        <f>SUM(V$8:V1053)/3600000*-1</f>
        <v>0.32981179667283628</v>
      </c>
      <c r="X1053" s="38">
        <f t="shared" si="212"/>
        <v>4.7414723341333236</v>
      </c>
      <c r="Y1053" s="38">
        <f t="shared" si="213"/>
        <v>25.645760587158584</v>
      </c>
      <c r="Z1053" s="38">
        <f>SUM(Y$8:Y1053)/1000</f>
        <v>23.930813817008961</v>
      </c>
    </row>
    <row r="1054" spans="2:26" x14ac:dyDescent="0.3">
      <c r="B1054" s="6" t="s">
        <v>27</v>
      </c>
      <c r="C1054" s="6">
        <v>1046</v>
      </c>
      <c r="D1054" s="6">
        <v>24</v>
      </c>
      <c r="E1054" s="2">
        <f t="shared" si="214"/>
        <v>14.694444444444443</v>
      </c>
      <c r="F1054" s="11">
        <v>52.9</v>
      </c>
      <c r="G1054" s="30">
        <f t="shared" si="215"/>
        <v>4.1666666666667261E-2</v>
      </c>
      <c r="H1054" s="30">
        <f t="shared" si="216"/>
        <v>0.15000000000000213</v>
      </c>
      <c r="I1054" s="31">
        <f>SUM(E$8:E1054)</f>
        <v>8040.5277777777837</v>
      </c>
      <c r="J1054" s="31">
        <f t="shared" si="217"/>
        <v>14.694444444444343</v>
      </c>
      <c r="K1054" s="32">
        <f t="shared" si="209"/>
        <v>64.375000000000924</v>
      </c>
      <c r="L1054" s="33">
        <v>156.46950000000001</v>
      </c>
      <c r="M1054" s="34">
        <f>0.5*2.10945*1.29*0.35*WLTC_class_3!E1054^2</f>
        <v>102.82609365303816</v>
      </c>
      <c r="N1054" s="34">
        <f t="shared" si="210"/>
        <v>323.67059365303908</v>
      </c>
      <c r="O1054" s="35">
        <f t="shared" si="211"/>
        <v>69.889122375354532</v>
      </c>
      <c r="P1054" s="35">
        <f t="shared" si="218"/>
        <v>4756.1595567349023</v>
      </c>
      <c r="Q1054" s="35">
        <f>(SUM(P$8:P1054))/3600000</f>
        <v>1.0040821594416349</v>
      </c>
      <c r="R1054" s="35">
        <f t="shared" si="219"/>
        <v>0</v>
      </c>
      <c r="S1054" s="35"/>
      <c r="T1054" s="35">
        <f>(SUMIF(R$8:R1054,"&lt;0"))/3600000*-1</f>
        <v>0.47937761144307595</v>
      </c>
      <c r="U1054" s="37">
        <f t="shared" si="221"/>
        <v>0.50403240740739141</v>
      </c>
      <c r="V1054" s="37">
        <f t="shared" si="220"/>
        <v>0</v>
      </c>
      <c r="W1054" s="39">
        <f>SUM(V$8:V1054)/3600000*-1</f>
        <v>0.32981179667283628</v>
      </c>
      <c r="X1054" s="38">
        <f t="shared" si="212"/>
        <v>4.7561595567349348</v>
      </c>
      <c r="Y1054" s="38">
        <f t="shared" si="213"/>
        <v>25.660447809760196</v>
      </c>
      <c r="Z1054" s="38">
        <f>SUM(Y$8:Y1054)/1000</f>
        <v>23.956474264818723</v>
      </c>
    </row>
    <row r="1055" spans="2:26" x14ac:dyDescent="0.3">
      <c r="B1055" s="6" t="s">
        <v>27</v>
      </c>
      <c r="C1055" s="6">
        <v>1047</v>
      </c>
      <c r="D1055" s="6">
        <v>25</v>
      </c>
      <c r="E1055" s="2">
        <f t="shared" si="214"/>
        <v>14.75</v>
      </c>
      <c r="F1055" s="11">
        <v>53.1</v>
      </c>
      <c r="G1055" s="30">
        <f t="shared" si="215"/>
        <v>5.5555555555555358E-2</v>
      </c>
      <c r="H1055" s="30">
        <f t="shared" si="216"/>
        <v>0.19999999999999929</v>
      </c>
      <c r="I1055" s="31">
        <f>SUM(E$8:E1055)</f>
        <v>8055.2777777777837</v>
      </c>
      <c r="J1055" s="31">
        <f t="shared" si="217"/>
        <v>14.75</v>
      </c>
      <c r="K1055" s="32">
        <f t="shared" si="209"/>
        <v>85.83333333333303</v>
      </c>
      <c r="L1055" s="33">
        <v>156.46950000000001</v>
      </c>
      <c r="M1055" s="34">
        <f>0.5*2.10945*1.29*0.35*WLTC_class_3!E1055^2</f>
        <v>103.60507642734375</v>
      </c>
      <c r="N1055" s="34">
        <f t="shared" si="210"/>
        <v>345.90790976067677</v>
      </c>
      <c r="O1055" s="35">
        <f t="shared" si="211"/>
        <v>75.256589617307242</v>
      </c>
      <c r="P1055" s="35">
        <f t="shared" si="218"/>
        <v>5102.1416689699827</v>
      </c>
      <c r="Q1055" s="35">
        <f>(SUM(P$8:P1055))/3600000</f>
        <v>1.0054994210163488</v>
      </c>
      <c r="R1055" s="35">
        <f t="shared" si="219"/>
        <v>0</v>
      </c>
      <c r="S1055" s="35"/>
      <c r="T1055" s="35">
        <f>(SUMIF(R$8:R1055,"&lt;0"))/3600000*-1</f>
        <v>0.47937761144307595</v>
      </c>
      <c r="U1055" s="37">
        <f t="shared" si="221"/>
        <v>1.0109259259259575</v>
      </c>
      <c r="V1055" s="37">
        <f t="shared" si="220"/>
        <v>0</v>
      </c>
      <c r="W1055" s="39">
        <f>SUM(V$8:V1055)/3600000*-1</f>
        <v>0.32981179667283628</v>
      </c>
      <c r="X1055" s="38">
        <f t="shared" si="212"/>
        <v>5.102141668969983</v>
      </c>
      <c r="Y1055" s="38">
        <f t="shared" si="213"/>
        <v>26.006429921995242</v>
      </c>
      <c r="Z1055" s="38">
        <f>SUM(Y$8:Y1055)/1000</f>
        <v>23.982480694740719</v>
      </c>
    </row>
    <row r="1056" spans="2:26" x14ac:dyDescent="0.3">
      <c r="B1056" s="6" t="s">
        <v>27</v>
      </c>
      <c r="C1056" s="6">
        <v>1048</v>
      </c>
      <c r="D1056" s="6">
        <v>26</v>
      </c>
      <c r="E1056" s="2">
        <f t="shared" si="214"/>
        <v>14.805555555555554</v>
      </c>
      <c r="F1056" s="11">
        <v>53.3</v>
      </c>
      <c r="G1056" s="30">
        <f t="shared" si="215"/>
        <v>0</v>
      </c>
      <c r="H1056" s="30">
        <f t="shared" si="216"/>
        <v>0</v>
      </c>
      <c r="I1056" s="31">
        <f>SUM(E$8:E1056)</f>
        <v>8070.0833333333394</v>
      </c>
      <c r="J1056" s="31">
        <f t="shared" si="217"/>
        <v>14.805555555555657</v>
      </c>
      <c r="K1056" s="32">
        <f t="shared" si="209"/>
        <v>0</v>
      </c>
      <c r="L1056" s="33">
        <v>156.46950000000001</v>
      </c>
      <c r="M1056" s="34">
        <f>0.5*2.10945*1.29*0.35*WLTC_class_3!E1056^2</f>
        <v>104.38699875928816</v>
      </c>
      <c r="N1056" s="34">
        <f t="shared" si="210"/>
        <v>260.85649875928817</v>
      </c>
      <c r="O1056" s="35">
        <f t="shared" si="211"/>
        <v>0</v>
      </c>
      <c r="P1056" s="35">
        <f t="shared" si="218"/>
        <v>0</v>
      </c>
      <c r="Q1056" s="35">
        <f>(SUM(P$8:P1056))/3600000</f>
        <v>1.0054994210163488</v>
      </c>
      <c r="R1056" s="35">
        <f t="shared" si="219"/>
        <v>0</v>
      </c>
      <c r="S1056" s="35"/>
      <c r="T1056" s="35">
        <f>(SUMIF(R$8:R1056,"&lt;0"))/3600000*-1</f>
        <v>0.47937761144307595</v>
      </c>
      <c r="U1056" s="37">
        <f t="shared" si="221"/>
        <v>1.0147407407407052</v>
      </c>
      <c r="V1056" s="37">
        <f t="shared" si="220"/>
        <v>0</v>
      </c>
      <c r="W1056" s="39">
        <f>SUM(V$8:V1056)/3600000*-1</f>
        <v>0.32981179667283628</v>
      </c>
      <c r="X1056" s="38">
        <f t="shared" si="212"/>
        <v>3.8621253844083494</v>
      </c>
      <c r="Y1056" s="38">
        <f t="shared" si="213"/>
        <v>24.766413637433608</v>
      </c>
      <c r="Z1056" s="38">
        <f>SUM(Y$8:Y1056)/1000</f>
        <v>24.007247108378152</v>
      </c>
    </row>
    <row r="1057" spans="2:26" x14ac:dyDescent="0.3">
      <c r="B1057" s="6" t="s">
        <v>27</v>
      </c>
      <c r="C1057" s="6">
        <v>1049</v>
      </c>
      <c r="D1057" s="6">
        <v>27</v>
      </c>
      <c r="E1057" s="2">
        <f t="shared" si="214"/>
        <v>14.75</v>
      </c>
      <c r="F1057" s="11">
        <v>53.1</v>
      </c>
      <c r="G1057" s="30">
        <f t="shared" si="215"/>
        <v>-0.1388888888888889</v>
      </c>
      <c r="H1057" s="30">
        <f t="shared" si="216"/>
        <v>-0.5</v>
      </c>
      <c r="I1057" s="31">
        <f>SUM(E$8:E1057)</f>
        <v>8084.8333333333394</v>
      </c>
      <c r="J1057" s="31">
        <f t="shared" si="217"/>
        <v>14.75</v>
      </c>
      <c r="K1057" s="32">
        <f t="shared" si="209"/>
        <v>-214.58333333333334</v>
      </c>
      <c r="L1057" s="33">
        <v>156.46950000000001</v>
      </c>
      <c r="M1057" s="34">
        <f>0.5*2.10945*1.29*0.35*WLTC_class_3!E1057^2</f>
        <v>103.60507642734375</v>
      </c>
      <c r="N1057" s="34">
        <f t="shared" si="210"/>
        <v>45.4912430940104</v>
      </c>
      <c r="O1057" s="35">
        <f t="shared" si="211"/>
        <v>0</v>
      </c>
      <c r="P1057" s="35">
        <f t="shared" si="218"/>
        <v>0</v>
      </c>
      <c r="Q1057" s="35">
        <f>(SUM(P$8:P1057))/3600000</f>
        <v>1.0054994210163488</v>
      </c>
      <c r="R1057" s="35">
        <f t="shared" si="219"/>
        <v>0</v>
      </c>
      <c r="S1057" s="35"/>
      <c r="T1057" s="35">
        <f>(SUMIF(R$8:R1057,"&lt;0"))/3600000*-1</f>
        <v>0.47937761144307595</v>
      </c>
      <c r="U1057" s="37">
        <f t="shared" si="221"/>
        <v>-1.0147407407407052</v>
      </c>
      <c r="V1057" s="37">
        <f t="shared" si="220"/>
        <v>0</v>
      </c>
      <c r="W1057" s="39">
        <f>SUM(V$8:V1057)/3600000*-1</f>
        <v>0.32981179667283628</v>
      </c>
      <c r="X1057" s="38">
        <f t="shared" si="212"/>
        <v>0.67099583563665344</v>
      </c>
      <c r="Y1057" s="38">
        <f t="shared" si="213"/>
        <v>21.575284088661913</v>
      </c>
      <c r="Z1057" s="38">
        <f>SUM(Y$8:Y1057)/1000</f>
        <v>24.028822392466818</v>
      </c>
    </row>
    <row r="1058" spans="2:26" x14ac:dyDescent="0.3">
      <c r="B1058" s="6" t="s">
        <v>27</v>
      </c>
      <c r="C1058" s="6">
        <v>1050</v>
      </c>
      <c r="D1058" s="6">
        <v>28</v>
      </c>
      <c r="E1058" s="2">
        <f t="shared" si="214"/>
        <v>14.527777777777777</v>
      </c>
      <c r="F1058" s="11">
        <v>52.3</v>
      </c>
      <c r="G1058" s="30">
        <f t="shared" si="215"/>
        <v>-0.33333333333333315</v>
      </c>
      <c r="H1058" s="30">
        <f t="shared" si="216"/>
        <v>-1.1999999999999993</v>
      </c>
      <c r="I1058" s="31">
        <f>SUM(E$8:E1058)</f>
        <v>8099.3611111111168</v>
      </c>
      <c r="J1058" s="31">
        <f t="shared" si="217"/>
        <v>14.527777777777374</v>
      </c>
      <c r="K1058" s="32">
        <f t="shared" si="209"/>
        <v>-514.99999999999966</v>
      </c>
      <c r="L1058" s="33">
        <v>156.46950000000001</v>
      </c>
      <c r="M1058" s="34">
        <f>0.5*2.10945*1.29*0.35*WLTC_class_3!E1058^2</f>
        <v>100.50678267595484</v>
      </c>
      <c r="N1058" s="34">
        <f t="shared" si="210"/>
        <v>-258.02371732404481</v>
      </c>
      <c r="O1058" s="35">
        <f t="shared" si="211"/>
        <v>-54.457538098708859</v>
      </c>
      <c r="P1058" s="35">
        <f t="shared" si="218"/>
        <v>0</v>
      </c>
      <c r="Q1058" s="35">
        <f>(SUM(P$8:P1058))/3600000</f>
        <v>1.0054994210163488</v>
      </c>
      <c r="R1058" s="34">
        <f t="shared" si="219"/>
        <v>-3748.5112266797687</v>
      </c>
      <c r="S1058" s="35">
        <f>SUM(R1058:R1070)</f>
        <v>-130208.85499121956</v>
      </c>
      <c r="T1058" s="35">
        <f>(SUMIF(R$8:R1058,"&lt;0"))/3600000*-1</f>
        <v>0.4804188645615981</v>
      </c>
      <c r="U1058" s="37">
        <f t="shared" si="221"/>
        <v>-4.0208148148148357</v>
      </c>
      <c r="V1058" s="37">
        <f t="shared" si="220"/>
        <v>-2578.9757239556807</v>
      </c>
      <c r="W1058" s="39">
        <f>SUM(V$8:V1058)/3600000*-1</f>
        <v>0.33052817881837954</v>
      </c>
      <c r="X1058" s="38">
        <f t="shared" si="212"/>
        <v>-3.7485112266798728</v>
      </c>
      <c r="Y1058" s="38">
        <f t="shared" si="213"/>
        <v>17.155777026345387</v>
      </c>
      <c r="Z1058" s="38">
        <f>SUM(Y$8:Y1058)/1000</f>
        <v>24.045978169493164</v>
      </c>
    </row>
    <row r="1059" spans="2:26" x14ac:dyDescent="0.3">
      <c r="B1059" s="6" t="s">
        <v>27</v>
      </c>
      <c r="C1059" s="6">
        <v>1051</v>
      </c>
      <c r="D1059" s="6">
        <v>29</v>
      </c>
      <c r="E1059" s="2">
        <f t="shared" si="214"/>
        <v>14.083333333333334</v>
      </c>
      <c r="F1059" s="11">
        <v>50.7</v>
      </c>
      <c r="G1059" s="30">
        <f t="shared" si="215"/>
        <v>-0.4861111111111111</v>
      </c>
      <c r="H1059" s="30">
        <f t="shared" si="216"/>
        <v>-1.75</v>
      </c>
      <c r="I1059" s="31">
        <f>SUM(E$8:E1059)</f>
        <v>8113.4444444444498</v>
      </c>
      <c r="J1059" s="31">
        <f t="shared" si="217"/>
        <v>14.08333333333303</v>
      </c>
      <c r="K1059" s="32">
        <f t="shared" si="209"/>
        <v>-751.04166666666663</v>
      </c>
      <c r="L1059" s="33">
        <v>156.46950000000001</v>
      </c>
      <c r="M1059" s="34">
        <f>0.5*2.10945*1.29*0.35*WLTC_class_3!E1059^2</f>
        <v>94.451293939843751</v>
      </c>
      <c r="N1059" s="34">
        <f t="shared" si="210"/>
        <v>-500.12087272682288</v>
      </c>
      <c r="O1059" s="35">
        <f t="shared" si="211"/>
        <v>-99.194112819100567</v>
      </c>
      <c r="P1059" s="35">
        <f t="shared" si="218"/>
        <v>0</v>
      </c>
      <c r="Q1059" s="35">
        <f>(SUM(P$8:P1059))/3600000</f>
        <v>1.0054994210163488</v>
      </c>
      <c r="R1059" s="34">
        <f t="shared" si="219"/>
        <v>-7043.3689575692706</v>
      </c>
      <c r="S1059" s="35"/>
      <c r="T1059" s="35">
        <f>(SUMIF(R$8:R1059,"&lt;0"))/3600000*-1</f>
        <v>0.48237535593870068</v>
      </c>
      <c r="U1059" s="37">
        <f t="shared" si="221"/>
        <v>-7.8585185185184843</v>
      </c>
      <c r="V1059" s="37">
        <f t="shared" si="220"/>
        <v>-4845.8378428076576</v>
      </c>
      <c r="W1059" s="39">
        <f>SUM(V$8:V1059)/3600000*-1</f>
        <v>0.33187424488582612</v>
      </c>
      <c r="X1059" s="38">
        <f t="shared" si="212"/>
        <v>-7.0433689575694221</v>
      </c>
      <c r="Y1059" s="38">
        <f t="shared" si="213"/>
        <v>13.860919295455838</v>
      </c>
      <c r="Z1059" s="38">
        <f>SUM(Y$8:Y1059)/1000</f>
        <v>24.059839088788621</v>
      </c>
    </row>
    <row r="1060" spans="2:26" x14ac:dyDescent="0.3">
      <c r="B1060" s="6" t="s">
        <v>27</v>
      </c>
      <c r="C1060" s="6">
        <v>1052</v>
      </c>
      <c r="D1060" s="6">
        <v>30</v>
      </c>
      <c r="E1060" s="2">
        <f t="shared" si="214"/>
        <v>13.555555555555554</v>
      </c>
      <c r="F1060" s="11">
        <v>48.8</v>
      </c>
      <c r="G1060" s="30">
        <f t="shared" si="215"/>
        <v>-0.5833333333333337</v>
      </c>
      <c r="H1060" s="30">
        <f t="shared" si="216"/>
        <v>-2.1000000000000014</v>
      </c>
      <c r="I1060" s="31">
        <f>SUM(E$8:E1060)</f>
        <v>8127.0000000000055</v>
      </c>
      <c r="J1060" s="31">
        <f t="shared" si="217"/>
        <v>13.555555555555657</v>
      </c>
      <c r="K1060" s="32">
        <f t="shared" si="209"/>
        <v>-901.25000000000057</v>
      </c>
      <c r="L1060" s="33">
        <v>156.46950000000001</v>
      </c>
      <c r="M1060" s="34">
        <f>0.5*2.10945*1.29*0.35*WLTC_class_3!E1060^2</f>
        <v>87.504751794444417</v>
      </c>
      <c r="N1060" s="34">
        <f t="shared" si="210"/>
        <v>-657.27574820555617</v>
      </c>
      <c r="O1060" s="35">
        <f t="shared" si="211"/>
        <v>-120.77644736162431</v>
      </c>
      <c r="P1060" s="35">
        <f t="shared" si="218"/>
        <v>0</v>
      </c>
      <c r="Q1060" s="35">
        <f>(SUM(P$8:P1060))/3600000</f>
        <v>1.0054994210163488</v>
      </c>
      <c r="R1060" s="34">
        <f t="shared" si="219"/>
        <v>-8909.7379201198273</v>
      </c>
      <c r="S1060" s="35"/>
      <c r="T1060" s="35">
        <f>(SUMIF(R$8:R1060,"&lt;0"))/3600000*-1</f>
        <v>0.48485028313873402</v>
      </c>
      <c r="U1060" s="37">
        <f t="shared" si="221"/>
        <v>-9.0148842592593077</v>
      </c>
      <c r="V1060" s="37">
        <f t="shared" si="220"/>
        <v>-6129.8996890424405</v>
      </c>
      <c r="W1060" s="39">
        <f>SUM(V$8:V1060)/3600000*-1</f>
        <v>0.33357699479944902</v>
      </c>
      <c r="X1060" s="38">
        <f t="shared" si="212"/>
        <v>-8.9097379201197597</v>
      </c>
      <c r="Y1060" s="38">
        <f t="shared" si="213"/>
        <v>11.994550332905501</v>
      </c>
      <c r="Z1060" s="38">
        <f>SUM(Y$8:Y1060)/1000</f>
        <v>24.071833639121529</v>
      </c>
    </row>
    <row r="1061" spans="2:26" x14ac:dyDescent="0.3">
      <c r="B1061" s="6" t="s">
        <v>27</v>
      </c>
      <c r="C1061" s="6">
        <v>1053</v>
      </c>
      <c r="D1061" s="6">
        <v>31</v>
      </c>
      <c r="E1061" s="2">
        <f t="shared" si="214"/>
        <v>12.916666666666666</v>
      </c>
      <c r="F1061" s="11">
        <v>46.5</v>
      </c>
      <c r="G1061" s="30">
        <f t="shared" si="215"/>
        <v>-0.69444444444444442</v>
      </c>
      <c r="H1061" s="30">
        <f t="shared" si="216"/>
        <v>-2.5</v>
      </c>
      <c r="I1061" s="31">
        <f>SUM(E$8:E1061)</f>
        <v>8139.9166666666724</v>
      </c>
      <c r="J1061" s="31">
        <f t="shared" si="217"/>
        <v>12.91666666666697</v>
      </c>
      <c r="K1061" s="32">
        <f t="shared" si="209"/>
        <v>-1072.9166666666665</v>
      </c>
      <c r="L1061" s="33">
        <v>156.46950000000001</v>
      </c>
      <c r="M1061" s="34">
        <f>0.5*2.10945*1.29*0.35*WLTC_class_3!E1061^2</f>
        <v>79.450731308593745</v>
      </c>
      <c r="N1061" s="34">
        <f t="shared" si="210"/>
        <v>-836.99643535807274</v>
      </c>
      <c r="O1061" s="35">
        <f t="shared" si="211"/>
        <v>-139.64471777415395</v>
      </c>
      <c r="P1061" s="35">
        <f t="shared" si="218"/>
        <v>0</v>
      </c>
      <c r="Q1061" s="35">
        <f>(SUM(P$8:P1061))/3600000</f>
        <v>1.0054994210163488</v>
      </c>
      <c r="R1061" s="34">
        <f t="shared" si="219"/>
        <v>-10811.203956708694</v>
      </c>
      <c r="S1061" s="35"/>
      <c r="T1061" s="35">
        <f>(SUMIF(R$8:R1061,"&lt;0"))/3600000*-1</f>
        <v>0.48785339534893091</v>
      </c>
      <c r="U1061" s="37">
        <f t="shared" si="221"/>
        <v>-10.452115740740712</v>
      </c>
      <c r="V1061" s="37">
        <f t="shared" si="220"/>
        <v>-7438.1083222155812</v>
      </c>
      <c r="W1061" s="39">
        <f>SUM(V$8:V1061)/3600000*-1</f>
        <v>0.3356431360000644</v>
      </c>
      <c r="X1061" s="38">
        <f t="shared" si="212"/>
        <v>-10.811203956708439</v>
      </c>
      <c r="Y1061" s="38">
        <f t="shared" si="213"/>
        <v>10.093084296316821</v>
      </c>
      <c r="Z1061" s="38">
        <f>SUM(Y$8:Y1061)/1000</f>
        <v>24.081926723417844</v>
      </c>
    </row>
    <row r="1062" spans="2:26" x14ac:dyDescent="0.3">
      <c r="B1062" s="6" t="s">
        <v>27</v>
      </c>
      <c r="C1062" s="6">
        <v>1054</v>
      </c>
      <c r="D1062" s="6">
        <v>32</v>
      </c>
      <c r="E1062" s="2">
        <f t="shared" si="214"/>
        <v>12.166666666666666</v>
      </c>
      <c r="F1062" s="11">
        <v>43.8</v>
      </c>
      <c r="G1062" s="30">
        <f t="shared" si="215"/>
        <v>-0.86111111111111149</v>
      </c>
      <c r="H1062" s="30">
        <f t="shared" si="216"/>
        <v>-3.1000000000000014</v>
      </c>
      <c r="I1062" s="31">
        <f>SUM(E$8:E1062)</f>
        <v>8152.0833333333394</v>
      </c>
      <c r="J1062" s="31">
        <f t="shared" si="217"/>
        <v>12.16666666666697</v>
      </c>
      <c r="K1062" s="32">
        <f t="shared" si="209"/>
        <v>-1330.4166666666672</v>
      </c>
      <c r="L1062" s="33">
        <v>156.46950000000001</v>
      </c>
      <c r="M1062" s="34">
        <f>0.5*2.10945*1.29*0.35*WLTC_class_3!E1062^2</f>
        <v>70.492061959374993</v>
      </c>
      <c r="N1062" s="34">
        <f t="shared" si="210"/>
        <v>-1103.4551047072923</v>
      </c>
      <c r="O1062" s="35">
        <f t="shared" si="211"/>
        <v>-163.34200702736965</v>
      </c>
      <c r="P1062" s="35">
        <f t="shared" si="218"/>
        <v>0</v>
      </c>
      <c r="Q1062" s="35">
        <f>(SUM(P$8:P1062))/3600000</f>
        <v>1.0054994210163488</v>
      </c>
      <c r="R1062" s="34">
        <f t="shared" si="219"/>
        <v>-13425.370440605724</v>
      </c>
      <c r="S1062" s="35"/>
      <c r="T1062" s="35">
        <f>(SUMIF(R$8:R1062,"&lt;0"))/3600000*-1</f>
        <v>0.49158266491576585</v>
      </c>
      <c r="U1062" s="37">
        <f t="shared" si="221"/>
        <v>-11.626125000000002</v>
      </c>
      <c r="V1062" s="37">
        <f t="shared" si="220"/>
        <v>-9236.6548631367368</v>
      </c>
      <c r="W1062" s="39">
        <f>SUM(V$8:V1062)/3600000*-1</f>
        <v>0.33820887346204687</v>
      </c>
      <c r="X1062" s="38">
        <f t="shared" si="212"/>
        <v>-13.42537044060539</v>
      </c>
      <c r="Y1062" s="38">
        <f t="shared" si="213"/>
        <v>7.478917812419871</v>
      </c>
      <c r="Z1062" s="38">
        <f>SUM(Y$8:Y1062)/1000</f>
        <v>24.089405641230265</v>
      </c>
    </row>
    <row r="1063" spans="2:26" x14ac:dyDescent="0.3">
      <c r="B1063" s="6" t="s">
        <v>27</v>
      </c>
      <c r="C1063" s="6">
        <v>1055</v>
      </c>
      <c r="D1063" s="6">
        <v>33</v>
      </c>
      <c r="E1063" s="2">
        <f t="shared" si="214"/>
        <v>11.194444444444443</v>
      </c>
      <c r="F1063" s="11">
        <v>40.299999999999997</v>
      </c>
      <c r="G1063" s="30">
        <f t="shared" si="215"/>
        <v>-1.0833333333333328</v>
      </c>
      <c r="H1063" s="30">
        <f t="shared" si="216"/>
        <v>-3.8999999999999986</v>
      </c>
      <c r="I1063" s="31">
        <f>SUM(E$8:E1063)</f>
        <v>8163.2777777777837</v>
      </c>
      <c r="J1063" s="31">
        <f t="shared" si="217"/>
        <v>11.194444444444343</v>
      </c>
      <c r="K1063" s="32">
        <f t="shared" si="209"/>
        <v>-1673.7499999999991</v>
      </c>
      <c r="L1063" s="33">
        <v>156.46950000000001</v>
      </c>
      <c r="M1063" s="34">
        <f>0.5*2.10945*1.29*0.35*WLTC_class_3!E1063^2</f>
        <v>59.676327071788172</v>
      </c>
      <c r="N1063" s="34">
        <f t="shared" si="210"/>
        <v>-1457.604172928211</v>
      </c>
      <c r="O1063" s="35">
        <f t="shared" si="211"/>
        <v>-182.66052169837627</v>
      </c>
      <c r="P1063" s="35">
        <f t="shared" si="218"/>
        <v>0</v>
      </c>
      <c r="Q1063" s="35">
        <f>(SUM(P$8:P1063))/3600000</f>
        <v>1.0054994210163488</v>
      </c>
      <c r="R1063" s="34">
        <f t="shared" si="219"/>
        <v>-16317.068935835105</v>
      </c>
      <c r="S1063" s="35"/>
      <c r="T1063" s="35">
        <f>(SUMIF(R$8:R1063,"&lt;0"))/3600000*-1</f>
        <v>0.49611518406460892</v>
      </c>
      <c r="U1063" s="37">
        <f t="shared" si="221"/>
        <v>-14.036134259259279</v>
      </c>
      <c r="V1063" s="37">
        <f t="shared" si="220"/>
        <v>-11226.143427854551</v>
      </c>
      <c r="W1063" s="39">
        <f>SUM(V$8:V1063)/3600000*-1</f>
        <v>0.34132724663645092</v>
      </c>
      <c r="X1063" s="38">
        <f t="shared" si="212"/>
        <v>-16.317068935835248</v>
      </c>
      <c r="Y1063" s="38">
        <f t="shared" si="213"/>
        <v>4.5872193171900122</v>
      </c>
      <c r="Z1063" s="38">
        <f>SUM(Y$8:Y1063)/1000</f>
        <v>24.093992860547452</v>
      </c>
    </row>
    <row r="1064" spans="2:26" x14ac:dyDescent="0.3">
      <c r="B1064" s="6" t="s">
        <v>27</v>
      </c>
      <c r="C1064" s="6">
        <v>1056</v>
      </c>
      <c r="D1064" s="6">
        <v>34</v>
      </c>
      <c r="E1064" s="2">
        <f t="shared" si="214"/>
        <v>10</v>
      </c>
      <c r="F1064" s="11">
        <v>36</v>
      </c>
      <c r="G1064" s="30">
        <f t="shared" si="215"/>
        <v>-1.333333333333333</v>
      </c>
      <c r="H1064" s="30">
        <f t="shared" si="216"/>
        <v>-4.7999999999999989</v>
      </c>
      <c r="I1064" s="31">
        <f>SUM(E$8:E1064)</f>
        <v>8173.2777777777837</v>
      </c>
      <c r="J1064" s="31">
        <f t="shared" si="217"/>
        <v>10</v>
      </c>
      <c r="K1064" s="32">
        <f t="shared" si="209"/>
        <v>-2059.9999999999995</v>
      </c>
      <c r="L1064" s="33">
        <v>156.46950000000001</v>
      </c>
      <c r="M1064" s="34">
        <f>0.5*2.10945*1.29*0.35*WLTC_class_3!E1064^2</f>
        <v>47.620833749999996</v>
      </c>
      <c r="N1064" s="34">
        <f t="shared" si="210"/>
        <v>-1855.9096662499996</v>
      </c>
      <c r="O1064" s="35">
        <f t="shared" si="211"/>
        <v>-185.59096662499996</v>
      </c>
      <c r="P1064" s="35">
        <f t="shared" si="218"/>
        <v>0</v>
      </c>
      <c r="Q1064" s="35">
        <f>(SUM(P$8:P1064))/3600000</f>
        <v>1.0054994210163488</v>
      </c>
      <c r="R1064" s="34">
        <f t="shared" si="219"/>
        <v>-18559.096662499996</v>
      </c>
      <c r="S1064" s="35"/>
      <c r="T1064" s="35">
        <f>(SUMIF(R$8:R1064,"&lt;0"))/3600000*-1</f>
        <v>0.50127048869308111</v>
      </c>
      <c r="U1064" s="37">
        <f t="shared" si="221"/>
        <v>-15.645032407407385</v>
      </c>
      <c r="V1064" s="37">
        <f t="shared" si="220"/>
        <v>-12768.658503799996</v>
      </c>
      <c r="W1064" s="39">
        <f>SUM(V$8:V1064)/3600000*-1</f>
        <v>0.34487409622083981</v>
      </c>
      <c r="X1064" s="38">
        <f t="shared" si="212"/>
        <v>-18.559096662499996</v>
      </c>
      <c r="Y1064" s="38">
        <f t="shared" si="213"/>
        <v>2.345191590525264</v>
      </c>
      <c r="Z1064" s="38">
        <f>SUM(Y$8:Y1064)/1000</f>
        <v>24.096338052137977</v>
      </c>
    </row>
    <row r="1065" spans="2:26" x14ac:dyDescent="0.3">
      <c r="B1065" s="6" t="s">
        <v>27</v>
      </c>
      <c r="C1065" s="6">
        <v>1057</v>
      </c>
      <c r="D1065" s="6">
        <v>35</v>
      </c>
      <c r="E1065" s="2">
        <f t="shared" si="214"/>
        <v>8.5277777777777768</v>
      </c>
      <c r="F1065" s="11">
        <v>30.7</v>
      </c>
      <c r="G1065" s="30">
        <f t="shared" si="215"/>
        <v>-1.4722222222222223</v>
      </c>
      <c r="H1065" s="30">
        <f t="shared" si="216"/>
        <v>-5.3000000000000007</v>
      </c>
      <c r="I1065" s="31">
        <f>SUM(E$8:E1065)</f>
        <v>8181.8055555555611</v>
      </c>
      <c r="J1065" s="31">
        <f t="shared" si="217"/>
        <v>8.5277777777773736</v>
      </c>
      <c r="K1065" s="32">
        <f t="shared" si="209"/>
        <v>-2274.5833333333335</v>
      </c>
      <c r="L1065" s="33">
        <v>156.46950000000001</v>
      </c>
      <c r="M1065" s="34">
        <f>0.5*2.10945*1.29*0.35*WLTC_class_3!E1065^2</f>
        <v>34.631295988454852</v>
      </c>
      <c r="N1065" s="34">
        <f t="shared" si="210"/>
        <v>-2083.4825373448784</v>
      </c>
      <c r="O1065" s="35">
        <f t="shared" si="211"/>
        <v>-151.51708770232111</v>
      </c>
      <c r="P1065" s="35">
        <f t="shared" si="218"/>
        <v>0</v>
      </c>
      <c r="Q1065" s="35">
        <f>(SUM(P$8:P1065))/3600000</f>
        <v>1.0054994210163488</v>
      </c>
      <c r="R1065" s="34">
        <f t="shared" si="219"/>
        <v>-17767.476082356872</v>
      </c>
      <c r="S1065" s="35"/>
      <c r="T1065" s="35">
        <f>(SUMIF(R$8:R1065,"&lt;0"))/3600000*-1</f>
        <v>0.506205898715958</v>
      </c>
      <c r="U1065" s="37">
        <f t="shared" si="221"/>
        <v>-16.857189814814824</v>
      </c>
      <c r="V1065" s="37">
        <f t="shared" si="220"/>
        <v>-12224.023544661528</v>
      </c>
      <c r="W1065" s="39">
        <f>SUM(V$8:V1065)/3600000*-1</f>
        <v>0.34826965831657908</v>
      </c>
      <c r="X1065" s="38">
        <f t="shared" si="212"/>
        <v>-17.767476082357714</v>
      </c>
      <c r="Y1065" s="38">
        <f t="shared" si="213"/>
        <v>3.1368121706675467</v>
      </c>
      <c r="Z1065" s="38">
        <f>SUM(Y$8:Y1065)/1000</f>
        <v>24.099474864308647</v>
      </c>
    </row>
    <row r="1066" spans="2:26" x14ac:dyDescent="0.3">
      <c r="B1066" s="6" t="s">
        <v>27</v>
      </c>
      <c r="C1066" s="6">
        <v>1058</v>
      </c>
      <c r="D1066" s="6">
        <v>36</v>
      </c>
      <c r="E1066" s="2">
        <f t="shared" si="214"/>
        <v>7.0555555555555554</v>
      </c>
      <c r="F1066" s="11">
        <v>25.4</v>
      </c>
      <c r="G1066" s="30">
        <f t="shared" si="215"/>
        <v>-1.3472222222222221</v>
      </c>
      <c r="H1066" s="30">
        <f t="shared" si="216"/>
        <v>-4.8499999999999996</v>
      </c>
      <c r="I1066" s="31">
        <f>SUM(E$8:E1066)</f>
        <v>8188.8611111111168</v>
      </c>
      <c r="J1066" s="31">
        <f t="shared" si="217"/>
        <v>7.0555555555556566</v>
      </c>
      <c r="K1066" s="32">
        <f t="shared" si="209"/>
        <v>-2081.458333333333</v>
      </c>
      <c r="L1066" s="33">
        <v>156.46950000000001</v>
      </c>
      <c r="M1066" s="34">
        <f>0.5*2.10945*1.29*0.35*WLTC_class_3!E1066^2</f>
        <v>23.706062578819441</v>
      </c>
      <c r="N1066" s="34">
        <f t="shared" si="210"/>
        <v>-1901.2827707545136</v>
      </c>
      <c r="O1066" s="35">
        <f t="shared" si="211"/>
        <v>-94.647499412037007</v>
      </c>
      <c r="P1066" s="35">
        <f t="shared" si="218"/>
        <v>0</v>
      </c>
      <c r="Q1066" s="35">
        <f>(SUM(P$8:P1066))/3600000</f>
        <v>1.0054994210163488</v>
      </c>
      <c r="R1066" s="34">
        <f t="shared" si="219"/>
        <v>-13414.606215879261</v>
      </c>
      <c r="S1066" s="35"/>
      <c r="T1066" s="35">
        <f>(SUMIF(R$8:R1066,"&lt;0"))/3600000*-1</f>
        <v>0.50993217822036896</v>
      </c>
      <c r="U1066" s="37">
        <f t="shared" si="221"/>
        <v>-14.178236111111104</v>
      </c>
      <c r="V1066" s="37">
        <f t="shared" si="220"/>
        <v>-9229.2490765249313</v>
      </c>
      <c r="W1066" s="39">
        <f>SUM(V$8:V1066)/3600000*-1</f>
        <v>0.35083333861561383</v>
      </c>
      <c r="X1066" s="38">
        <f t="shared" si="212"/>
        <v>-13.414606215879068</v>
      </c>
      <c r="Y1066" s="38">
        <f t="shared" si="213"/>
        <v>7.4896820371461921</v>
      </c>
      <c r="Z1066" s="38">
        <f>SUM(Y$8:Y1066)/1000</f>
        <v>24.106964546345793</v>
      </c>
    </row>
    <row r="1067" spans="2:26" x14ac:dyDescent="0.3">
      <c r="B1067" s="6" t="s">
        <v>27</v>
      </c>
      <c r="C1067" s="6">
        <v>1059</v>
      </c>
      <c r="D1067" s="6">
        <v>37</v>
      </c>
      <c r="E1067" s="2">
        <f t="shared" si="214"/>
        <v>5.833333333333333</v>
      </c>
      <c r="F1067" s="11">
        <v>21</v>
      </c>
      <c r="G1067" s="30">
        <f t="shared" si="215"/>
        <v>-1.2083333333333333</v>
      </c>
      <c r="H1067" s="30">
        <f t="shared" si="216"/>
        <v>-4.3499999999999996</v>
      </c>
      <c r="I1067" s="31">
        <f>SUM(E$8:E1067)</f>
        <v>8194.6944444444507</v>
      </c>
      <c r="J1067" s="31">
        <f t="shared" si="217"/>
        <v>5.8333333333339397</v>
      </c>
      <c r="K1067" s="32">
        <f t="shared" si="209"/>
        <v>-1866.8749999999998</v>
      </c>
      <c r="L1067" s="33">
        <v>156.46950000000001</v>
      </c>
      <c r="M1067" s="34">
        <f>0.5*2.10945*1.29*0.35*WLTC_class_3!E1067^2</f>
        <v>16.204311484374998</v>
      </c>
      <c r="N1067" s="34">
        <f t="shared" si="210"/>
        <v>-1694.2011885156248</v>
      </c>
      <c r="O1067" s="35">
        <f t="shared" si="211"/>
        <v>-57.649901553662673</v>
      </c>
      <c r="P1067" s="35">
        <f t="shared" si="218"/>
        <v>0</v>
      </c>
      <c r="Q1067" s="35">
        <f>(SUM(P$8:P1067))/3600000</f>
        <v>1.0054994210163488</v>
      </c>
      <c r="R1067" s="34">
        <f t="shared" si="219"/>
        <v>-9882.840266342173</v>
      </c>
      <c r="S1067" s="35"/>
      <c r="T1067" s="35">
        <f>(SUMIF(R$8:R1067,"&lt;0"))/3600000*-1</f>
        <v>0.51267741162768621</v>
      </c>
      <c r="U1067" s="37">
        <f t="shared" si="221"/>
        <v>-9.7354074074074095</v>
      </c>
      <c r="V1067" s="37">
        <f t="shared" si="220"/>
        <v>-6799.3941032434141</v>
      </c>
      <c r="W1067" s="39">
        <f>SUM(V$8:V1067)/3600000*-1</f>
        <v>0.35272205919984811</v>
      </c>
      <c r="X1067" s="38">
        <f t="shared" si="212"/>
        <v>-9.8828402663411445</v>
      </c>
      <c r="Y1067" s="38">
        <f t="shared" si="213"/>
        <v>11.021447986684116</v>
      </c>
      <c r="Z1067" s="38">
        <f>SUM(Y$8:Y1067)/1000</f>
        <v>24.117985994332479</v>
      </c>
    </row>
    <row r="1068" spans="2:26" x14ac:dyDescent="0.3">
      <c r="B1068" s="6" t="s">
        <v>27</v>
      </c>
      <c r="C1068" s="6">
        <v>1060</v>
      </c>
      <c r="D1068" s="6">
        <v>38</v>
      </c>
      <c r="E1068" s="2">
        <f t="shared" si="214"/>
        <v>4.6388888888888884</v>
      </c>
      <c r="F1068" s="11">
        <v>16.7</v>
      </c>
      <c r="G1068" s="30">
        <f t="shared" si="215"/>
        <v>-1.0555555555555556</v>
      </c>
      <c r="H1068" s="30">
        <f t="shared" si="216"/>
        <v>-3.8</v>
      </c>
      <c r="I1068" s="31">
        <f>SUM(E$8:E1068)</f>
        <v>8199.3333333333394</v>
      </c>
      <c r="J1068" s="31">
        <f t="shared" si="217"/>
        <v>4.6388888888886868</v>
      </c>
      <c r="K1068" s="32">
        <f t="shared" si="209"/>
        <v>-1630.8333333333335</v>
      </c>
      <c r="L1068" s="33">
        <v>156.46950000000001</v>
      </c>
      <c r="M1068" s="34">
        <f>0.5*2.10945*1.29*0.35*WLTC_class_3!E1068^2</f>
        <v>10.247665373871524</v>
      </c>
      <c r="N1068" s="34">
        <f t="shared" si="210"/>
        <v>-1464.116167959462</v>
      </c>
      <c r="O1068" s="35">
        <f t="shared" si="211"/>
        <v>-31.506740592762078</v>
      </c>
      <c r="P1068" s="35">
        <f t="shared" si="218"/>
        <v>0</v>
      </c>
      <c r="Q1068" s="35">
        <f>(SUM(P$8:P1068))/3600000</f>
        <v>1.0054994210163488</v>
      </c>
      <c r="R1068" s="34">
        <f t="shared" si="219"/>
        <v>-6791.8722235894311</v>
      </c>
      <c r="S1068" s="35"/>
      <c r="T1068" s="35">
        <f>(SUMIF(R$8:R1068,"&lt;0"))/3600000*-1</f>
        <v>0.51456404280090551</v>
      </c>
      <c r="U1068" s="37">
        <f t="shared" si="221"/>
        <v>-7.7302453703703708</v>
      </c>
      <c r="V1068" s="37">
        <f t="shared" si="220"/>
        <v>-4672.8080898295284</v>
      </c>
      <c r="W1068" s="39">
        <f>SUM(V$8:V1068)/3600000*-1</f>
        <v>0.35402006144702297</v>
      </c>
      <c r="X1068" s="38">
        <f t="shared" si="212"/>
        <v>-6.791872223589726</v>
      </c>
      <c r="Y1068" s="38">
        <f t="shared" si="213"/>
        <v>14.112416029435535</v>
      </c>
      <c r="Z1068" s="38">
        <f>SUM(Y$8:Y1068)/1000</f>
        <v>24.132098410361912</v>
      </c>
    </row>
    <row r="1069" spans="2:26" x14ac:dyDescent="0.3">
      <c r="B1069" s="6" t="s">
        <v>27</v>
      </c>
      <c r="C1069" s="6">
        <v>1061</v>
      </c>
      <c r="D1069" s="6">
        <v>39</v>
      </c>
      <c r="E1069" s="2">
        <f t="shared" si="214"/>
        <v>3.7222222222222223</v>
      </c>
      <c r="F1069" s="11">
        <v>13.4</v>
      </c>
      <c r="G1069" s="30">
        <f t="shared" si="215"/>
        <v>-0.65277777777777768</v>
      </c>
      <c r="H1069" s="30">
        <f t="shared" si="216"/>
        <v>-2.3499999999999996</v>
      </c>
      <c r="I1069" s="31">
        <f>SUM(E$8:E1069)</f>
        <v>8203.055555555562</v>
      </c>
      <c r="J1069" s="31">
        <f t="shared" si="217"/>
        <v>3.7222222222226264</v>
      </c>
      <c r="K1069" s="32">
        <f t="shared" si="209"/>
        <v>-1008.5416666666665</v>
      </c>
      <c r="L1069" s="33">
        <v>156.46950000000001</v>
      </c>
      <c r="M1069" s="34">
        <f>0.5*2.10945*1.29*0.35*WLTC_class_3!E1069^2</f>
        <v>6.597837120486111</v>
      </c>
      <c r="N1069" s="34">
        <f t="shared" si="210"/>
        <v>-845.47432954618034</v>
      </c>
      <c r="O1069" s="35">
        <f t="shared" si="211"/>
        <v>-11.713994646090171</v>
      </c>
      <c r="P1069" s="35">
        <f t="shared" si="218"/>
        <v>0</v>
      </c>
      <c r="Q1069" s="35">
        <f>(SUM(P$8:P1069))/3600000</f>
        <v>1.0054994210163488</v>
      </c>
      <c r="R1069" s="34">
        <f t="shared" si="219"/>
        <v>-3147.0433377555687</v>
      </c>
      <c r="S1069" s="35"/>
      <c r="T1069" s="35">
        <f>(SUMIF(R$8:R1069,"&lt;0"))/3600000*-1</f>
        <v>0.51543822150583762</v>
      </c>
      <c r="U1069" s="37">
        <f t="shared" si="221"/>
        <v>-4.7365694444444406</v>
      </c>
      <c r="V1069" s="37">
        <f t="shared" si="220"/>
        <v>-2165.1658163758311</v>
      </c>
      <c r="W1069" s="39">
        <f>SUM(V$8:V1069)/3600000*-1</f>
        <v>0.35462149639601626</v>
      </c>
      <c r="X1069" s="38">
        <f t="shared" si="212"/>
        <v>-3.1470433377552269</v>
      </c>
      <c r="Y1069" s="38">
        <f t="shared" si="213"/>
        <v>17.757244915270032</v>
      </c>
      <c r="Z1069" s="38">
        <f>SUM(Y$8:Y1069)/1000</f>
        <v>24.149855655277182</v>
      </c>
    </row>
    <row r="1070" spans="2:26" x14ac:dyDescent="0.3">
      <c r="B1070" s="6" t="s">
        <v>27</v>
      </c>
      <c r="C1070" s="6">
        <v>1062</v>
      </c>
      <c r="D1070" s="6">
        <v>40</v>
      </c>
      <c r="E1070" s="2">
        <f t="shared" si="214"/>
        <v>3.333333333333333</v>
      </c>
      <c r="F1070" s="11">
        <v>12</v>
      </c>
      <c r="G1070" s="30">
        <f t="shared" si="215"/>
        <v>-0.18055555555555566</v>
      </c>
      <c r="H1070" s="30">
        <f t="shared" si="216"/>
        <v>-0.65000000000000036</v>
      </c>
      <c r="I1070" s="31">
        <f>SUM(E$8:E1070)</f>
        <v>8206.388888888896</v>
      </c>
      <c r="J1070" s="31">
        <f t="shared" si="217"/>
        <v>3.3333333333339397</v>
      </c>
      <c r="K1070" s="32">
        <f t="shared" si="209"/>
        <v>-278.95833333333348</v>
      </c>
      <c r="L1070" s="33">
        <v>156.46950000000001</v>
      </c>
      <c r="M1070" s="34">
        <f>0.5*2.10945*1.29*0.35*WLTC_class_3!E1070^2</f>
        <v>5.2912037499999984</v>
      </c>
      <c r="N1070" s="34">
        <f t="shared" si="210"/>
        <v>-117.19762958333348</v>
      </c>
      <c r="O1070" s="35">
        <f t="shared" si="211"/>
        <v>-1.3021958842594976</v>
      </c>
      <c r="P1070" s="35">
        <f t="shared" si="218"/>
        <v>0</v>
      </c>
      <c r="Q1070" s="35">
        <f>(SUM(P$8:P1070))/3600000</f>
        <v>1.0054994210163488</v>
      </c>
      <c r="R1070" s="34">
        <f t="shared" si="219"/>
        <v>-390.65876527784934</v>
      </c>
      <c r="S1070" s="35"/>
      <c r="T1070" s="35">
        <f>(SUMIF(R$8:R1070,"&lt;0"))/3600000*-1</f>
        <v>0.51554673782952587</v>
      </c>
      <c r="U1070" s="37">
        <f t="shared" si="221"/>
        <v>-1.6956851851851866</v>
      </c>
      <c r="V1070" s="37">
        <f t="shared" si="220"/>
        <v>-268.77323051116031</v>
      </c>
      <c r="W1070" s="39">
        <f>SUM(V$8:V1070)/3600000*-1</f>
        <v>0.3546961556267138</v>
      </c>
      <c r="X1070" s="38">
        <f t="shared" si="212"/>
        <v>-0.39065876527777821</v>
      </c>
      <c r="Y1070" s="38">
        <f t="shared" si="213"/>
        <v>20.513629487747483</v>
      </c>
      <c r="Z1070" s="38">
        <f>SUM(Y$8:Y1070)/1000</f>
        <v>24.170369284764931</v>
      </c>
    </row>
    <row r="1071" spans="2:26" x14ac:dyDescent="0.3">
      <c r="B1071" s="6" t="s">
        <v>27</v>
      </c>
      <c r="C1071" s="6">
        <v>1063</v>
      </c>
      <c r="D1071" s="6">
        <v>41</v>
      </c>
      <c r="E1071" s="2">
        <f t="shared" si="214"/>
        <v>3.3611111111111107</v>
      </c>
      <c r="F1071" s="11">
        <v>12.1</v>
      </c>
      <c r="G1071" s="30">
        <f t="shared" si="215"/>
        <v>0.1111111111111112</v>
      </c>
      <c r="H1071" s="30">
        <f t="shared" si="216"/>
        <v>0.40000000000000036</v>
      </c>
      <c r="I1071" s="31">
        <f>SUM(E$8:E1071)</f>
        <v>8209.7500000000073</v>
      </c>
      <c r="J1071" s="31">
        <f t="shared" si="217"/>
        <v>3.3611111111113132</v>
      </c>
      <c r="K1071" s="32">
        <f t="shared" si="209"/>
        <v>171.6666666666668</v>
      </c>
      <c r="L1071" s="33">
        <v>156.46950000000001</v>
      </c>
      <c r="M1071" s="34">
        <f>0.5*2.10945*1.29*0.35*WLTC_class_3!E1071^2</f>
        <v>5.3797579238715256</v>
      </c>
      <c r="N1071" s="34">
        <f t="shared" si="210"/>
        <v>333.51592459053836</v>
      </c>
      <c r="O1071" s="35">
        <f t="shared" si="211"/>
        <v>3.767752046242566</v>
      </c>
      <c r="P1071" s="35">
        <f t="shared" si="218"/>
        <v>1120.9840798738214</v>
      </c>
      <c r="Q1071" s="35">
        <f>(SUM(P$8:P1071))/3600000</f>
        <v>1.0058108054829804</v>
      </c>
      <c r="R1071" s="35">
        <f t="shared" si="219"/>
        <v>0</v>
      </c>
      <c r="S1071" s="35"/>
      <c r="T1071" s="35">
        <f>(SUMIF(R$8:R1071,"&lt;0"))/3600000*-1</f>
        <v>0.51554673782952587</v>
      </c>
      <c r="U1071" s="37">
        <f t="shared" si="221"/>
        <v>0.11492129629629554</v>
      </c>
      <c r="V1071" s="37">
        <f t="shared" si="220"/>
        <v>0</v>
      </c>
      <c r="W1071" s="39">
        <f>SUM(V$8:V1071)/3600000*-1</f>
        <v>0.3546961556267138</v>
      </c>
      <c r="X1071" s="38">
        <f t="shared" si="212"/>
        <v>1.1209840798737538</v>
      </c>
      <c r="Y1071" s="38">
        <f t="shared" si="213"/>
        <v>22.025272332899014</v>
      </c>
      <c r="Z1071" s="38">
        <f>SUM(Y$8:Y1071)/1000</f>
        <v>24.192394557097828</v>
      </c>
    </row>
    <row r="1072" spans="2:26" x14ac:dyDescent="0.3">
      <c r="B1072" s="6" t="s">
        <v>27</v>
      </c>
      <c r="C1072" s="6">
        <v>1064</v>
      </c>
      <c r="D1072" s="6">
        <v>42</v>
      </c>
      <c r="E1072" s="2">
        <f t="shared" si="214"/>
        <v>3.5555555555555558</v>
      </c>
      <c r="F1072" s="11">
        <v>12.8</v>
      </c>
      <c r="G1072" s="30">
        <f t="shared" si="215"/>
        <v>0.4861111111111111</v>
      </c>
      <c r="H1072" s="30">
        <f t="shared" si="216"/>
        <v>1.75</v>
      </c>
      <c r="I1072" s="31">
        <f>SUM(E$8:E1072)</f>
        <v>8213.305555555562</v>
      </c>
      <c r="J1072" s="31">
        <f t="shared" si="217"/>
        <v>3.5555555555547471</v>
      </c>
      <c r="K1072" s="32">
        <f t="shared" si="209"/>
        <v>751.04166666666663</v>
      </c>
      <c r="L1072" s="33">
        <v>156.46950000000001</v>
      </c>
      <c r="M1072" s="34">
        <f>0.5*2.10945*1.29*0.35*WLTC_class_3!E1072^2</f>
        <v>6.0202140444444447</v>
      </c>
      <c r="N1072" s="34">
        <f t="shared" si="210"/>
        <v>913.53138071111107</v>
      </c>
      <c r="O1072" s="35">
        <f t="shared" si="211"/>
        <v>11.548841158616852</v>
      </c>
      <c r="P1072" s="35">
        <f t="shared" si="218"/>
        <v>3248.1115758609899</v>
      </c>
      <c r="Q1072" s="35">
        <f>(SUM(P$8:P1072))/3600000</f>
        <v>1.0067130586984974</v>
      </c>
      <c r="R1072" s="35">
        <f t="shared" si="219"/>
        <v>0</v>
      </c>
      <c r="S1072" s="35"/>
      <c r="T1072" s="35">
        <f>(SUMIF(R$8:R1072,"&lt;0"))/3600000*-1</f>
        <v>0.51554673782952587</v>
      </c>
      <c r="U1072" s="37">
        <f t="shared" si="221"/>
        <v>0.83115277777778052</v>
      </c>
      <c r="V1072" s="37">
        <f t="shared" si="220"/>
        <v>0</v>
      </c>
      <c r="W1072" s="39">
        <f>SUM(V$8:V1072)/3600000*-1</f>
        <v>0.3546961556267138</v>
      </c>
      <c r="X1072" s="38">
        <f t="shared" si="212"/>
        <v>3.2481115758617283</v>
      </c>
      <c r="Y1072" s="38">
        <f t="shared" si="213"/>
        <v>24.152399828886988</v>
      </c>
      <c r="Z1072" s="38">
        <f>SUM(Y$8:Y1072)/1000</f>
        <v>24.216546956926717</v>
      </c>
    </row>
    <row r="1073" spans="2:26" x14ac:dyDescent="0.3">
      <c r="B1073" s="6" t="s">
        <v>27</v>
      </c>
      <c r="C1073" s="6">
        <v>1065</v>
      </c>
      <c r="D1073" s="6">
        <v>43</v>
      </c>
      <c r="E1073" s="2">
        <f t="shared" si="214"/>
        <v>4.333333333333333</v>
      </c>
      <c r="F1073" s="11">
        <v>15.6</v>
      </c>
      <c r="G1073" s="30">
        <f t="shared" si="215"/>
        <v>0.98611111111111083</v>
      </c>
      <c r="H1073" s="30">
        <f t="shared" si="216"/>
        <v>3.5499999999999989</v>
      </c>
      <c r="I1073" s="31">
        <f>SUM(E$8:E1073)</f>
        <v>8217.638888888896</v>
      </c>
      <c r="J1073" s="31">
        <f t="shared" si="217"/>
        <v>4.3333333333339397</v>
      </c>
      <c r="K1073" s="32">
        <f t="shared" si="209"/>
        <v>1523.5416666666663</v>
      </c>
      <c r="L1073" s="33">
        <v>156.46950000000001</v>
      </c>
      <c r="M1073" s="34">
        <f>0.5*2.10945*1.29*0.35*WLTC_class_3!E1073^2</f>
        <v>8.9421343374999989</v>
      </c>
      <c r="N1073" s="34">
        <f t="shared" si="210"/>
        <v>1688.9533010041664</v>
      </c>
      <c r="O1073" s="35">
        <f t="shared" si="211"/>
        <v>31.714789763304893</v>
      </c>
      <c r="P1073" s="35">
        <f t="shared" si="218"/>
        <v>7318.797637685745</v>
      </c>
      <c r="Q1073" s="35">
        <f>(SUM(P$8:P1073))/3600000</f>
        <v>1.0087460580422989</v>
      </c>
      <c r="R1073" s="35">
        <f t="shared" si="219"/>
        <v>0</v>
      </c>
      <c r="S1073" s="35"/>
      <c r="T1073" s="35">
        <f>(SUMIF(R$8:R1073,"&lt;0"))/3600000*-1</f>
        <v>0.51554673782952587</v>
      </c>
      <c r="U1073" s="37">
        <f t="shared" si="221"/>
        <v>3.7919259259259235</v>
      </c>
      <c r="V1073" s="37">
        <f t="shared" si="220"/>
        <v>0</v>
      </c>
      <c r="W1073" s="39">
        <f>SUM(V$8:V1073)/3600000*-1</f>
        <v>0.3546961556267138</v>
      </c>
      <c r="X1073" s="38">
        <f t="shared" si="212"/>
        <v>7.318797637684721</v>
      </c>
      <c r="Y1073" s="38">
        <f t="shared" si="213"/>
        <v>28.223085890709982</v>
      </c>
      <c r="Z1073" s="38">
        <f>SUM(Y$8:Y1073)/1000</f>
        <v>24.244770042817425</v>
      </c>
    </row>
    <row r="1074" spans="2:26" x14ac:dyDescent="0.3">
      <c r="B1074" s="6" t="s">
        <v>27</v>
      </c>
      <c r="C1074" s="6">
        <v>1066</v>
      </c>
      <c r="D1074" s="6">
        <v>44</v>
      </c>
      <c r="E1074" s="2">
        <f t="shared" si="214"/>
        <v>5.5277777777777777</v>
      </c>
      <c r="F1074" s="11">
        <v>19.899999999999999</v>
      </c>
      <c r="G1074" s="30">
        <f t="shared" si="215"/>
        <v>1.0833333333333333</v>
      </c>
      <c r="H1074" s="30">
        <f t="shared" si="216"/>
        <v>3.8999999999999995</v>
      </c>
      <c r="I1074" s="31">
        <f>SUM(E$8:E1074)</f>
        <v>8223.1666666666733</v>
      </c>
      <c r="J1074" s="31">
        <f t="shared" si="217"/>
        <v>5.5277777777773736</v>
      </c>
      <c r="K1074" s="32">
        <f t="shared" si="209"/>
        <v>1673.7499999999998</v>
      </c>
      <c r="L1074" s="33">
        <v>156.46950000000001</v>
      </c>
      <c r="M1074" s="34">
        <f>0.5*2.10945*1.29*0.35*WLTC_class_3!E1074^2</f>
        <v>14.55117775720486</v>
      </c>
      <c r="N1074" s="34">
        <f t="shared" si="210"/>
        <v>1844.7706777572046</v>
      </c>
      <c r="O1074" s="35">
        <f t="shared" si="211"/>
        <v>56.369416365630947</v>
      </c>
      <c r="P1074" s="35">
        <f t="shared" si="218"/>
        <v>10197.482357601579</v>
      </c>
      <c r="Q1074" s="35">
        <f>(SUM(P$8:P1074))/3600000</f>
        <v>1.0115786920305216</v>
      </c>
      <c r="R1074" s="35">
        <f t="shared" si="219"/>
        <v>0</v>
      </c>
      <c r="S1074" s="35"/>
      <c r="T1074" s="35">
        <f>(SUMIF(R$8:R1074,"&lt;0"))/3600000*-1</f>
        <v>0.51554673782952587</v>
      </c>
      <c r="U1074" s="37">
        <f t="shared" si="221"/>
        <v>7.27914351851852</v>
      </c>
      <c r="V1074" s="37">
        <f t="shared" si="220"/>
        <v>0</v>
      </c>
      <c r="W1074" s="39">
        <f>SUM(V$8:V1074)/3600000*-1</f>
        <v>0.3546961556267138</v>
      </c>
      <c r="X1074" s="38">
        <f t="shared" si="212"/>
        <v>10.197482357602324</v>
      </c>
      <c r="Y1074" s="38">
        <f t="shared" si="213"/>
        <v>31.101770610627582</v>
      </c>
      <c r="Z1074" s="38">
        <f>SUM(Y$8:Y1074)/1000</f>
        <v>24.275871813428054</v>
      </c>
    </row>
    <row r="1075" spans="2:26" x14ac:dyDescent="0.3">
      <c r="B1075" s="6" t="s">
        <v>27</v>
      </c>
      <c r="C1075" s="6">
        <v>1067</v>
      </c>
      <c r="D1075" s="6">
        <v>45</v>
      </c>
      <c r="E1075" s="2">
        <f t="shared" si="214"/>
        <v>6.4999999999999991</v>
      </c>
      <c r="F1075" s="11">
        <v>23.4</v>
      </c>
      <c r="G1075" s="30">
        <f t="shared" si="215"/>
        <v>0.65277777777777812</v>
      </c>
      <c r="H1075" s="30">
        <f t="shared" si="216"/>
        <v>2.3500000000000014</v>
      </c>
      <c r="I1075" s="31">
        <f>SUM(E$8:E1075)</f>
        <v>8229.6666666666733</v>
      </c>
      <c r="J1075" s="31">
        <f t="shared" si="217"/>
        <v>6.5</v>
      </c>
      <c r="K1075" s="32">
        <f t="shared" si="209"/>
        <v>1008.5416666666672</v>
      </c>
      <c r="L1075" s="33">
        <v>156.46950000000001</v>
      </c>
      <c r="M1075" s="34">
        <f>0.5*2.10945*1.29*0.35*WLTC_class_3!E1075^2</f>
        <v>20.119802259374993</v>
      </c>
      <c r="N1075" s="34">
        <f t="shared" si="210"/>
        <v>1185.1309689260422</v>
      </c>
      <c r="O1075" s="35">
        <f t="shared" si="211"/>
        <v>50.071783437125276</v>
      </c>
      <c r="P1075" s="35">
        <f t="shared" si="218"/>
        <v>7703.3512980192745</v>
      </c>
      <c r="Q1075" s="35">
        <f>(SUM(P$8:P1075))/3600000</f>
        <v>1.013718511835527</v>
      </c>
      <c r="R1075" s="35">
        <f t="shared" si="219"/>
        <v>0</v>
      </c>
      <c r="S1075" s="35"/>
      <c r="T1075" s="35">
        <f>(SUMIF(R$8:R1075,"&lt;0"))/3600000*-1</f>
        <v>0.51554673782952587</v>
      </c>
      <c r="U1075" s="37">
        <f t="shared" si="221"/>
        <v>7.226689814814808</v>
      </c>
      <c r="V1075" s="37">
        <f t="shared" si="220"/>
        <v>0</v>
      </c>
      <c r="W1075" s="39">
        <f>SUM(V$8:V1075)/3600000*-1</f>
        <v>0.3546961556267138</v>
      </c>
      <c r="X1075" s="38">
        <f t="shared" si="212"/>
        <v>7.7033512980192738</v>
      </c>
      <c r="Y1075" s="38">
        <f t="shared" si="213"/>
        <v>28.607639551044535</v>
      </c>
      <c r="Z1075" s="38">
        <f>SUM(Y$8:Y1075)/1000</f>
        <v>24.304479452979098</v>
      </c>
    </row>
    <row r="1076" spans="2:26" x14ac:dyDescent="0.3">
      <c r="B1076" s="6" t="s">
        <v>27</v>
      </c>
      <c r="C1076" s="6">
        <v>1068</v>
      </c>
      <c r="D1076" s="6">
        <v>46</v>
      </c>
      <c r="E1076" s="2">
        <f t="shared" si="214"/>
        <v>6.8333333333333339</v>
      </c>
      <c r="F1076" s="11">
        <v>24.6</v>
      </c>
      <c r="G1076" s="30">
        <f t="shared" si="215"/>
        <v>0.25000000000000011</v>
      </c>
      <c r="H1076" s="30">
        <f t="shared" si="216"/>
        <v>0.90000000000000036</v>
      </c>
      <c r="I1076" s="31">
        <f>SUM(E$8:E1076)</f>
        <v>8236.5000000000073</v>
      </c>
      <c r="J1076" s="31">
        <f t="shared" si="217"/>
        <v>6.8333333333339397</v>
      </c>
      <c r="K1076" s="32">
        <f t="shared" si="209"/>
        <v>386.25000000000017</v>
      </c>
      <c r="L1076" s="33">
        <v>156.46950000000001</v>
      </c>
      <c r="M1076" s="34">
        <f>0.5*2.10945*1.29*0.35*WLTC_class_3!E1076^2</f>
        <v>22.236283759375002</v>
      </c>
      <c r="N1076" s="34">
        <f t="shared" si="210"/>
        <v>564.95578375937521</v>
      </c>
      <c r="O1076" s="35">
        <f t="shared" si="211"/>
        <v>26.380296458322061</v>
      </c>
      <c r="P1076" s="35">
        <f t="shared" si="218"/>
        <v>3860.5311890227399</v>
      </c>
      <c r="Q1076" s="35">
        <f>(SUM(P$8:P1076))/3600000</f>
        <v>1.0147908816102555</v>
      </c>
      <c r="R1076" s="35">
        <f t="shared" si="219"/>
        <v>0</v>
      </c>
      <c r="S1076" s="35"/>
      <c r="T1076" s="35">
        <f>(SUMIF(R$8:R1076,"&lt;0"))/3600000*-1</f>
        <v>0.51554673782952587</v>
      </c>
      <c r="U1076" s="37">
        <f t="shared" si="221"/>
        <v>2.746666666666679</v>
      </c>
      <c r="V1076" s="37">
        <f t="shared" si="220"/>
        <v>0</v>
      </c>
      <c r="W1076" s="39">
        <f>SUM(V$8:V1076)/3600000*-1</f>
        <v>0.3546961556267138</v>
      </c>
      <c r="X1076" s="38">
        <f t="shared" si="212"/>
        <v>3.8605311890223977</v>
      </c>
      <c r="Y1076" s="38">
        <f t="shared" si="213"/>
        <v>24.76481944204766</v>
      </c>
      <c r="Z1076" s="38">
        <f>SUM(Y$8:Y1076)/1000</f>
        <v>24.329244272421146</v>
      </c>
    </row>
    <row r="1077" spans="2:26" x14ac:dyDescent="0.3">
      <c r="B1077" s="6" t="s">
        <v>27</v>
      </c>
      <c r="C1077" s="6">
        <v>1069</v>
      </c>
      <c r="D1077" s="6">
        <v>47</v>
      </c>
      <c r="E1077" s="2">
        <f t="shared" si="214"/>
        <v>7</v>
      </c>
      <c r="F1077" s="11">
        <v>25.2</v>
      </c>
      <c r="G1077" s="30">
        <f t="shared" si="215"/>
        <v>0.24999999999999961</v>
      </c>
      <c r="H1077" s="30">
        <f t="shared" si="216"/>
        <v>0.89999999999999858</v>
      </c>
      <c r="I1077" s="31">
        <f>SUM(E$8:E1077)</f>
        <v>8243.5000000000073</v>
      </c>
      <c r="J1077" s="31">
        <f t="shared" si="217"/>
        <v>7</v>
      </c>
      <c r="K1077" s="32">
        <f t="shared" si="209"/>
        <v>386.24999999999937</v>
      </c>
      <c r="L1077" s="33">
        <v>156.46950000000001</v>
      </c>
      <c r="M1077" s="34">
        <f>0.5*2.10945*1.29*0.35*WLTC_class_3!E1077^2</f>
        <v>23.334208537499997</v>
      </c>
      <c r="N1077" s="34">
        <f t="shared" si="210"/>
        <v>566.05370853749935</v>
      </c>
      <c r="O1077" s="35">
        <f t="shared" si="211"/>
        <v>27.736631718337467</v>
      </c>
      <c r="P1077" s="35">
        <f t="shared" si="218"/>
        <v>3962.3759597624953</v>
      </c>
      <c r="Q1077" s="35">
        <f>(SUM(P$8:P1077))/3600000</f>
        <v>1.0158915415990784</v>
      </c>
      <c r="R1077" s="35">
        <f t="shared" si="219"/>
        <v>0</v>
      </c>
      <c r="S1077" s="35"/>
      <c r="T1077" s="35">
        <f>(SUMIF(R$8:R1077,"&lt;0"))/3600000*-1</f>
        <v>0.51554673782952587</v>
      </c>
      <c r="U1077" s="37">
        <f t="shared" si="221"/>
        <v>1.4248333333333301</v>
      </c>
      <c r="V1077" s="37">
        <f t="shared" si="220"/>
        <v>0</v>
      </c>
      <c r="W1077" s="39">
        <f>SUM(V$8:V1077)/3600000*-1</f>
        <v>0.3546961556267138</v>
      </c>
      <c r="X1077" s="38">
        <f t="shared" si="212"/>
        <v>3.9623759597624955</v>
      </c>
      <c r="Y1077" s="38">
        <f t="shared" si="213"/>
        <v>24.866664212787757</v>
      </c>
      <c r="Z1077" s="38">
        <f>SUM(Y$8:Y1077)/1000</f>
        <v>24.354110936633933</v>
      </c>
    </row>
    <row r="1078" spans="2:26" x14ac:dyDescent="0.3">
      <c r="B1078" s="6" t="s">
        <v>27</v>
      </c>
      <c r="C1078" s="6">
        <v>1070</v>
      </c>
      <c r="D1078" s="6">
        <v>48</v>
      </c>
      <c r="E1078" s="2">
        <f t="shared" si="214"/>
        <v>7.333333333333333</v>
      </c>
      <c r="F1078" s="11">
        <v>26.4</v>
      </c>
      <c r="G1078" s="30">
        <f t="shared" si="215"/>
        <v>0.50000000000000022</v>
      </c>
      <c r="H1078" s="30">
        <f t="shared" si="216"/>
        <v>1.8000000000000007</v>
      </c>
      <c r="I1078" s="31">
        <f>SUM(E$8:E1078)</f>
        <v>8250.8333333333412</v>
      </c>
      <c r="J1078" s="31">
        <f t="shared" si="217"/>
        <v>7.3333333333339397</v>
      </c>
      <c r="K1078" s="32">
        <f t="shared" si="209"/>
        <v>772.50000000000034</v>
      </c>
      <c r="L1078" s="33">
        <v>156.46950000000001</v>
      </c>
      <c r="M1078" s="34">
        <f>0.5*2.10945*1.29*0.35*WLTC_class_3!E1078^2</f>
        <v>25.609426149999994</v>
      </c>
      <c r="N1078" s="34">
        <f t="shared" si="210"/>
        <v>954.57892615000037</v>
      </c>
      <c r="O1078" s="35">
        <f t="shared" si="211"/>
        <v>51.335133361848705</v>
      </c>
      <c r="P1078" s="35">
        <f t="shared" si="218"/>
        <v>7000.2454584339148</v>
      </c>
      <c r="Q1078" s="35">
        <f>(SUM(P$8:P1078))/3600000</f>
        <v>1.0178360542264211</v>
      </c>
      <c r="R1078" s="35">
        <f t="shared" si="219"/>
        <v>0</v>
      </c>
      <c r="S1078" s="35"/>
      <c r="T1078" s="35">
        <f>(SUMIF(R$8:R1078,"&lt;0"))/3600000*-1</f>
        <v>0.51554673782952587</v>
      </c>
      <c r="U1078" s="37">
        <f t="shared" si="221"/>
        <v>2.952666666666663</v>
      </c>
      <c r="V1078" s="37">
        <f t="shared" si="220"/>
        <v>0</v>
      </c>
      <c r="W1078" s="39">
        <f>SUM(V$8:V1078)/3600000*-1</f>
        <v>0.3546961556267138</v>
      </c>
      <c r="X1078" s="38">
        <f t="shared" si="212"/>
        <v>7.0002454584333353</v>
      </c>
      <c r="Y1078" s="38">
        <f t="shared" si="213"/>
        <v>27.904533711458598</v>
      </c>
      <c r="Z1078" s="38">
        <f>SUM(Y$8:Y1078)/1000</f>
        <v>24.38201547034539</v>
      </c>
    </row>
    <row r="1079" spans="2:26" x14ac:dyDescent="0.3">
      <c r="B1079" s="6" t="s">
        <v>27</v>
      </c>
      <c r="C1079" s="6">
        <v>1071</v>
      </c>
      <c r="D1079" s="6">
        <v>49</v>
      </c>
      <c r="E1079" s="2">
        <f t="shared" si="214"/>
        <v>8</v>
      </c>
      <c r="F1079" s="11">
        <v>28.8</v>
      </c>
      <c r="G1079" s="30">
        <f t="shared" si="215"/>
        <v>0.75000000000000022</v>
      </c>
      <c r="H1079" s="30">
        <f t="shared" si="216"/>
        <v>2.7000000000000011</v>
      </c>
      <c r="I1079" s="31">
        <f>SUM(E$8:E1079)</f>
        <v>8258.8333333333412</v>
      </c>
      <c r="J1079" s="31">
        <f t="shared" si="217"/>
        <v>8</v>
      </c>
      <c r="K1079" s="32">
        <f t="shared" si="209"/>
        <v>1158.7500000000005</v>
      </c>
      <c r="L1079" s="33">
        <v>156.46950000000001</v>
      </c>
      <c r="M1079" s="34">
        <f>0.5*2.10945*1.29*0.35*WLTC_class_3!E1079^2</f>
        <v>30.477333599999998</v>
      </c>
      <c r="N1079" s="34">
        <f t="shared" si="210"/>
        <v>1345.6968336000004</v>
      </c>
      <c r="O1079" s="35">
        <f t="shared" si="211"/>
        <v>86.124597350400023</v>
      </c>
      <c r="P1079" s="35">
        <f t="shared" si="218"/>
        <v>10765.574668800004</v>
      </c>
      <c r="Q1079" s="35">
        <f>(SUM(P$8:P1079))/3600000</f>
        <v>1.0208264916344212</v>
      </c>
      <c r="R1079" s="35">
        <f t="shared" si="219"/>
        <v>0</v>
      </c>
      <c r="S1079" s="35"/>
      <c r="T1079" s="35">
        <f>(SUMIF(R$8:R1079,"&lt;0"))/3600000*-1</f>
        <v>0.51554673782952587</v>
      </c>
      <c r="U1079" s="37">
        <f t="shared" si="221"/>
        <v>6.3173333333333375</v>
      </c>
      <c r="V1079" s="37">
        <f t="shared" si="220"/>
        <v>0</v>
      </c>
      <c r="W1079" s="39">
        <f>SUM(V$8:V1079)/3600000*-1</f>
        <v>0.3546961556267138</v>
      </c>
      <c r="X1079" s="38">
        <f t="shared" si="212"/>
        <v>10.765574668800003</v>
      </c>
      <c r="Y1079" s="38">
        <f t="shared" si="213"/>
        <v>31.669862921825263</v>
      </c>
      <c r="Z1079" s="38">
        <f>SUM(Y$8:Y1079)/1000</f>
        <v>24.413685333267217</v>
      </c>
    </row>
    <row r="1080" spans="2:26" x14ac:dyDescent="0.3">
      <c r="B1080" s="6" t="s">
        <v>27</v>
      </c>
      <c r="C1080" s="6">
        <v>1072</v>
      </c>
      <c r="D1080" s="6">
        <v>50</v>
      </c>
      <c r="E1080" s="2">
        <f t="shared" si="214"/>
        <v>8.8333333333333339</v>
      </c>
      <c r="F1080" s="11">
        <v>31.8</v>
      </c>
      <c r="G1080" s="30">
        <f t="shared" si="215"/>
        <v>0.90277777777777724</v>
      </c>
      <c r="H1080" s="30">
        <f t="shared" si="216"/>
        <v>3.2499999999999982</v>
      </c>
      <c r="I1080" s="31">
        <f>SUM(E$8:E1080)</f>
        <v>8267.6666666666752</v>
      </c>
      <c r="J1080" s="31">
        <f t="shared" si="217"/>
        <v>8.8333333333339397</v>
      </c>
      <c r="K1080" s="32">
        <f t="shared" si="209"/>
        <v>1394.7916666666658</v>
      </c>
      <c r="L1080" s="33">
        <v>156.46950000000001</v>
      </c>
      <c r="M1080" s="34">
        <f>0.5*2.10945*1.29*0.35*WLTC_class_3!E1080^2</f>
        <v>37.157478334375</v>
      </c>
      <c r="N1080" s="34">
        <f t="shared" si="210"/>
        <v>1588.4186450010409</v>
      </c>
      <c r="O1080" s="35">
        <f t="shared" si="211"/>
        <v>123.94077705022863</v>
      </c>
      <c r="P1080" s="35">
        <f t="shared" si="218"/>
        <v>14031.031364176824</v>
      </c>
      <c r="Q1080" s="35">
        <f>(SUM(P$8:P1080))/3600000</f>
        <v>1.0247240003466924</v>
      </c>
      <c r="R1080" s="35">
        <f t="shared" si="219"/>
        <v>0</v>
      </c>
      <c r="S1080" s="35"/>
      <c r="T1080" s="35">
        <f>(SUMIF(R$8:R1080,"&lt;0"))/3600000*-1</f>
        <v>0.51554673782952587</v>
      </c>
      <c r="U1080" s="37">
        <f t="shared" si="221"/>
        <v>8.6691666666666727</v>
      </c>
      <c r="V1080" s="37">
        <f t="shared" si="220"/>
        <v>0</v>
      </c>
      <c r="W1080" s="39">
        <f>SUM(V$8:V1080)/3600000*-1</f>
        <v>0.3546961556267138</v>
      </c>
      <c r="X1080" s="38">
        <f t="shared" si="212"/>
        <v>14.031031364175861</v>
      </c>
      <c r="Y1080" s="38">
        <f t="shared" si="213"/>
        <v>34.935319617201124</v>
      </c>
      <c r="Z1080" s="38">
        <f>SUM(Y$8:Y1080)/1000</f>
        <v>24.448620652884419</v>
      </c>
    </row>
    <row r="1081" spans="2:26" x14ac:dyDescent="0.3">
      <c r="B1081" s="6" t="s">
        <v>27</v>
      </c>
      <c r="C1081" s="6">
        <v>1073</v>
      </c>
      <c r="D1081" s="6">
        <v>51</v>
      </c>
      <c r="E1081" s="2">
        <f t="shared" si="214"/>
        <v>9.8055555555555554</v>
      </c>
      <c r="F1081" s="11">
        <v>35.299999999999997</v>
      </c>
      <c r="G1081" s="30">
        <f t="shared" si="215"/>
        <v>1.0694444444444444</v>
      </c>
      <c r="H1081" s="30">
        <f t="shared" si="216"/>
        <v>3.8499999999999996</v>
      </c>
      <c r="I1081" s="31">
        <f>SUM(E$8:E1081)</f>
        <v>8277.4722222222299</v>
      </c>
      <c r="J1081" s="31">
        <f t="shared" si="217"/>
        <v>9.8055555555547471</v>
      </c>
      <c r="K1081" s="32">
        <f t="shared" si="209"/>
        <v>1652.2916666666665</v>
      </c>
      <c r="L1081" s="33">
        <v>156.46950000000001</v>
      </c>
      <c r="M1081" s="34">
        <f>0.5*2.10945*1.29*0.35*WLTC_class_3!E1081^2</f>
        <v>45.786917228038192</v>
      </c>
      <c r="N1081" s="34">
        <f t="shared" si="210"/>
        <v>1854.5480838947046</v>
      </c>
      <c r="O1081" s="35">
        <f t="shared" si="211"/>
        <v>178.31279489661742</v>
      </c>
      <c r="P1081" s="35">
        <f t="shared" si="218"/>
        <v>18184.874267077132</v>
      </c>
      <c r="Q1081" s="35">
        <f>(SUM(P$8:P1081))/3600000</f>
        <v>1.0297753543097694</v>
      </c>
      <c r="R1081" s="35">
        <f t="shared" si="219"/>
        <v>0</v>
      </c>
      <c r="S1081" s="35"/>
      <c r="T1081" s="35">
        <f>(SUMIF(R$8:R1081,"&lt;0"))/3600000*-1</f>
        <v>0.51554673782952587</v>
      </c>
      <c r="U1081" s="37">
        <f t="shared" si="221"/>
        <v>11.198865740740736</v>
      </c>
      <c r="V1081" s="37">
        <f t="shared" si="220"/>
        <v>0</v>
      </c>
      <c r="W1081" s="39">
        <f>SUM(V$8:V1081)/3600000*-1</f>
        <v>0.3546961556267138</v>
      </c>
      <c r="X1081" s="38">
        <f t="shared" si="212"/>
        <v>18.18487426707863</v>
      </c>
      <c r="Y1081" s="38">
        <f t="shared" si="213"/>
        <v>39.089162520103891</v>
      </c>
      <c r="Z1081" s="38">
        <f>SUM(Y$8:Y1081)/1000</f>
        <v>24.487709815404525</v>
      </c>
    </row>
    <row r="1082" spans="2:26" x14ac:dyDescent="0.3">
      <c r="B1082" s="6" t="s">
        <v>27</v>
      </c>
      <c r="C1082" s="6">
        <v>1074</v>
      </c>
      <c r="D1082" s="6">
        <v>52</v>
      </c>
      <c r="E1082" s="2">
        <f t="shared" si="214"/>
        <v>10.972222222222221</v>
      </c>
      <c r="F1082" s="11">
        <v>39.5</v>
      </c>
      <c r="G1082" s="30">
        <f t="shared" si="215"/>
        <v>1.2777777777777781</v>
      </c>
      <c r="H1082" s="30">
        <f t="shared" si="216"/>
        <v>4.6000000000000014</v>
      </c>
      <c r="I1082" s="31">
        <f>SUM(E$8:E1082)</f>
        <v>8288.4444444444525</v>
      </c>
      <c r="J1082" s="31">
        <f t="shared" si="217"/>
        <v>10.972222222222626</v>
      </c>
      <c r="K1082" s="32">
        <f t="shared" si="209"/>
        <v>1974.1666666666672</v>
      </c>
      <c r="L1082" s="33">
        <v>156.46950000000001</v>
      </c>
      <c r="M1082" s="34">
        <f>0.5*2.10945*1.29*0.35*WLTC_class_3!E1082^2</f>
        <v>57.330560075954843</v>
      </c>
      <c r="N1082" s="34">
        <f t="shared" si="210"/>
        <v>2187.9667267426221</v>
      </c>
      <c r="O1082" s="35">
        <f t="shared" si="211"/>
        <v>263.40857140434429</v>
      </c>
      <c r="P1082" s="35">
        <f t="shared" si="218"/>
        <v>24006.857140649099</v>
      </c>
      <c r="Q1082" s="35">
        <f>(SUM(P$8:P1082))/3600000</f>
        <v>1.0364439257377276</v>
      </c>
      <c r="R1082" s="35">
        <f t="shared" si="219"/>
        <v>0</v>
      </c>
      <c r="S1082" s="35"/>
      <c r="T1082" s="35">
        <f>(SUMIF(R$8:R1082,"&lt;0"))/3600000*-1</f>
        <v>0.51554673782952587</v>
      </c>
      <c r="U1082" s="37">
        <f t="shared" si="221"/>
        <v>14.980777777777764</v>
      </c>
      <c r="V1082" s="37">
        <f t="shared" si="220"/>
        <v>0</v>
      </c>
      <c r="W1082" s="39">
        <f>SUM(V$8:V1082)/3600000*-1</f>
        <v>0.3546961556267138</v>
      </c>
      <c r="X1082" s="38">
        <f t="shared" si="212"/>
        <v>24.006857140648211</v>
      </c>
      <c r="Y1082" s="38">
        <f t="shared" si="213"/>
        <v>44.911145393673472</v>
      </c>
      <c r="Z1082" s="38">
        <f>SUM(Y$8:Y1082)/1000</f>
        <v>24.532620960798198</v>
      </c>
    </row>
    <row r="1083" spans="2:26" x14ac:dyDescent="0.3">
      <c r="B1083" s="6" t="s">
        <v>27</v>
      </c>
      <c r="C1083" s="6">
        <v>1075</v>
      </c>
      <c r="D1083" s="6">
        <v>53</v>
      </c>
      <c r="E1083" s="2">
        <f t="shared" si="214"/>
        <v>12.361111111111111</v>
      </c>
      <c r="F1083" s="11">
        <v>44.5</v>
      </c>
      <c r="G1083" s="30">
        <f t="shared" si="215"/>
        <v>1.3611111111111107</v>
      </c>
      <c r="H1083" s="30">
        <f t="shared" si="216"/>
        <v>4.8999999999999986</v>
      </c>
      <c r="I1083" s="31">
        <f>SUM(E$8:E1083)</f>
        <v>8300.8055555555638</v>
      </c>
      <c r="J1083" s="31">
        <f t="shared" si="217"/>
        <v>12.361111111111313</v>
      </c>
      <c r="K1083" s="32">
        <f t="shared" si="209"/>
        <v>2102.9166666666661</v>
      </c>
      <c r="L1083" s="33">
        <v>156.46950000000001</v>
      </c>
      <c r="M1083" s="34">
        <f>0.5*2.10945*1.29*0.35*WLTC_class_3!E1083^2</f>
        <v>72.76323768012152</v>
      </c>
      <c r="N1083" s="34">
        <f t="shared" si="210"/>
        <v>2332.1494043467874</v>
      </c>
      <c r="O1083" s="35">
        <f t="shared" si="211"/>
        <v>356.34559089180567</v>
      </c>
      <c r="P1083" s="35">
        <f t="shared" si="218"/>
        <v>28827.957914842704</v>
      </c>
      <c r="Q1083" s="35">
        <f>(SUM(P$8:P1083))/3600000</f>
        <v>1.0444516918251838</v>
      </c>
      <c r="R1083" s="35">
        <f t="shared" si="219"/>
        <v>0</v>
      </c>
      <c r="S1083" s="35"/>
      <c r="T1083" s="35">
        <f>(SUMIF(R$8:R1083,"&lt;0"))/3600000*-1</f>
        <v>0.51554673782952587</v>
      </c>
      <c r="U1083" s="37">
        <f t="shared" si="221"/>
        <v>20.027777777777786</v>
      </c>
      <c r="V1083" s="37">
        <f t="shared" si="220"/>
        <v>0</v>
      </c>
      <c r="W1083" s="39">
        <f>SUM(V$8:V1083)/3600000*-1</f>
        <v>0.3546961556267138</v>
      </c>
      <c r="X1083" s="38">
        <f t="shared" si="212"/>
        <v>28.82795791484223</v>
      </c>
      <c r="Y1083" s="38">
        <f t="shared" si="213"/>
        <v>49.732246167867487</v>
      </c>
      <c r="Z1083" s="38">
        <f>SUM(Y$8:Y1083)/1000</f>
        <v>24.582353206966065</v>
      </c>
    </row>
    <row r="1084" spans="2:26" x14ac:dyDescent="0.3">
      <c r="B1084" s="6" t="s">
        <v>27</v>
      </c>
      <c r="C1084" s="6">
        <v>1076</v>
      </c>
      <c r="D1084" s="6">
        <v>54</v>
      </c>
      <c r="E1084" s="2">
        <f t="shared" si="214"/>
        <v>13.694444444444443</v>
      </c>
      <c r="F1084" s="11">
        <v>49.3</v>
      </c>
      <c r="G1084" s="30">
        <f t="shared" si="215"/>
        <v>1.2222222222222219</v>
      </c>
      <c r="H1084" s="30">
        <f t="shared" si="216"/>
        <v>4.3999999999999986</v>
      </c>
      <c r="I1084" s="31">
        <f>SUM(E$8:E1084)</f>
        <v>8314.5000000000091</v>
      </c>
      <c r="J1084" s="31">
        <f t="shared" si="217"/>
        <v>13.694444444445253</v>
      </c>
      <c r="K1084" s="32">
        <f t="shared" si="209"/>
        <v>1888.3333333333328</v>
      </c>
      <c r="L1084" s="33">
        <v>156.46950000000001</v>
      </c>
      <c r="M1084" s="34">
        <f>0.5*2.10945*1.29*0.35*WLTC_class_3!E1084^2</f>
        <v>89.307068071788166</v>
      </c>
      <c r="N1084" s="34">
        <f t="shared" si="210"/>
        <v>2134.109901405121</v>
      </c>
      <c r="O1084" s="35">
        <f t="shared" si="211"/>
        <v>400.22629431068191</v>
      </c>
      <c r="P1084" s="35">
        <f t="shared" si="218"/>
        <v>29225.449483132965</v>
      </c>
      <c r="Q1084" s="35">
        <f>(SUM(P$8:P1084))/3600000</f>
        <v>1.0525698722371652</v>
      </c>
      <c r="R1084" s="35">
        <f t="shared" si="219"/>
        <v>0</v>
      </c>
      <c r="S1084" s="35"/>
      <c r="T1084" s="35">
        <f>(SUMIF(R$8:R1084,"&lt;0"))/3600000*-1</f>
        <v>0.51554673782952587</v>
      </c>
      <c r="U1084" s="37">
        <f t="shared" si="221"/>
        <v>21.469777777777757</v>
      </c>
      <c r="V1084" s="37">
        <f t="shared" si="220"/>
        <v>0</v>
      </c>
      <c r="W1084" s="39">
        <f>SUM(V$8:V1084)/3600000*-1</f>
        <v>0.3546961556267138</v>
      </c>
      <c r="X1084" s="38">
        <f t="shared" si="212"/>
        <v>29.225449483131236</v>
      </c>
      <c r="Y1084" s="38">
        <f t="shared" si="213"/>
        <v>50.1297377361565</v>
      </c>
      <c r="Z1084" s="38">
        <f>SUM(Y$8:Y1084)/1000</f>
        <v>24.632482944702222</v>
      </c>
    </row>
    <row r="1085" spans="2:26" x14ac:dyDescent="0.3">
      <c r="B1085" s="6" t="s">
        <v>27</v>
      </c>
      <c r="C1085" s="6">
        <v>1077</v>
      </c>
      <c r="D1085" s="6">
        <v>55</v>
      </c>
      <c r="E1085" s="2">
        <f t="shared" si="214"/>
        <v>14.805555555555554</v>
      </c>
      <c r="F1085" s="11">
        <v>53.3</v>
      </c>
      <c r="G1085" s="30">
        <f t="shared" si="215"/>
        <v>0.98611111111111127</v>
      </c>
      <c r="H1085" s="30">
        <f t="shared" si="216"/>
        <v>3.5500000000000007</v>
      </c>
      <c r="I1085" s="31">
        <f>SUM(E$8:E1085)</f>
        <v>8329.3055555555638</v>
      </c>
      <c r="J1085" s="31">
        <f t="shared" si="217"/>
        <v>14.805555555554747</v>
      </c>
      <c r="K1085" s="32">
        <f t="shared" si="209"/>
        <v>1523.541666666667</v>
      </c>
      <c r="L1085" s="33">
        <v>156.46950000000001</v>
      </c>
      <c r="M1085" s="34">
        <f>0.5*2.10945*1.29*0.35*WLTC_class_3!E1085^2</f>
        <v>104.38699875928816</v>
      </c>
      <c r="N1085" s="34">
        <f t="shared" si="210"/>
        <v>1784.3981654259551</v>
      </c>
      <c r="O1085" s="35">
        <f t="shared" si="211"/>
        <v>391.14806359387842</v>
      </c>
      <c r="P1085" s="35">
        <f t="shared" si="218"/>
        <v>26419.006171443947</v>
      </c>
      <c r="Q1085" s="35">
        <f>(SUM(P$8:P1085))/3600000</f>
        <v>1.0599084850625662</v>
      </c>
      <c r="R1085" s="35">
        <f t="shared" si="219"/>
        <v>0</v>
      </c>
      <c r="S1085" s="35"/>
      <c r="T1085" s="35">
        <f>(SUMIF(R$8:R1085,"&lt;0"))/3600000*-1</f>
        <v>0.51554673782952587</v>
      </c>
      <c r="U1085" s="37">
        <f t="shared" si="221"/>
        <v>19.569999999999993</v>
      </c>
      <c r="V1085" s="37">
        <f t="shared" si="220"/>
        <v>0</v>
      </c>
      <c r="W1085" s="39">
        <f>SUM(V$8:V1085)/3600000*-1</f>
        <v>0.3546961556267138</v>
      </c>
      <c r="X1085" s="38">
        <f t="shared" si="212"/>
        <v>26.419006171445389</v>
      </c>
      <c r="Y1085" s="38">
        <f t="shared" si="213"/>
        <v>47.323294424470646</v>
      </c>
      <c r="Z1085" s="38">
        <f>SUM(Y$8:Y1085)/1000</f>
        <v>24.679806239126691</v>
      </c>
    </row>
    <row r="1086" spans="2:26" x14ac:dyDescent="0.3">
      <c r="B1086" s="6" t="s">
        <v>27</v>
      </c>
      <c r="C1086" s="6">
        <v>1078</v>
      </c>
      <c r="D1086" s="6">
        <v>56</v>
      </c>
      <c r="E1086" s="2">
        <f t="shared" si="214"/>
        <v>15.666666666666666</v>
      </c>
      <c r="F1086" s="11">
        <v>56.4</v>
      </c>
      <c r="G1086" s="30">
        <f t="shared" si="215"/>
        <v>0.7777777777777779</v>
      </c>
      <c r="H1086" s="30">
        <f t="shared" si="216"/>
        <v>2.8000000000000007</v>
      </c>
      <c r="I1086" s="31">
        <f>SUM(E$8:E1086)</f>
        <v>8344.9722222222299</v>
      </c>
      <c r="J1086" s="31">
        <f t="shared" si="217"/>
        <v>15.66666666666606</v>
      </c>
      <c r="K1086" s="32">
        <f t="shared" si="209"/>
        <v>1201.666666666667</v>
      </c>
      <c r="L1086" s="33">
        <v>156.46950000000001</v>
      </c>
      <c r="M1086" s="34">
        <f>0.5*2.10945*1.29*0.35*WLTC_class_3!E1086^2</f>
        <v>116.88269083749998</v>
      </c>
      <c r="N1086" s="34">
        <f t="shared" si="210"/>
        <v>1475.018857504167</v>
      </c>
      <c r="O1086" s="35">
        <f t="shared" si="211"/>
        <v>362.03518402517545</v>
      </c>
      <c r="P1086" s="35">
        <f t="shared" si="218"/>
        <v>23108.628767564391</v>
      </c>
      <c r="Q1086" s="35">
        <f>(SUM(P$8:P1086))/3600000</f>
        <v>1.0663275486091119</v>
      </c>
      <c r="R1086" s="35">
        <f t="shared" si="219"/>
        <v>0</v>
      </c>
      <c r="S1086" s="35"/>
      <c r="T1086" s="35">
        <f>(SUMIF(R$8:R1086,"&lt;0"))/3600000*-1</f>
        <v>0.51554673782952587</v>
      </c>
      <c r="U1086" s="37">
        <f t="shared" si="221"/>
        <v>16.21630092592595</v>
      </c>
      <c r="V1086" s="37">
        <f t="shared" si="220"/>
        <v>0</v>
      </c>
      <c r="W1086" s="39">
        <f>SUM(V$8:V1086)/3600000*-1</f>
        <v>0.3546961556267138</v>
      </c>
      <c r="X1086" s="38">
        <f t="shared" si="212"/>
        <v>23.108628767565282</v>
      </c>
      <c r="Y1086" s="38">
        <f t="shared" si="213"/>
        <v>44.012917020590542</v>
      </c>
      <c r="Z1086" s="38">
        <f>SUM(Y$8:Y1086)/1000</f>
        <v>24.723819156147282</v>
      </c>
    </row>
    <row r="1087" spans="2:26" x14ac:dyDescent="0.3">
      <c r="B1087" s="6" t="s">
        <v>27</v>
      </c>
      <c r="C1087" s="6">
        <v>1079</v>
      </c>
      <c r="D1087" s="6">
        <v>57</v>
      </c>
      <c r="E1087" s="2">
        <f t="shared" si="214"/>
        <v>16.361111111111111</v>
      </c>
      <c r="F1087" s="11">
        <v>58.9</v>
      </c>
      <c r="G1087" s="30">
        <f t="shared" si="215"/>
        <v>0.6666666666666673</v>
      </c>
      <c r="H1087" s="30">
        <f t="shared" si="216"/>
        <v>2.4000000000000021</v>
      </c>
      <c r="I1087" s="31">
        <f>SUM(E$8:E1087)</f>
        <v>8361.3333333333412</v>
      </c>
      <c r="J1087" s="31">
        <f t="shared" si="217"/>
        <v>16.361111111111313</v>
      </c>
      <c r="K1087" s="32">
        <f t="shared" si="209"/>
        <v>1030.0000000000009</v>
      </c>
      <c r="L1087" s="33">
        <v>156.46950000000001</v>
      </c>
      <c r="M1087" s="34">
        <f>0.5*2.10945*1.29*0.35*WLTC_class_3!E1087^2</f>
        <v>127.47428445512151</v>
      </c>
      <c r="N1087" s="34">
        <f t="shared" si="210"/>
        <v>1313.9437844551226</v>
      </c>
      <c r="O1087" s="35">
        <f t="shared" si="211"/>
        <v>351.72429911030957</v>
      </c>
      <c r="P1087" s="35">
        <f t="shared" si="218"/>
        <v>21497.580251224354</v>
      </c>
      <c r="Q1087" s="35">
        <f>(SUM(P$8:P1087))/3600000</f>
        <v>1.0722990986788965</v>
      </c>
      <c r="R1087" s="35">
        <f t="shared" si="219"/>
        <v>0</v>
      </c>
      <c r="S1087" s="35"/>
      <c r="T1087" s="35">
        <f>(SUMIF(R$8:R1087,"&lt;0"))/3600000*-1</f>
        <v>0.51554673782952587</v>
      </c>
      <c r="U1087" s="37">
        <f t="shared" si="221"/>
        <v>13.745254629629631</v>
      </c>
      <c r="V1087" s="37">
        <f t="shared" si="220"/>
        <v>0</v>
      </c>
      <c r="W1087" s="39">
        <f>SUM(V$8:V1087)/3600000*-1</f>
        <v>0.3546961556267138</v>
      </c>
      <c r="X1087" s="38">
        <f t="shared" si="212"/>
        <v>21.49758025122409</v>
      </c>
      <c r="Y1087" s="38">
        <f t="shared" si="213"/>
        <v>42.40186850424935</v>
      </c>
      <c r="Z1087" s="38">
        <f>SUM(Y$8:Y1087)/1000</f>
        <v>24.766221024651532</v>
      </c>
    </row>
    <row r="1088" spans="2:26" x14ac:dyDescent="0.3">
      <c r="B1088" s="6" t="s">
        <v>27</v>
      </c>
      <c r="C1088" s="6">
        <v>1080</v>
      </c>
      <c r="D1088" s="6">
        <v>58</v>
      </c>
      <c r="E1088" s="2">
        <f t="shared" si="214"/>
        <v>17</v>
      </c>
      <c r="F1088" s="11">
        <v>61.2</v>
      </c>
      <c r="G1088" s="30">
        <f t="shared" si="215"/>
        <v>0.51388888888888928</v>
      </c>
      <c r="H1088" s="30">
        <f t="shared" si="216"/>
        <v>1.8500000000000014</v>
      </c>
      <c r="I1088" s="31">
        <f>SUM(E$8:E1088)</f>
        <v>8378.3333333333412</v>
      </c>
      <c r="J1088" s="31">
        <f t="shared" si="217"/>
        <v>17</v>
      </c>
      <c r="K1088" s="32">
        <f t="shared" si="209"/>
        <v>793.95833333333394</v>
      </c>
      <c r="L1088" s="33">
        <v>156.46950000000001</v>
      </c>
      <c r="M1088" s="34">
        <f>0.5*2.10945*1.29*0.35*WLTC_class_3!E1088^2</f>
        <v>137.62420953749998</v>
      </c>
      <c r="N1088" s="34">
        <f t="shared" si="210"/>
        <v>1088.0520428708339</v>
      </c>
      <c r="O1088" s="35">
        <f t="shared" si="211"/>
        <v>314.44704038967097</v>
      </c>
      <c r="P1088" s="35">
        <f t="shared" si="218"/>
        <v>18496.884728804176</v>
      </c>
      <c r="Q1088" s="35">
        <f>(SUM(P$8:P1088))/3600000</f>
        <v>1.0774371222146755</v>
      </c>
      <c r="R1088" s="35">
        <f t="shared" si="219"/>
        <v>0</v>
      </c>
      <c r="S1088" s="35"/>
      <c r="T1088" s="35">
        <f>(SUMIF(R$8:R1088,"&lt;0"))/3600000*-1</f>
        <v>0.51554673782952587</v>
      </c>
      <c r="U1088" s="37">
        <f t="shared" si="221"/>
        <v>13.172078703703713</v>
      </c>
      <c r="V1088" s="37">
        <f t="shared" si="220"/>
        <v>0</v>
      </c>
      <c r="W1088" s="39">
        <f>SUM(V$8:V1088)/3600000*-1</f>
        <v>0.3546961556267138</v>
      </c>
      <c r="X1088" s="38">
        <f t="shared" si="212"/>
        <v>18.496884728804176</v>
      </c>
      <c r="Y1088" s="38">
        <f t="shared" si="213"/>
        <v>39.401172981829433</v>
      </c>
      <c r="Z1088" s="38">
        <f>SUM(Y$8:Y1088)/1000</f>
        <v>24.805622197633362</v>
      </c>
    </row>
    <row r="1089" spans="2:26" x14ac:dyDescent="0.3">
      <c r="B1089" s="6" t="s">
        <v>27</v>
      </c>
      <c r="C1089" s="6">
        <v>1081</v>
      </c>
      <c r="D1089" s="6">
        <v>59</v>
      </c>
      <c r="E1089" s="2">
        <f t="shared" si="214"/>
        <v>17.388888888888889</v>
      </c>
      <c r="F1089" s="11">
        <v>62.6</v>
      </c>
      <c r="G1089" s="30">
        <f t="shared" si="215"/>
        <v>0.24999999999999961</v>
      </c>
      <c r="H1089" s="30">
        <f t="shared" si="216"/>
        <v>0.89999999999999858</v>
      </c>
      <c r="I1089" s="31">
        <f>SUM(E$8:E1089)</f>
        <v>8395.7222222222299</v>
      </c>
      <c r="J1089" s="31">
        <f t="shared" si="217"/>
        <v>17.388888888888687</v>
      </c>
      <c r="K1089" s="32">
        <f t="shared" si="209"/>
        <v>386.24999999999937</v>
      </c>
      <c r="L1089" s="33">
        <v>156.46950000000001</v>
      </c>
      <c r="M1089" s="34">
        <f>0.5*2.10945*1.29*0.35*WLTC_class_3!E1089^2</f>
        <v>143.99276116215279</v>
      </c>
      <c r="N1089" s="34">
        <f t="shared" si="210"/>
        <v>686.71226116215212</v>
      </c>
      <c r="O1089" s="35">
        <f t="shared" si="211"/>
        <v>207.64356022775959</v>
      </c>
      <c r="P1089" s="35">
        <f t="shared" si="218"/>
        <v>11941.163207986174</v>
      </c>
      <c r="Q1089" s="35">
        <f>(SUM(P$8:P1089))/3600000</f>
        <v>1.0807541119946718</v>
      </c>
      <c r="R1089" s="35">
        <f t="shared" si="219"/>
        <v>0</v>
      </c>
      <c r="S1089" s="35"/>
      <c r="T1089" s="35">
        <f>(SUMIF(R$8:R1089,"&lt;0"))/3600000*-1</f>
        <v>0.51554673782952587</v>
      </c>
      <c r="U1089" s="37">
        <f t="shared" si="221"/>
        <v>8.2647962962963231</v>
      </c>
      <c r="V1089" s="37">
        <f t="shared" si="220"/>
        <v>0</v>
      </c>
      <c r="W1089" s="39">
        <f>SUM(V$8:V1089)/3600000*-1</f>
        <v>0.3546961556267138</v>
      </c>
      <c r="X1089" s="38">
        <f t="shared" si="212"/>
        <v>11.941163207986312</v>
      </c>
      <c r="Y1089" s="38">
        <f t="shared" si="213"/>
        <v>32.845451461011571</v>
      </c>
      <c r="Z1089" s="38">
        <f>SUM(Y$8:Y1089)/1000</f>
        <v>24.838467649094376</v>
      </c>
    </row>
    <row r="1090" spans="2:26" x14ac:dyDescent="0.3">
      <c r="B1090" s="6" t="s">
        <v>27</v>
      </c>
      <c r="C1090" s="6">
        <v>1082</v>
      </c>
      <c r="D1090" s="6">
        <v>60</v>
      </c>
      <c r="E1090" s="2">
        <f t="shared" si="214"/>
        <v>17.5</v>
      </c>
      <c r="F1090" s="11">
        <v>63</v>
      </c>
      <c r="G1090" s="30">
        <f t="shared" si="215"/>
        <v>-1.3888888888889086E-2</v>
      </c>
      <c r="H1090" s="30">
        <f t="shared" si="216"/>
        <v>-5.0000000000000711E-2</v>
      </c>
      <c r="I1090" s="31">
        <f>SUM(E$8:E1090)</f>
        <v>8413.2222222222299</v>
      </c>
      <c r="J1090" s="31">
        <f t="shared" si="217"/>
        <v>17.5</v>
      </c>
      <c r="K1090" s="32">
        <f t="shared" si="209"/>
        <v>-21.458333333333638</v>
      </c>
      <c r="L1090" s="33">
        <v>156.46950000000001</v>
      </c>
      <c r="M1090" s="34">
        <f>0.5*2.10945*1.29*0.35*WLTC_class_3!E1090^2</f>
        <v>145.83880335937499</v>
      </c>
      <c r="N1090" s="34">
        <f t="shared" si="210"/>
        <v>280.84997002604138</v>
      </c>
      <c r="O1090" s="35">
        <f t="shared" si="211"/>
        <v>0</v>
      </c>
      <c r="P1090" s="35">
        <f t="shared" si="218"/>
        <v>0</v>
      </c>
      <c r="Q1090" s="35">
        <f>(SUM(P$8:P1090))/3600000</f>
        <v>1.0807541119946718</v>
      </c>
      <c r="R1090" s="35">
        <f t="shared" si="219"/>
        <v>0</v>
      </c>
      <c r="S1090" s="35"/>
      <c r="T1090" s="35">
        <f>(SUMIF(R$8:R1090,"&lt;0"))/3600000*-1</f>
        <v>0.51554673782952587</v>
      </c>
      <c r="U1090" s="37">
        <f t="shared" si="221"/>
        <v>2.3957037037036781</v>
      </c>
      <c r="V1090" s="37">
        <f t="shared" si="220"/>
        <v>0</v>
      </c>
      <c r="W1090" s="39">
        <f>SUM(V$8:V1090)/3600000*-1</f>
        <v>0.3546961556267138</v>
      </c>
      <c r="X1090" s="38">
        <f t="shared" si="212"/>
        <v>4.9148744754557239</v>
      </c>
      <c r="Y1090" s="38">
        <f t="shared" si="213"/>
        <v>25.819162728480983</v>
      </c>
      <c r="Z1090" s="38">
        <f>SUM(Y$8:Y1090)/1000</f>
        <v>24.864286811822854</v>
      </c>
    </row>
    <row r="1091" spans="2:26" x14ac:dyDescent="0.3">
      <c r="B1091" s="6" t="s">
        <v>27</v>
      </c>
      <c r="C1091" s="6">
        <v>1083</v>
      </c>
      <c r="D1091" s="6">
        <v>61</v>
      </c>
      <c r="E1091" s="2">
        <f t="shared" si="214"/>
        <v>17.361111111111111</v>
      </c>
      <c r="F1091" s="11">
        <v>62.5</v>
      </c>
      <c r="G1091" s="30">
        <f t="shared" si="215"/>
        <v>-0.29166666666666685</v>
      </c>
      <c r="H1091" s="30">
        <f t="shared" si="216"/>
        <v>-1.0500000000000007</v>
      </c>
      <c r="I1091" s="31">
        <f>SUM(E$8:E1091)</f>
        <v>8430.5833333333412</v>
      </c>
      <c r="J1091" s="31">
        <f t="shared" si="217"/>
        <v>17.361111111111313</v>
      </c>
      <c r="K1091" s="32">
        <f t="shared" si="209"/>
        <v>-450.62500000000028</v>
      </c>
      <c r="L1091" s="33">
        <v>156.46950000000001</v>
      </c>
      <c r="M1091" s="34">
        <f>0.5*2.10945*1.29*0.35*WLTC_class_3!E1091^2</f>
        <v>143.53308783637152</v>
      </c>
      <c r="N1091" s="34">
        <f t="shared" si="210"/>
        <v>-150.62241216362878</v>
      </c>
      <c r="O1091" s="35">
        <f t="shared" si="211"/>
        <v>-45.398826968686869</v>
      </c>
      <c r="P1091" s="35">
        <f t="shared" si="218"/>
        <v>0</v>
      </c>
      <c r="Q1091" s="35">
        <f>(SUM(P$8:P1091))/3600000</f>
        <v>1.0807541119946718</v>
      </c>
      <c r="R1091" s="34">
        <f t="shared" si="219"/>
        <v>-2614.9724333963636</v>
      </c>
      <c r="S1091" s="35">
        <f>SUM(R1091:R1093)</f>
        <v>-12702.6933327362</v>
      </c>
      <c r="T1091" s="35">
        <f>(SUMIF(R$8:R1091,"&lt;0"))/3600000*-1</f>
        <v>0.51627311906102491</v>
      </c>
      <c r="U1091" s="37">
        <f t="shared" si="221"/>
        <v>-2.9922453703703762</v>
      </c>
      <c r="V1091" s="37">
        <f t="shared" si="220"/>
        <v>-1799.101034176698</v>
      </c>
      <c r="W1091" s="39">
        <f>SUM(V$8:V1091)/3600000*-1</f>
        <v>0.35519590591398514</v>
      </c>
      <c r="X1091" s="38">
        <f t="shared" si="212"/>
        <v>-2.6149724333963333</v>
      </c>
      <c r="Y1091" s="38">
        <f t="shared" si="213"/>
        <v>18.289315819628928</v>
      </c>
      <c r="Z1091" s="38">
        <f>SUM(Y$8:Y1091)/1000</f>
        <v>24.882576127642483</v>
      </c>
    </row>
    <row r="1092" spans="2:26" x14ac:dyDescent="0.3">
      <c r="B1092" s="6" t="s">
        <v>27</v>
      </c>
      <c r="C1092" s="6">
        <v>1084</v>
      </c>
      <c r="D1092" s="6">
        <v>62</v>
      </c>
      <c r="E1092" s="2">
        <f t="shared" si="214"/>
        <v>16.916666666666664</v>
      </c>
      <c r="F1092" s="11">
        <v>60.9</v>
      </c>
      <c r="G1092" s="30">
        <f t="shared" si="215"/>
        <v>-0.44444444444444481</v>
      </c>
      <c r="H1092" s="30">
        <f t="shared" si="216"/>
        <v>-1.6000000000000014</v>
      </c>
      <c r="I1092" s="31">
        <f>SUM(E$8:E1092)</f>
        <v>8447.5000000000073</v>
      </c>
      <c r="J1092" s="31">
        <f t="shared" si="217"/>
        <v>16.91666666666606</v>
      </c>
      <c r="K1092" s="32">
        <f t="shared" si="209"/>
        <v>-686.6666666666672</v>
      </c>
      <c r="L1092" s="33">
        <v>156.46950000000001</v>
      </c>
      <c r="M1092" s="34">
        <f>0.5*2.10945*1.29*0.35*WLTC_class_3!E1092^2</f>
        <v>136.27825958359369</v>
      </c>
      <c r="N1092" s="34">
        <f t="shared" si="210"/>
        <v>-393.91890708307346</v>
      </c>
      <c r="O1092" s="35">
        <f t="shared" si="211"/>
        <v>-112.72919612490132</v>
      </c>
      <c r="P1092" s="35">
        <f t="shared" si="218"/>
        <v>0</v>
      </c>
      <c r="Q1092" s="35">
        <f>(SUM(P$8:P1092))/3600000</f>
        <v>1.0807541119946718</v>
      </c>
      <c r="R1092" s="34">
        <f t="shared" si="219"/>
        <v>-6663.7948448217539</v>
      </c>
      <c r="S1092" s="35"/>
      <c r="T1092" s="35">
        <f>(SUMIF(R$8:R1092,"&lt;0"))/3600000*-1</f>
        <v>0.51812417318458648</v>
      </c>
      <c r="U1092" s="37">
        <f t="shared" si="221"/>
        <v>-9.4149629629630081</v>
      </c>
      <c r="V1092" s="37">
        <f t="shared" si="220"/>
        <v>-4584.6908532373664</v>
      </c>
      <c r="W1092" s="39">
        <f>SUM(V$8:V1092)/3600000*-1</f>
        <v>0.35646943115099555</v>
      </c>
      <c r="X1092" s="38">
        <f t="shared" si="212"/>
        <v>-6.6637948448219921</v>
      </c>
      <c r="Y1092" s="38">
        <f t="shared" si="213"/>
        <v>14.240493408203267</v>
      </c>
      <c r="Z1092" s="38">
        <f>SUM(Y$8:Y1092)/1000</f>
        <v>24.896816621050686</v>
      </c>
    </row>
    <row r="1093" spans="2:26" x14ac:dyDescent="0.3">
      <c r="B1093" s="6" t="s">
        <v>27</v>
      </c>
      <c r="C1093" s="6">
        <v>1085</v>
      </c>
      <c r="D1093" s="6">
        <v>63</v>
      </c>
      <c r="E1093" s="2">
        <f t="shared" si="214"/>
        <v>16.472222222222221</v>
      </c>
      <c r="F1093" s="11">
        <v>59.3</v>
      </c>
      <c r="G1093" s="30">
        <f t="shared" si="215"/>
        <v>-0.31944444444444403</v>
      </c>
      <c r="H1093" s="30">
        <f t="shared" si="216"/>
        <v>-1.1499999999999986</v>
      </c>
      <c r="I1093" s="31">
        <f>SUM(E$8:E1093)</f>
        <v>8463.9722222222299</v>
      </c>
      <c r="J1093" s="31">
        <f t="shared" si="217"/>
        <v>16.472222222222626</v>
      </c>
      <c r="K1093" s="32">
        <f t="shared" si="209"/>
        <v>-493.541666666666</v>
      </c>
      <c r="L1093" s="33">
        <v>156.46950000000001</v>
      </c>
      <c r="M1093" s="34">
        <f>0.5*2.10945*1.29*0.35*WLTC_class_3!E1093^2</f>
        <v>129.21156301970484</v>
      </c>
      <c r="N1093" s="34">
        <f t="shared" si="210"/>
        <v>-207.86060364696112</v>
      </c>
      <c r="O1093" s="35">
        <f t="shared" si="211"/>
        <v>-56.399670842478407</v>
      </c>
      <c r="P1093" s="35">
        <f t="shared" si="218"/>
        <v>0</v>
      </c>
      <c r="Q1093" s="35">
        <f>(SUM(P$8:P1093))/3600000</f>
        <v>1.0807541119946718</v>
      </c>
      <c r="R1093" s="34">
        <f t="shared" si="219"/>
        <v>-3423.9260545180823</v>
      </c>
      <c r="S1093" s="35"/>
      <c r="T1093" s="35">
        <f>(SUMIF(R$8:R1093,"&lt;0"))/3600000*-1</f>
        <v>0.5190752637552859</v>
      </c>
      <c r="U1093" s="37">
        <f t="shared" si="221"/>
        <v>-9.1708148148147721</v>
      </c>
      <c r="V1093" s="37">
        <f t="shared" si="220"/>
        <v>-2355.6611255084404</v>
      </c>
      <c r="W1093" s="39">
        <f>SUM(V$8:V1093)/3600000*-1</f>
        <v>0.35712378146363677</v>
      </c>
      <c r="X1093" s="38">
        <f t="shared" si="212"/>
        <v>-3.4239260545179984</v>
      </c>
      <c r="Y1093" s="38">
        <f t="shared" si="213"/>
        <v>17.480362198507262</v>
      </c>
      <c r="Z1093" s="38">
        <f>SUM(Y$8:Y1093)/1000</f>
        <v>24.914296983249194</v>
      </c>
    </row>
    <row r="1094" spans="2:26" x14ac:dyDescent="0.3">
      <c r="B1094" s="6" t="s">
        <v>27</v>
      </c>
      <c r="C1094" s="6">
        <v>1086</v>
      </c>
      <c r="D1094" s="6">
        <v>64</v>
      </c>
      <c r="E1094" s="2">
        <f t="shared" si="214"/>
        <v>16.277777777777779</v>
      </c>
      <c r="F1094" s="11">
        <v>58.6</v>
      </c>
      <c r="G1094" s="30">
        <f t="shared" si="215"/>
        <v>-9.7222222222221627E-2</v>
      </c>
      <c r="H1094" s="30">
        <f t="shared" si="216"/>
        <v>-0.34999999999999787</v>
      </c>
      <c r="I1094" s="31">
        <f>SUM(E$8:E1094)</f>
        <v>8480.2500000000073</v>
      </c>
      <c r="J1094" s="31">
        <f t="shared" si="217"/>
        <v>16.277777777777374</v>
      </c>
      <c r="K1094" s="32">
        <f t="shared" si="209"/>
        <v>-150.2083333333324</v>
      </c>
      <c r="L1094" s="33">
        <v>156.46950000000001</v>
      </c>
      <c r="M1094" s="34">
        <f>0.5*2.10945*1.29*0.35*WLTC_class_3!E1094^2</f>
        <v>126.1790418704861</v>
      </c>
      <c r="N1094" s="34">
        <f t="shared" si="210"/>
        <v>132.44020853715369</v>
      </c>
      <c r="O1094" s="35">
        <f t="shared" si="211"/>
        <v>0</v>
      </c>
      <c r="P1094" s="35">
        <f t="shared" si="218"/>
        <v>0</v>
      </c>
      <c r="Q1094" s="35">
        <f>(SUM(P$8:P1094))/3600000</f>
        <v>1.0807541119946718</v>
      </c>
      <c r="R1094" s="35">
        <f t="shared" si="219"/>
        <v>0</v>
      </c>
      <c r="S1094" s="35"/>
      <c r="T1094" s="35">
        <f>(SUMIF(R$8:R1094,"&lt;0"))/3600000*-1</f>
        <v>0.5190752637552859</v>
      </c>
      <c r="U1094" s="37">
        <f t="shared" si="221"/>
        <v>-3.9354583333333255</v>
      </c>
      <c r="V1094" s="37">
        <f t="shared" si="220"/>
        <v>0</v>
      </c>
      <c r="W1094" s="39">
        <f>SUM(V$8:V1094)/3600000*-1</f>
        <v>0.35712378146363677</v>
      </c>
      <c r="X1094" s="38">
        <f t="shared" si="212"/>
        <v>2.1558322834103349</v>
      </c>
      <c r="Y1094" s="38">
        <f t="shared" si="213"/>
        <v>23.060120536435594</v>
      </c>
      <c r="Z1094" s="38">
        <f>SUM(Y$8:Y1094)/1000</f>
        <v>24.937357103785629</v>
      </c>
    </row>
    <row r="1095" spans="2:26" x14ac:dyDescent="0.3">
      <c r="B1095" s="6" t="s">
        <v>27</v>
      </c>
      <c r="C1095" s="6">
        <v>1087</v>
      </c>
      <c r="D1095" s="6">
        <v>65</v>
      </c>
      <c r="E1095" s="2">
        <f t="shared" si="214"/>
        <v>16.277777777777779</v>
      </c>
      <c r="F1095" s="11">
        <v>58.6</v>
      </c>
      <c r="G1095" s="30">
        <f t="shared" si="215"/>
        <v>1.3888888888889086E-2</v>
      </c>
      <c r="H1095" s="30">
        <f t="shared" si="216"/>
        <v>5.0000000000000711E-2</v>
      </c>
      <c r="I1095" s="31">
        <f>SUM(E$8:E1095)</f>
        <v>8496.5277777777846</v>
      </c>
      <c r="J1095" s="31">
        <f t="shared" si="217"/>
        <v>16.277777777777374</v>
      </c>
      <c r="K1095" s="32">
        <f t="shared" si="209"/>
        <v>21.458333333333638</v>
      </c>
      <c r="L1095" s="33">
        <v>156.46950000000001</v>
      </c>
      <c r="M1095" s="34">
        <f>0.5*2.10945*1.29*0.35*WLTC_class_3!E1095^2</f>
        <v>126.1790418704861</v>
      </c>
      <c r="N1095" s="34">
        <f t="shared" si="210"/>
        <v>304.10687520381975</v>
      </c>
      <c r="O1095" s="35">
        <f t="shared" si="211"/>
        <v>80.577997312876775</v>
      </c>
      <c r="P1095" s="35">
        <f t="shared" si="218"/>
        <v>4950.184135262054</v>
      </c>
      <c r="Q1095" s="35">
        <f>(SUM(P$8:P1095))/3600000</f>
        <v>1.0821291631433556</v>
      </c>
      <c r="R1095" s="35">
        <f t="shared" si="219"/>
        <v>0</v>
      </c>
      <c r="S1095" s="35"/>
      <c r="T1095" s="35">
        <f>(SUMIF(R$8:R1095,"&lt;0"))/3600000*-1</f>
        <v>0.5190752637552859</v>
      </c>
      <c r="U1095" s="37">
        <f t="shared" si="221"/>
        <v>0</v>
      </c>
      <c r="V1095" s="37">
        <f t="shared" si="220"/>
        <v>0</v>
      </c>
      <c r="W1095" s="39">
        <f>SUM(V$8:V1095)/3600000*-1</f>
        <v>0.35712378146363677</v>
      </c>
      <c r="X1095" s="38">
        <f t="shared" si="212"/>
        <v>4.9501841352621776</v>
      </c>
      <c r="Y1095" s="38">
        <f t="shared" si="213"/>
        <v>25.854472388287437</v>
      </c>
      <c r="Z1095" s="38">
        <f>SUM(Y$8:Y1095)/1000</f>
        <v>24.963211576173919</v>
      </c>
    </row>
    <row r="1096" spans="2:26" x14ac:dyDescent="0.3">
      <c r="B1096" s="6" t="s">
        <v>27</v>
      </c>
      <c r="C1096" s="6">
        <v>1088</v>
      </c>
      <c r="D1096" s="6">
        <v>66</v>
      </c>
      <c r="E1096" s="2">
        <f t="shared" si="214"/>
        <v>16.305555555555557</v>
      </c>
      <c r="F1096" s="11">
        <v>58.7</v>
      </c>
      <c r="G1096" s="30">
        <f t="shared" si="215"/>
        <v>2.7777777777777186E-2</v>
      </c>
      <c r="H1096" s="30">
        <f t="shared" si="216"/>
        <v>9.9999999999997868E-2</v>
      </c>
      <c r="I1096" s="31">
        <f>SUM(E$8:E1096)</f>
        <v>8512.8333333333394</v>
      </c>
      <c r="J1096" s="31">
        <f t="shared" si="217"/>
        <v>16.305555555554747</v>
      </c>
      <c r="K1096" s="32">
        <f t="shared" ref="K1096:K1159" si="222">G1096*1545</f>
        <v>42.916666666665755</v>
      </c>
      <c r="L1096" s="33">
        <v>156.46950000000001</v>
      </c>
      <c r="M1096" s="34">
        <f>0.5*2.10945*1.29*0.35*WLTC_class_3!E1096^2</f>
        <v>126.61005450928822</v>
      </c>
      <c r="N1096" s="34">
        <f t="shared" si="210"/>
        <v>325.99622117595402</v>
      </c>
      <c r="O1096" s="35">
        <f t="shared" si="211"/>
        <v>86.672987603681904</v>
      </c>
      <c r="P1096" s="35">
        <f t="shared" si="218"/>
        <v>5315.5494952854315</v>
      </c>
      <c r="Q1096" s="35">
        <f>(SUM(P$8:P1096))/3600000</f>
        <v>1.0836057046698238</v>
      </c>
      <c r="R1096" s="35">
        <f t="shared" si="219"/>
        <v>0</v>
      </c>
      <c r="S1096" s="35"/>
      <c r="T1096" s="35">
        <f>(SUMIF(R$8:R1096,"&lt;0"))/3600000*-1</f>
        <v>0.5190752637552859</v>
      </c>
      <c r="U1096" s="37">
        <f t="shared" si="221"/>
        <v>0.55934722222226785</v>
      </c>
      <c r="V1096" s="37">
        <f t="shared" si="220"/>
        <v>0</v>
      </c>
      <c r="W1096" s="39">
        <f>SUM(V$8:V1096)/3600000*-1</f>
        <v>0.35712378146363677</v>
      </c>
      <c r="X1096" s="38">
        <f t="shared" si="212"/>
        <v>5.315549495285695</v>
      </c>
      <c r="Y1096" s="38">
        <f t="shared" si="213"/>
        <v>26.219837748310955</v>
      </c>
      <c r="Z1096" s="38">
        <f>SUM(Y$8:Y1096)/1000</f>
        <v>24.98943141392223</v>
      </c>
    </row>
    <row r="1097" spans="2:26" x14ac:dyDescent="0.3">
      <c r="B1097" s="6" t="s">
        <v>27</v>
      </c>
      <c r="C1097" s="6">
        <v>1089</v>
      </c>
      <c r="D1097" s="6">
        <v>67</v>
      </c>
      <c r="E1097" s="2">
        <f t="shared" si="214"/>
        <v>16.333333333333332</v>
      </c>
      <c r="F1097" s="11">
        <v>58.8</v>
      </c>
      <c r="G1097" s="30">
        <f t="shared" si="215"/>
        <v>1.3888888888888099E-2</v>
      </c>
      <c r="H1097" s="30">
        <f t="shared" si="216"/>
        <v>4.9999999999997158E-2</v>
      </c>
      <c r="I1097" s="31">
        <f>SUM(E$8:E1097)</f>
        <v>8529.1666666666733</v>
      </c>
      <c r="J1097" s="31">
        <f t="shared" si="217"/>
        <v>16.33333333333394</v>
      </c>
      <c r="K1097" s="32">
        <f t="shared" si="222"/>
        <v>21.458333333332114</v>
      </c>
      <c r="L1097" s="33">
        <v>156.46950000000001</v>
      </c>
      <c r="M1097" s="34">
        <f>0.5*2.10945*1.29*0.35*WLTC_class_3!E1097^2</f>
        <v>127.04180203749996</v>
      </c>
      <c r="N1097" s="34">
        <f t="shared" ref="N1097:N1160" si="223">M1097+L1097+K1097</f>
        <v>304.96963537083207</v>
      </c>
      <c r="O1097" s="35">
        <f t="shared" ref="O1097:O1160" si="224">((IF(P1097&gt;0,P1097,R1097))*E1097)/1000</f>
        <v>81.359121613932771</v>
      </c>
      <c r="P1097" s="35">
        <f t="shared" si="218"/>
        <v>4981.1707110571087</v>
      </c>
      <c r="Q1097" s="35">
        <f>(SUM(P$8:P1097))/3600000</f>
        <v>1.0849893632006729</v>
      </c>
      <c r="R1097" s="35">
        <f t="shared" si="219"/>
        <v>0</v>
      </c>
      <c r="S1097" s="35"/>
      <c r="T1097" s="35">
        <f>(SUMIF(R$8:R1097,"&lt;0"))/3600000*-1</f>
        <v>0.5190752637552859</v>
      </c>
      <c r="U1097" s="37">
        <f t="shared" si="221"/>
        <v>0.56030092592584058</v>
      </c>
      <c r="V1097" s="37">
        <f t="shared" si="220"/>
        <v>0</v>
      </c>
      <c r="W1097" s="39">
        <f>SUM(V$8:V1097)/3600000*-1</f>
        <v>0.35712378146363677</v>
      </c>
      <c r="X1097" s="38">
        <f t="shared" ref="X1097:X1160" si="225">(N1097*E1097)/1000</f>
        <v>4.9811707110569232</v>
      </c>
      <c r="Y1097" s="38">
        <f t="shared" ref="Y1097:Y1160" si="226">X1097+$M$1810</f>
        <v>25.885458964082183</v>
      </c>
      <c r="Z1097" s="38">
        <f>SUM(Y$8:Y1097)/1000</f>
        <v>25.015316872886313</v>
      </c>
    </row>
    <row r="1098" spans="2:26" x14ac:dyDescent="0.3">
      <c r="B1098" s="6" t="s">
        <v>27</v>
      </c>
      <c r="C1098" s="6">
        <v>1090</v>
      </c>
      <c r="D1098" s="6">
        <v>68</v>
      </c>
      <c r="E1098" s="2">
        <f t="shared" ref="E1098:E1161" si="227">F1098/3.6</f>
        <v>16.333333333333332</v>
      </c>
      <c r="F1098" s="11">
        <v>58.8</v>
      </c>
      <c r="G1098" s="30">
        <f t="shared" ref="G1098:G1161" si="228">($F1099-$F1097)/2/3.6</f>
        <v>0</v>
      </c>
      <c r="H1098" s="30">
        <f t="shared" ref="H1098:H1161" si="229">($F1099-$F1097)/2</f>
        <v>0</v>
      </c>
      <c r="I1098" s="31">
        <f>SUM(E$8:E1098)</f>
        <v>8545.5000000000073</v>
      </c>
      <c r="J1098" s="31">
        <f t="shared" ref="J1098:J1161" si="230">I1098-I1097</f>
        <v>16.33333333333394</v>
      </c>
      <c r="K1098" s="32">
        <f t="shared" si="222"/>
        <v>0</v>
      </c>
      <c r="L1098" s="33">
        <v>156.46950000000001</v>
      </c>
      <c r="M1098" s="34">
        <f>0.5*2.10945*1.29*0.35*WLTC_class_3!E1098^2</f>
        <v>127.04180203749996</v>
      </c>
      <c r="N1098" s="34">
        <f t="shared" si="223"/>
        <v>283.51130203749995</v>
      </c>
      <c r="O1098" s="35">
        <f t="shared" si="224"/>
        <v>0</v>
      </c>
      <c r="P1098" s="35">
        <f t="shared" ref="P1098:P1161" si="231">IF(G1098&gt;0,N1098*J1098,0)</f>
        <v>0</v>
      </c>
      <c r="Q1098" s="35">
        <f>(SUM(P$8:P1098))/3600000</f>
        <v>1.0849893632006729</v>
      </c>
      <c r="R1098" s="35">
        <f t="shared" ref="R1098:R1161" si="232">IF(N1098&lt;0,J1098*N1098,0)</f>
        <v>0</v>
      </c>
      <c r="S1098" s="35"/>
      <c r="T1098" s="35">
        <f>(SUMIF(R$8:R1098,"&lt;0"))/3600000*-1</f>
        <v>0.5190752637552859</v>
      </c>
      <c r="U1098" s="37">
        <f t="shared" si="221"/>
        <v>0</v>
      </c>
      <c r="V1098" s="37">
        <f t="shared" ref="V1098:V1161" si="233">R1098*0.688</f>
        <v>0</v>
      </c>
      <c r="W1098" s="39">
        <f>SUM(V$8:V1098)/3600000*-1</f>
        <v>0.35712378146363677</v>
      </c>
      <c r="X1098" s="38">
        <f t="shared" si="225"/>
        <v>4.6306845999458321</v>
      </c>
      <c r="Y1098" s="38">
        <f t="shared" si="226"/>
        <v>25.534972852971094</v>
      </c>
      <c r="Z1098" s="38">
        <f>SUM(Y$8:Y1098)/1000</f>
        <v>25.040851845739287</v>
      </c>
    </row>
    <row r="1099" spans="2:26" x14ac:dyDescent="0.3">
      <c r="B1099" s="6" t="s">
        <v>27</v>
      </c>
      <c r="C1099" s="6">
        <v>1091</v>
      </c>
      <c r="D1099" s="6">
        <v>69</v>
      </c>
      <c r="E1099" s="2">
        <f t="shared" si="227"/>
        <v>16.333333333333332</v>
      </c>
      <c r="F1099" s="11">
        <v>58.8</v>
      </c>
      <c r="G1099" s="30">
        <f t="shared" si="228"/>
        <v>4.1666666666667261E-2</v>
      </c>
      <c r="H1099" s="30">
        <f t="shared" si="229"/>
        <v>0.15000000000000213</v>
      </c>
      <c r="I1099" s="31">
        <f>SUM(E$8:E1099)</f>
        <v>8561.8333333333412</v>
      </c>
      <c r="J1099" s="31">
        <f t="shared" si="230"/>
        <v>16.33333333333394</v>
      </c>
      <c r="K1099" s="32">
        <f t="shared" si="222"/>
        <v>64.375000000000924</v>
      </c>
      <c r="L1099" s="33">
        <v>156.46950000000001</v>
      </c>
      <c r="M1099" s="34">
        <f>0.5*2.10945*1.29*0.35*WLTC_class_3!E1099^2</f>
        <v>127.04180203749996</v>
      </c>
      <c r="N1099" s="34">
        <f t="shared" si="223"/>
        <v>347.88630203750085</v>
      </c>
      <c r="O1099" s="35">
        <f t="shared" si="224"/>
        <v>92.808334576896726</v>
      </c>
      <c r="P1099" s="35">
        <f t="shared" si="231"/>
        <v>5682.1429332793914</v>
      </c>
      <c r="Q1099" s="35">
        <f>(SUM(P$8:P1099))/3600000</f>
        <v>1.0865677362376949</v>
      </c>
      <c r="R1099" s="35">
        <f t="shared" si="232"/>
        <v>0</v>
      </c>
      <c r="S1099" s="35"/>
      <c r="T1099" s="35">
        <f>(SUMIF(R$8:R1099,"&lt;0"))/3600000*-1</f>
        <v>0.5190752637552859</v>
      </c>
      <c r="U1099" s="37">
        <f t="shared" ref="U1099:U1162" si="234">((0.5*1545*(E1099^2-E1098^2))/1000)*0.8</f>
        <v>0</v>
      </c>
      <c r="V1099" s="37">
        <f t="shared" si="233"/>
        <v>0</v>
      </c>
      <c r="W1099" s="39">
        <f>SUM(V$8:V1099)/3600000*-1</f>
        <v>0.35712378146363677</v>
      </c>
      <c r="X1099" s="38">
        <f t="shared" si="225"/>
        <v>5.68214293327918</v>
      </c>
      <c r="Y1099" s="38">
        <f t="shared" si="226"/>
        <v>26.586431186304441</v>
      </c>
      <c r="Z1099" s="38">
        <f>SUM(Y$8:Y1099)/1000</f>
        <v>25.067438276925589</v>
      </c>
    </row>
    <row r="1100" spans="2:26" x14ac:dyDescent="0.3">
      <c r="B1100" s="6" t="s">
        <v>27</v>
      </c>
      <c r="C1100" s="6">
        <v>1092</v>
      </c>
      <c r="D1100" s="6">
        <v>70</v>
      </c>
      <c r="E1100" s="2">
        <f t="shared" si="227"/>
        <v>16.416666666666668</v>
      </c>
      <c r="F1100" s="11">
        <v>59.1</v>
      </c>
      <c r="G1100" s="30">
        <f t="shared" si="228"/>
        <v>0.18055555555555614</v>
      </c>
      <c r="H1100" s="30">
        <f t="shared" si="229"/>
        <v>0.65000000000000213</v>
      </c>
      <c r="I1100" s="31">
        <f>SUM(E$8:E1100)</f>
        <v>8578.2500000000073</v>
      </c>
      <c r="J1100" s="31">
        <f t="shared" si="230"/>
        <v>16.41666666666606</v>
      </c>
      <c r="K1100" s="32">
        <f t="shared" si="222"/>
        <v>278.95833333333422</v>
      </c>
      <c r="L1100" s="33">
        <v>156.46950000000001</v>
      </c>
      <c r="M1100" s="34">
        <f>0.5*2.10945*1.29*0.35*WLTC_class_3!E1100^2</f>
        <v>128.34145395859375</v>
      </c>
      <c r="N1100" s="34">
        <f t="shared" si="223"/>
        <v>563.76928729192798</v>
      </c>
      <c r="O1100" s="35">
        <f t="shared" si="224"/>
        <v>151.93973798966408</v>
      </c>
      <c r="P1100" s="35">
        <f t="shared" si="231"/>
        <v>9255.2124663754767</v>
      </c>
      <c r="Q1100" s="35">
        <f>(SUM(P$8:P1100))/3600000</f>
        <v>1.089138628589466</v>
      </c>
      <c r="R1100" s="35">
        <f t="shared" si="232"/>
        <v>0</v>
      </c>
      <c r="S1100" s="35"/>
      <c r="T1100" s="35">
        <f>(SUMIF(R$8:R1100,"&lt;0"))/3600000*-1</f>
        <v>0.5190752637552859</v>
      </c>
      <c r="U1100" s="37">
        <f t="shared" si="234"/>
        <v>1.6866250000000471</v>
      </c>
      <c r="V1100" s="37">
        <f t="shared" si="233"/>
        <v>0</v>
      </c>
      <c r="W1100" s="39">
        <f>SUM(V$8:V1100)/3600000*-1</f>
        <v>0.35712378146363677</v>
      </c>
      <c r="X1100" s="38">
        <f t="shared" si="225"/>
        <v>9.2552124663758182</v>
      </c>
      <c r="Y1100" s="38">
        <f t="shared" si="226"/>
        <v>30.15950071940108</v>
      </c>
      <c r="Z1100" s="38">
        <f>SUM(Y$8:Y1100)/1000</f>
        <v>25.097597777644992</v>
      </c>
    </row>
    <row r="1101" spans="2:26" x14ac:dyDescent="0.3">
      <c r="B1101" s="6" t="s">
        <v>27</v>
      </c>
      <c r="C1101" s="6">
        <v>1093</v>
      </c>
      <c r="D1101" s="6">
        <v>71</v>
      </c>
      <c r="E1101" s="2">
        <f t="shared" si="227"/>
        <v>16.694444444444443</v>
      </c>
      <c r="F1101" s="11">
        <v>60.1</v>
      </c>
      <c r="G1101" s="30">
        <f t="shared" si="228"/>
        <v>0.36111111111111133</v>
      </c>
      <c r="H1101" s="30">
        <f t="shared" si="229"/>
        <v>1.3000000000000007</v>
      </c>
      <c r="I1101" s="31">
        <f>SUM(E$8:E1101)</f>
        <v>8594.9444444444525</v>
      </c>
      <c r="J1101" s="31">
        <f t="shared" si="230"/>
        <v>16.694444444445253</v>
      </c>
      <c r="K1101" s="32">
        <f t="shared" si="222"/>
        <v>557.91666666666697</v>
      </c>
      <c r="L1101" s="33">
        <v>156.46950000000001</v>
      </c>
      <c r="M1101" s="34">
        <f>0.5*2.10945*1.29*0.35*WLTC_class_3!E1101^2</f>
        <v>132.72139484053815</v>
      </c>
      <c r="N1101" s="34">
        <f t="shared" si="223"/>
        <v>847.10756150720511</v>
      </c>
      <c r="O1101" s="35">
        <f t="shared" si="224"/>
        <v>236.09266845986016</v>
      </c>
      <c r="P1101" s="35">
        <f t="shared" si="231"/>
        <v>14141.990124051526</v>
      </c>
      <c r="Q1101" s="35">
        <f>(SUM(P$8:P1101))/3600000</f>
        <v>1.0930669591794802</v>
      </c>
      <c r="R1101" s="35">
        <f t="shared" si="232"/>
        <v>0</v>
      </c>
      <c r="S1101" s="35"/>
      <c r="T1101" s="35">
        <f>(SUMIF(R$8:R1101,"&lt;0"))/3600000*-1</f>
        <v>0.5190752637552859</v>
      </c>
      <c r="U1101" s="37">
        <f t="shared" si="234"/>
        <v>5.6840740740740312</v>
      </c>
      <c r="V1101" s="37">
        <f t="shared" si="233"/>
        <v>0</v>
      </c>
      <c r="W1101" s="39">
        <f>SUM(V$8:V1101)/3600000*-1</f>
        <v>0.35712378146363677</v>
      </c>
      <c r="X1101" s="38">
        <f t="shared" si="225"/>
        <v>14.141990124050839</v>
      </c>
      <c r="Y1101" s="38">
        <f t="shared" si="226"/>
        <v>35.046278377076099</v>
      </c>
      <c r="Z1101" s="38">
        <f>SUM(Y$8:Y1101)/1000</f>
        <v>25.132644056022066</v>
      </c>
    </row>
    <row r="1102" spans="2:26" x14ac:dyDescent="0.3">
      <c r="B1102" s="6" t="s">
        <v>27</v>
      </c>
      <c r="C1102" s="6">
        <v>1094</v>
      </c>
      <c r="D1102" s="6">
        <v>72</v>
      </c>
      <c r="E1102" s="2">
        <f t="shared" si="227"/>
        <v>17.138888888888889</v>
      </c>
      <c r="F1102" s="11">
        <v>61.7</v>
      </c>
      <c r="G1102" s="30">
        <f t="shared" si="228"/>
        <v>0.40277777777777757</v>
      </c>
      <c r="H1102" s="30">
        <f t="shared" si="229"/>
        <v>1.4499999999999993</v>
      </c>
      <c r="I1102" s="31">
        <f>SUM(E$8:E1102)</f>
        <v>8612.0833333333412</v>
      </c>
      <c r="J1102" s="31">
        <f t="shared" si="230"/>
        <v>17.138888888888687</v>
      </c>
      <c r="K1102" s="32">
        <f t="shared" si="222"/>
        <v>622.29166666666629</v>
      </c>
      <c r="L1102" s="33">
        <v>156.46950000000001</v>
      </c>
      <c r="M1102" s="34">
        <f>0.5*2.10945*1.29*0.35*WLTC_class_3!E1102^2</f>
        <v>139.88215724887152</v>
      </c>
      <c r="N1102" s="34">
        <f t="shared" si="223"/>
        <v>918.64332391553785</v>
      </c>
      <c r="O1102" s="35">
        <f t="shared" si="224"/>
        <v>269.84367927320835</v>
      </c>
      <c r="P1102" s="35">
        <f t="shared" si="231"/>
        <v>15744.525857107783</v>
      </c>
      <c r="Q1102" s="35">
        <f>(SUM(P$8:P1102))/3600000</f>
        <v>1.0974404385842322</v>
      </c>
      <c r="R1102" s="35">
        <f t="shared" si="232"/>
        <v>0</v>
      </c>
      <c r="S1102" s="35"/>
      <c r="T1102" s="35">
        <f>(SUMIF(R$8:R1102,"&lt;0"))/3600000*-1</f>
        <v>0.5190752637552859</v>
      </c>
      <c r="U1102" s="37">
        <f t="shared" si="234"/>
        <v>9.2928888888889443</v>
      </c>
      <c r="V1102" s="37">
        <f t="shared" si="233"/>
        <v>0</v>
      </c>
      <c r="W1102" s="39">
        <f>SUM(V$8:V1102)/3600000*-1</f>
        <v>0.35712378146363677</v>
      </c>
      <c r="X1102" s="38">
        <f t="shared" si="225"/>
        <v>15.744525857107968</v>
      </c>
      <c r="Y1102" s="38">
        <f t="shared" si="226"/>
        <v>36.64881411013323</v>
      </c>
      <c r="Z1102" s="38">
        <f>SUM(Y$8:Y1102)/1000</f>
        <v>25.1692928701322</v>
      </c>
    </row>
    <row r="1103" spans="2:26" x14ac:dyDescent="0.3">
      <c r="B1103" s="6" t="s">
        <v>27</v>
      </c>
      <c r="C1103" s="6">
        <v>1095</v>
      </c>
      <c r="D1103" s="6">
        <v>73</v>
      </c>
      <c r="E1103" s="2">
        <f t="shared" si="227"/>
        <v>17.5</v>
      </c>
      <c r="F1103" s="11">
        <v>63</v>
      </c>
      <c r="G1103" s="30">
        <f t="shared" si="228"/>
        <v>0.27777777777777779</v>
      </c>
      <c r="H1103" s="30">
        <f t="shared" si="229"/>
        <v>1</v>
      </c>
      <c r="I1103" s="31">
        <f>SUM(E$8:E1103)</f>
        <v>8629.5833333333412</v>
      </c>
      <c r="J1103" s="31">
        <f t="shared" si="230"/>
        <v>17.5</v>
      </c>
      <c r="K1103" s="32">
        <f t="shared" si="222"/>
        <v>429.16666666666669</v>
      </c>
      <c r="L1103" s="33">
        <v>156.46950000000001</v>
      </c>
      <c r="M1103" s="34">
        <f>0.5*2.10945*1.29*0.35*WLTC_class_3!E1103^2</f>
        <v>145.83880335937499</v>
      </c>
      <c r="N1103" s="34">
        <f t="shared" si="223"/>
        <v>731.47497002604177</v>
      </c>
      <c r="O1103" s="35">
        <f t="shared" si="224"/>
        <v>224.01420957047526</v>
      </c>
      <c r="P1103" s="35">
        <f t="shared" si="231"/>
        <v>12800.81197545573</v>
      </c>
      <c r="Q1103" s="35">
        <f>(SUM(P$8:P1103))/3600000</f>
        <v>1.1009962196885257</v>
      </c>
      <c r="R1103" s="35">
        <f t="shared" si="232"/>
        <v>0</v>
      </c>
      <c r="S1103" s="35"/>
      <c r="T1103" s="35">
        <f>(SUMIF(R$8:R1103,"&lt;0"))/3600000*-1</f>
        <v>0.5190752637552859</v>
      </c>
      <c r="U1103" s="37">
        <f t="shared" si="234"/>
        <v>7.7302453703703522</v>
      </c>
      <c r="V1103" s="37">
        <f t="shared" si="233"/>
        <v>0</v>
      </c>
      <c r="W1103" s="39">
        <f>SUM(V$8:V1103)/3600000*-1</f>
        <v>0.35712378146363677</v>
      </c>
      <c r="X1103" s="38">
        <f t="shared" si="225"/>
        <v>12.80081197545573</v>
      </c>
      <c r="Y1103" s="38">
        <f t="shared" si="226"/>
        <v>33.705100228480987</v>
      </c>
      <c r="Z1103" s="38">
        <f>SUM(Y$8:Y1103)/1000</f>
        <v>25.202997970360681</v>
      </c>
    </row>
    <row r="1104" spans="2:26" x14ac:dyDescent="0.3">
      <c r="B1104" s="6" t="s">
        <v>27</v>
      </c>
      <c r="C1104" s="6">
        <v>1096</v>
      </c>
      <c r="D1104" s="6">
        <v>74</v>
      </c>
      <c r="E1104" s="2">
        <f t="shared" si="227"/>
        <v>17.694444444444446</v>
      </c>
      <c r="F1104" s="11">
        <v>63.7</v>
      </c>
      <c r="G1104" s="30">
        <f t="shared" si="228"/>
        <v>0.12499999999999981</v>
      </c>
      <c r="H1104" s="30">
        <f t="shared" si="229"/>
        <v>0.44999999999999929</v>
      </c>
      <c r="I1104" s="31">
        <f>SUM(E$8:E1104)</f>
        <v>8647.2777777777865</v>
      </c>
      <c r="J1104" s="31">
        <f t="shared" si="230"/>
        <v>17.694444444445253</v>
      </c>
      <c r="K1104" s="32">
        <f t="shared" si="222"/>
        <v>193.12499999999969</v>
      </c>
      <c r="L1104" s="33">
        <v>156.46950000000001</v>
      </c>
      <c r="M1104" s="34">
        <f>0.5*2.10945*1.29*0.35*WLTC_class_3!E1104^2</f>
        <v>149.09767044678821</v>
      </c>
      <c r="N1104" s="34">
        <f t="shared" si="223"/>
        <v>498.69217044678794</v>
      </c>
      <c r="O1104" s="35">
        <f t="shared" si="224"/>
        <v>156.13720934416048</v>
      </c>
      <c r="P1104" s="35">
        <f t="shared" si="231"/>
        <v>8824.0809048505125</v>
      </c>
      <c r="Q1104" s="35">
        <f>(SUM(P$8:P1104))/3600000</f>
        <v>1.1034473532732063</v>
      </c>
      <c r="R1104" s="35">
        <f t="shared" si="232"/>
        <v>0</v>
      </c>
      <c r="S1104" s="35"/>
      <c r="T1104" s="35">
        <f>(SUMIF(R$8:R1104,"&lt;0"))/3600000*-1</f>
        <v>0.5190752637552859</v>
      </c>
      <c r="U1104" s="37">
        <f t="shared" si="234"/>
        <v>4.229199074074125</v>
      </c>
      <c r="V1104" s="37">
        <f t="shared" si="233"/>
        <v>0</v>
      </c>
      <c r="W1104" s="39">
        <f>SUM(V$8:V1104)/3600000*-1</f>
        <v>0.35712378146363677</v>
      </c>
      <c r="X1104" s="38">
        <f t="shared" si="225"/>
        <v>8.8240809048501099</v>
      </c>
      <c r="Y1104" s="38">
        <f t="shared" si="226"/>
        <v>29.72836915787537</v>
      </c>
      <c r="Z1104" s="38">
        <f>SUM(Y$8:Y1104)/1000</f>
        <v>25.232726339518553</v>
      </c>
    </row>
    <row r="1105" spans="2:26" x14ac:dyDescent="0.3">
      <c r="B1105" s="6" t="s">
        <v>27</v>
      </c>
      <c r="C1105" s="6">
        <v>1097</v>
      </c>
      <c r="D1105" s="6">
        <v>75</v>
      </c>
      <c r="E1105" s="2">
        <f t="shared" si="227"/>
        <v>17.75</v>
      </c>
      <c r="F1105" s="11">
        <v>63.9</v>
      </c>
      <c r="G1105" s="30">
        <f t="shared" si="228"/>
        <v>-2.7777777777778172E-2</v>
      </c>
      <c r="H1105" s="30">
        <f t="shared" si="229"/>
        <v>-0.10000000000000142</v>
      </c>
      <c r="I1105" s="31">
        <f>SUM(E$8:E1105)</f>
        <v>8665.0277777777865</v>
      </c>
      <c r="J1105" s="31">
        <f t="shared" si="230"/>
        <v>17.75</v>
      </c>
      <c r="K1105" s="32">
        <f t="shared" si="222"/>
        <v>-42.916666666667275</v>
      </c>
      <c r="L1105" s="33">
        <v>156.46950000000001</v>
      </c>
      <c r="M1105" s="34">
        <f>0.5*2.10945*1.29*0.35*WLTC_class_3!E1105^2</f>
        <v>150.03538933359374</v>
      </c>
      <c r="N1105" s="34">
        <f t="shared" si="223"/>
        <v>263.58822266692647</v>
      </c>
      <c r="O1105" s="35">
        <f t="shared" si="224"/>
        <v>0</v>
      </c>
      <c r="P1105" s="35">
        <f t="shared" si="231"/>
        <v>0</v>
      </c>
      <c r="Q1105" s="35">
        <f>(SUM(P$8:P1105))/3600000</f>
        <v>1.1034473532732063</v>
      </c>
      <c r="R1105" s="35">
        <f t="shared" si="232"/>
        <v>0</v>
      </c>
      <c r="S1105" s="35"/>
      <c r="T1105" s="35">
        <f>(SUMIF(R$8:R1105,"&lt;0"))/3600000*-1</f>
        <v>0.5190752637552859</v>
      </c>
      <c r="U1105" s="37">
        <f t="shared" si="234"/>
        <v>1.2169259259258758</v>
      </c>
      <c r="V1105" s="37">
        <f t="shared" si="233"/>
        <v>0</v>
      </c>
      <c r="W1105" s="39">
        <f>SUM(V$8:V1105)/3600000*-1</f>
        <v>0.35712378146363677</v>
      </c>
      <c r="X1105" s="38">
        <f t="shared" si="225"/>
        <v>4.6786909523379441</v>
      </c>
      <c r="Y1105" s="38">
        <f t="shared" si="226"/>
        <v>25.582979205363205</v>
      </c>
      <c r="Z1105" s="38">
        <f>SUM(Y$8:Y1105)/1000</f>
        <v>25.258309318723917</v>
      </c>
    </row>
    <row r="1106" spans="2:26" x14ac:dyDescent="0.3">
      <c r="B1106" s="6" t="s">
        <v>27</v>
      </c>
      <c r="C1106" s="6">
        <v>1098</v>
      </c>
      <c r="D1106" s="6">
        <v>76</v>
      </c>
      <c r="E1106" s="2">
        <f t="shared" si="227"/>
        <v>17.638888888888889</v>
      </c>
      <c r="F1106" s="11">
        <v>63.5</v>
      </c>
      <c r="G1106" s="30">
        <f t="shared" si="228"/>
        <v>-0.2222222222222224</v>
      </c>
      <c r="H1106" s="30">
        <f t="shared" si="229"/>
        <v>-0.80000000000000071</v>
      </c>
      <c r="I1106" s="31">
        <f>SUM(E$8:E1106)</f>
        <v>8682.6666666666752</v>
      </c>
      <c r="J1106" s="31">
        <f t="shared" si="230"/>
        <v>17.638888888888687</v>
      </c>
      <c r="K1106" s="32">
        <f t="shared" si="222"/>
        <v>-343.3333333333336</v>
      </c>
      <c r="L1106" s="33">
        <v>156.46950000000001</v>
      </c>
      <c r="M1106" s="34">
        <f>0.5*2.10945*1.29*0.35*WLTC_class_3!E1106^2</f>
        <v>148.16289111762151</v>
      </c>
      <c r="N1106" s="34">
        <f t="shared" si="223"/>
        <v>-38.700942215712075</v>
      </c>
      <c r="O1106" s="35">
        <f t="shared" si="224"/>
        <v>-12.04103967973019</v>
      </c>
      <c r="P1106" s="35">
        <f t="shared" si="231"/>
        <v>0</v>
      </c>
      <c r="Q1106" s="35">
        <f>(SUM(P$8:P1106))/3600000</f>
        <v>1.1034473532732063</v>
      </c>
      <c r="R1106" s="34">
        <f t="shared" si="232"/>
        <v>-682.64161963824688</v>
      </c>
      <c r="S1106" s="35">
        <f>SUM(R1106:R1109)</f>
        <v>-16776.628334559664</v>
      </c>
      <c r="T1106" s="35">
        <f>(SUMIF(R$8:R1106,"&lt;0"))/3600000*-1</f>
        <v>0.51926488642740765</v>
      </c>
      <c r="U1106" s="37">
        <f t="shared" si="234"/>
        <v>-2.4300370370370388</v>
      </c>
      <c r="V1106" s="37">
        <f t="shared" si="233"/>
        <v>-469.65743431111383</v>
      </c>
      <c r="W1106" s="39">
        <f>SUM(V$8:V1106)/3600000*-1</f>
        <v>0.35725424186205651</v>
      </c>
      <c r="X1106" s="38">
        <f t="shared" si="225"/>
        <v>-0.68264161963825476</v>
      </c>
      <c r="Y1106" s="38">
        <f t="shared" si="226"/>
        <v>20.221646633387007</v>
      </c>
      <c r="Z1106" s="38">
        <f>SUM(Y$8:Y1106)/1000</f>
        <v>25.278530965357305</v>
      </c>
    </row>
    <row r="1107" spans="2:26" x14ac:dyDescent="0.3">
      <c r="B1107" s="6" t="s">
        <v>27</v>
      </c>
      <c r="C1107" s="6">
        <v>1099</v>
      </c>
      <c r="D1107" s="6">
        <v>77</v>
      </c>
      <c r="E1107" s="2">
        <f t="shared" si="227"/>
        <v>17.305555555555554</v>
      </c>
      <c r="F1107" s="11">
        <v>62.3</v>
      </c>
      <c r="G1107" s="30">
        <f t="shared" si="228"/>
        <v>-0.44444444444444481</v>
      </c>
      <c r="H1107" s="30">
        <f t="shared" si="229"/>
        <v>-1.6000000000000014</v>
      </c>
      <c r="I1107" s="31">
        <f>SUM(E$8:E1107)</f>
        <v>8699.9722222222299</v>
      </c>
      <c r="J1107" s="31">
        <f t="shared" si="230"/>
        <v>17.305555555554747</v>
      </c>
      <c r="K1107" s="32">
        <f t="shared" si="222"/>
        <v>-686.6666666666672</v>
      </c>
      <c r="L1107" s="33">
        <v>156.46950000000001</v>
      </c>
      <c r="M1107" s="34">
        <f>0.5*2.10945*1.29*0.35*WLTC_class_3!E1107^2</f>
        <v>142.61594585303814</v>
      </c>
      <c r="N1107" s="34">
        <f t="shared" si="223"/>
        <v>-387.58122081362905</v>
      </c>
      <c r="O1107" s="35">
        <f t="shared" si="224"/>
        <v>-116.07369726324535</v>
      </c>
      <c r="P1107" s="35">
        <f t="shared" si="231"/>
        <v>0</v>
      </c>
      <c r="Q1107" s="35">
        <f>(SUM(P$8:P1107))/3600000</f>
        <v>1.1034473532732063</v>
      </c>
      <c r="R1107" s="34">
        <f t="shared" si="232"/>
        <v>-6707.3083490799891</v>
      </c>
      <c r="S1107" s="35"/>
      <c r="T1107" s="35">
        <f>(SUMIF(R$8:R1107,"&lt;0"))/3600000*-1</f>
        <v>0.52112802763548549</v>
      </c>
      <c r="U1107" s="37">
        <f t="shared" si="234"/>
        <v>-7.1985555555555925</v>
      </c>
      <c r="V1107" s="37">
        <f t="shared" si="233"/>
        <v>-4614.6281441670317</v>
      </c>
      <c r="W1107" s="39">
        <f>SUM(V$8:V1107)/3600000*-1</f>
        <v>0.35853608301321405</v>
      </c>
      <c r="X1107" s="38">
        <f t="shared" si="225"/>
        <v>-6.7073083490803018</v>
      </c>
      <c r="Y1107" s="38">
        <f t="shared" si="226"/>
        <v>14.196979903944959</v>
      </c>
      <c r="Z1107" s="38">
        <f>SUM(Y$8:Y1107)/1000</f>
        <v>25.292727945261248</v>
      </c>
    </row>
    <row r="1108" spans="2:26" x14ac:dyDescent="0.3">
      <c r="B1108" s="6" t="s">
        <v>27</v>
      </c>
      <c r="C1108" s="6">
        <v>1100</v>
      </c>
      <c r="D1108" s="6">
        <v>78</v>
      </c>
      <c r="E1108" s="2">
        <f t="shared" si="227"/>
        <v>16.75</v>
      </c>
      <c r="F1108" s="11">
        <v>60.3</v>
      </c>
      <c r="G1108" s="30">
        <f t="shared" si="228"/>
        <v>-0.47222222222222199</v>
      </c>
      <c r="H1108" s="30">
        <f t="shared" si="229"/>
        <v>-1.6999999999999993</v>
      </c>
      <c r="I1108" s="31">
        <f>SUM(E$8:E1108)</f>
        <v>8716.7222222222299</v>
      </c>
      <c r="J1108" s="31">
        <f t="shared" si="230"/>
        <v>16.75</v>
      </c>
      <c r="K1108" s="32">
        <f t="shared" si="222"/>
        <v>-729.58333333333292</v>
      </c>
      <c r="L1108" s="33">
        <v>156.46950000000001</v>
      </c>
      <c r="M1108" s="34">
        <f>0.5*2.10945*1.29*0.35*WLTC_class_3!E1108^2</f>
        <v>133.60620168984374</v>
      </c>
      <c r="N1108" s="34">
        <f t="shared" si="223"/>
        <v>-439.50763164348916</v>
      </c>
      <c r="O1108" s="35">
        <f t="shared" si="224"/>
        <v>-123.30935990297642</v>
      </c>
      <c r="P1108" s="35">
        <f t="shared" si="231"/>
        <v>0</v>
      </c>
      <c r="Q1108" s="35">
        <f>(SUM(P$8:P1108))/3600000</f>
        <v>1.1034473532732063</v>
      </c>
      <c r="R1108" s="34">
        <f t="shared" si="232"/>
        <v>-7361.7528300284439</v>
      </c>
      <c r="S1108" s="35"/>
      <c r="T1108" s="35">
        <f>(SUMIF(R$8:R1108,"&lt;0"))/3600000*-1</f>
        <v>0.52317295897715999</v>
      </c>
      <c r="U1108" s="37">
        <f t="shared" si="234"/>
        <v>-11.692407407407369</v>
      </c>
      <c r="V1108" s="37">
        <f t="shared" si="233"/>
        <v>-5064.8859470595689</v>
      </c>
      <c r="W1108" s="39">
        <f>SUM(V$8:V1108)/3600000*-1</f>
        <v>0.35994299577628619</v>
      </c>
      <c r="X1108" s="38">
        <f t="shared" si="225"/>
        <v>-7.3617528300284443</v>
      </c>
      <c r="Y1108" s="38">
        <f t="shared" si="226"/>
        <v>13.542535422996817</v>
      </c>
      <c r="Z1108" s="38">
        <f>SUM(Y$8:Y1108)/1000</f>
        <v>25.306270480684244</v>
      </c>
    </row>
    <row r="1109" spans="2:26" x14ac:dyDescent="0.3">
      <c r="B1109" s="6" t="s">
        <v>27</v>
      </c>
      <c r="C1109" s="6">
        <v>1101</v>
      </c>
      <c r="D1109" s="6">
        <v>79</v>
      </c>
      <c r="E1109" s="2">
        <f t="shared" si="227"/>
        <v>16.361111111111111</v>
      </c>
      <c r="F1109" s="11">
        <v>58.9</v>
      </c>
      <c r="G1109" s="30">
        <f t="shared" si="228"/>
        <v>-0.26388888888888867</v>
      </c>
      <c r="H1109" s="30">
        <f t="shared" si="229"/>
        <v>-0.94999999999999929</v>
      </c>
      <c r="I1109" s="31">
        <f>SUM(E$8:E1109)</f>
        <v>8733.0833333333412</v>
      </c>
      <c r="J1109" s="31">
        <f t="shared" si="230"/>
        <v>16.361111111111313</v>
      </c>
      <c r="K1109" s="32">
        <f t="shared" si="222"/>
        <v>-407.70833333333297</v>
      </c>
      <c r="L1109" s="33">
        <v>156.46950000000001</v>
      </c>
      <c r="M1109" s="34">
        <f>0.5*2.10945*1.29*0.35*WLTC_class_3!E1109^2</f>
        <v>127.47428445512151</v>
      </c>
      <c r="N1109" s="34">
        <f t="shared" si="223"/>
        <v>-123.76454887821143</v>
      </c>
      <c r="O1109" s="35">
        <f t="shared" si="224"/>
        <v>-33.130031683162436</v>
      </c>
      <c r="P1109" s="35">
        <f t="shared" si="231"/>
        <v>0</v>
      </c>
      <c r="Q1109" s="35">
        <f>(SUM(P$8:P1109))/3600000</f>
        <v>1.1034473532732063</v>
      </c>
      <c r="R1109" s="34">
        <f t="shared" si="232"/>
        <v>-2024.9255358129842</v>
      </c>
      <c r="S1109" s="35"/>
      <c r="T1109" s="35">
        <f>(SUMIF(R$8:R1109,"&lt;0"))/3600000*-1</f>
        <v>0.52373543829266367</v>
      </c>
      <c r="U1109" s="37">
        <f t="shared" si="234"/>
        <v>-7.9577037037037144</v>
      </c>
      <c r="V1109" s="37">
        <f t="shared" si="233"/>
        <v>-1393.148768639333</v>
      </c>
      <c r="W1109" s="39">
        <f>SUM(V$8:V1109)/3600000*-1</f>
        <v>0.36032998154535267</v>
      </c>
      <c r="X1109" s="38">
        <f t="shared" si="225"/>
        <v>-2.024925535812959</v>
      </c>
      <c r="Y1109" s="38">
        <f t="shared" si="226"/>
        <v>18.879362717212302</v>
      </c>
      <c r="Z1109" s="38">
        <f>SUM(Y$8:Y1109)/1000</f>
        <v>25.325149843401459</v>
      </c>
    </row>
    <row r="1110" spans="2:26" x14ac:dyDescent="0.3">
      <c r="B1110" s="6" t="s">
        <v>27</v>
      </c>
      <c r="C1110" s="6">
        <v>1102</v>
      </c>
      <c r="D1110" s="6">
        <v>80</v>
      </c>
      <c r="E1110" s="2">
        <f t="shared" si="227"/>
        <v>16.222222222222221</v>
      </c>
      <c r="F1110" s="11">
        <v>58.4</v>
      </c>
      <c r="G1110" s="30">
        <f t="shared" si="228"/>
        <v>-1.3888888888889086E-2</v>
      </c>
      <c r="H1110" s="30">
        <f t="shared" si="229"/>
        <v>-5.0000000000000711E-2</v>
      </c>
      <c r="I1110" s="31">
        <f>SUM(E$8:E1110)</f>
        <v>8749.3055555555638</v>
      </c>
      <c r="J1110" s="31">
        <f t="shared" si="230"/>
        <v>16.222222222222626</v>
      </c>
      <c r="K1110" s="32">
        <f t="shared" si="222"/>
        <v>-21.458333333333638</v>
      </c>
      <c r="L1110" s="33">
        <v>156.46950000000001</v>
      </c>
      <c r="M1110" s="34">
        <f>0.5*2.10945*1.29*0.35*WLTC_class_3!E1110^2</f>
        <v>125.31922126111108</v>
      </c>
      <c r="N1110" s="34">
        <f t="shared" si="223"/>
        <v>260.33038792777745</v>
      </c>
      <c r="O1110" s="35">
        <f t="shared" si="224"/>
        <v>0</v>
      </c>
      <c r="P1110" s="35">
        <f t="shared" si="231"/>
        <v>0</v>
      </c>
      <c r="Q1110" s="35">
        <f>(SUM(P$8:P1110))/3600000</f>
        <v>1.1034473532732063</v>
      </c>
      <c r="R1110" s="35">
        <f t="shared" si="232"/>
        <v>0</v>
      </c>
      <c r="S1110" s="35"/>
      <c r="T1110" s="35">
        <f>(SUMIF(R$8:R1110,"&lt;0"))/3600000*-1</f>
        <v>0.52373543829266367</v>
      </c>
      <c r="U1110" s="37">
        <f t="shared" si="234"/>
        <v>-2.7967361111111284</v>
      </c>
      <c r="V1110" s="37">
        <f t="shared" si="233"/>
        <v>0</v>
      </c>
      <c r="W1110" s="39">
        <f>SUM(V$8:V1110)/3600000*-1</f>
        <v>0.36032998154535267</v>
      </c>
      <c r="X1110" s="38">
        <f t="shared" si="225"/>
        <v>4.2231374041617231</v>
      </c>
      <c r="Y1110" s="38">
        <f t="shared" si="226"/>
        <v>25.127425657186983</v>
      </c>
      <c r="Z1110" s="38">
        <f>SUM(Y$8:Y1110)/1000</f>
        <v>25.350277269058648</v>
      </c>
    </row>
    <row r="1111" spans="2:26" x14ac:dyDescent="0.3">
      <c r="B1111" s="6" t="s">
        <v>27</v>
      </c>
      <c r="C1111" s="6">
        <v>1103</v>
      </c>
      <c r="D1111" s="6">
        <v>81</v>
      </c>
      <c r="E1111" s="2">
        <f t="shared" si="227"/>
        <v>16.333333333333332</v>
      </c>
      <c r="F1111" s="11">
        <v>58.8</v>
      </c>
      <c r="G1111" s="30">
        <f t="shared" si="228"/>
        <v>0.25000000000000061</v>
      </c>
      <c r="H1111" s="30">
        <f t="shared" si="229"/>
        <v>0.90000000000000213</v>
      </c>
      <c r="I1111" s="31">
        <f>SUM(E$8:E1111)</f>
        <v>8765.6388888888978</v>
      </c>
      <c r="J1111" s="31">
        <f t="shared" si="230"/>
        <v>16.33333333333394</v>
      </c>
      <c r="K1111" s="32">
        <f t="shared" si="222"/>
        <v>386.25000000000097</v>
      </c>
      <c r="L1111" s="33">
        <v>156.46950000000001</v>
      </c>
      <c r="M1111" s="34">
        <f>0.5*2.10945*1.29*0.35*WLTC_class_3!E1111^2</f>
        <v>127.04180203749996</v>
      </c>
      <c r="N1111" s="34">
        <f t="shared" si="223"/>
        <v>669.76130203750085</v>
      </c>
      <c r="O1111" s="35">
        <f t="shared" si="224"/>
        <v>178.67743179912213</v>
      </c>
      <c r="P1111" s="35">
        <f t="shared" si="231"/>
        <v>10939.434599946253</v>
      </c>
      <c r="Q1111" s="35">
        <f>(SUM(P$8:P1111))/3600000</f>
        <v>1.1064860851065248</v>
      </c>
      <c r="R1111" s="35">
        <f t="shared" si="232"/>
        <v>0</v>
      </c>
      <c r="S1111" s="35"/>
      <c r="T1111" s="35">
        <f>(SUMIF(R$8:R1111,"&lt;0"))/3600000*-1</f>
        <v>0.52373543829266367</v>
      </c>
      <c r="U1111" s="37">
        <f t="shared" si="234"/>
        <v>2.2354814814814694</v>
      </c>
      <c r="V1111" s="37">
        <f t="shared" si="233"/>
        <v>0</v>
      </c>
      <c r="W1111" s="39">
        <f>SUM(V$8:V1111)/3600000*-1</f>
        <v>0.36032998154535267</v>
      </c>
      <c r="X1111" s="38">
        <f t="shared" si="225"/>
        <v>10.939434599945848</v>
      </c>
      <c r="Y1111" s="38">
        <f t="shared" si="226"/>
        <v>31.843722852971108</v>
      </c>
      <c r="Z1111" s="38">
        <f>SUM(Y$8:Y1111)/1000</f>
        <v>25.38212099191162</v>
      </c>
    </row>
    <row r="1112" spans="2:26" x14ac:dyDescent="0.3">
      <c r="B1112" s="6" t="s">
        <v>27</v>
      </c>
      <c r="C1112" s="6">
        <v>1104</v>
      </c>
      <c r="D1112" s="6">
        <v>82</v>
      </c>
      <c r="E1112" s="2">
        <f t="shared" si="227"/>
        <v>16.722222222222221</v>
      </c>
      <c r="F1112" s="11">
        <v>60.2</v>
      </c>
      <c r="G1112" s="30">
        <f t="shared" si="228"/>
        <v>0.4861111111111111</v>
      </c>
      <c r="H1112" s="30">
        <f t="shared" si="229"/>
        <v>1.75</v>
      </c>
      <c r="I1112" s="31">
        <f>SUM(E$8:E1112)</f>
        <v>8782.3611111111204</v>
      </c>
      <c r="J1112" s="31">
        <f t="shared" si="230"/>
        <v>16.722222222222626</v>
      </c>
      <c r="K1112" s="32">
        <f t="shared" si="222"/>
        <v>751.04166666666663</v>
      </c>
      <c r="L1112" s="33">
        <v>156.46950000000001</v>
      </c>
      <c r="M1112" s="34">
        <f>0.5*2.10945*1.29*0.35*WLTC_class_3!E1112^2</f>
        <v>133.1634308204861</v>
      </c>
      <c r="N1112" s="34">
        <f t="shared" si="223"/>
        <v>1040.6745974871528</v>
      </c>
      <c r="O1112" s="35">
        <f t="shared" si="224"/>
        <v>291.0066642189376</v>
      </c>
      <c r="P1112" s="35">
        <f t="shared" si="231"/>
        <v>17402.391880202253</v>
      </c>
      <c r="Q1112" s="35">
        <f>(SUM(P$8:P1112))/3600000</f>
        <v>1.1113200828510255</v>
      </c>
      <c r="R1112" s="35">
        <f t="shared" si="232"/>
        <v>0</v>
      </c>
      <c r="S1112" s="35"/>
      <c r="T1112" s="35">
        <f>(SUMIF(R$8:R1112,"&lt;0"))/3600000*-1</f>
        <v>0.52373543829266367</v>
      </c>
      <c r="U1112" s="37">
        <f t="shared" si="234"/>
        <v>7.9443518518518692</v>
      </c>
      <c r="V1112" s="37">
        <f t="shared" si="233"/>
        <v>0</v>
      </c>
      <c r="W1112" s="39">
        <f>SUM(V$8:V1112)/3600000*-1</f>
        <v>0.36032998154535267</v>
      </c>
      <c r="X1112" s="38">
        <f t="shared" si="225"/>
        <v>17.402391880201833</v>
      </c>
      <c r="Y1112" s="38">
        <f t="shared" si="226"/>
        <v>38.30668013322709</v>
      </c>
      <c r="Z1112" s="38">
        <f>SUM(Y$8:Y1112)/1000</f>
        <v>25.420427672044848</v>
      </c>
    </row>
    <row r="1113" spans="2:26" x14ac:dyDescent="0.3">
      <c r="B1113" s="6" t="s">
        <v>27</v>
      </c>
      <c r="C1113" s="6">
        <v>1105</v>
      </c>
      <c r="D1113" s="6">
        <v>83</v>
      </c>
      <c r="E1113" s="2">
        <f t="shared" si="227"/>
        <v>17.305555555555554</v>
      </c>
      <c r="F1113" s="11">
        <v>62.3</v>
      </c>
      <c r="G1113" s="30">
        <f t="shared" si="228"/>
        <v>0.51388888888888828</v>
      </c>
      <c r="H1113" s="30">
        <f t="shared" si="229"/>
        <v>1.8499999999999979</v>
      </c>
      <c r="I1113" s="31">
        <f>SUM(E$8:E1113)</f>
        <v>8799.6666666666752</v>
      </c>
      <c r="J1113" s="31">
        <f t="shared" si="230"/>
        <v>17.305555555554747</v>
      </c>
      <c r="K1113" s="32">
        <f t="shared" si="222"/>
        <v>793.95833333333235</v>
      </c>
      <c r="L1113" s="33">
        <v>156.46950000000001</v>
      </c>
      <c r="M1113" s="34">
        <f>0.5*2.10945*1.29*0.35*WLTC_class_3!E1113^2</f>
        <v>142.61594585303814</v>
      </c>
      <c r="N1113" s="34">
        <f t="shared" si="223"/>
        <v>1093.0437791863706</v>
      </c>
      <c r="O1113" s="35">
        <f t="shared" si="224"/>
        <v>327.34721371281398</v>
      </c>
      <c r="P1113" s="35">
        <f t="shared" si="231"/>
        <v>18915.72984536325</v>
      </c>
      <c r="Q1113" s="35">
        <f>(SUM(P$8:P1113))/3600000</f>
        <v>1.1165744522525152</v>
      </c>
      <c r="R1113" s="35">
        <f t="shared" si="232"/>
        <v>0</v>
      </c>
      <c r="S1113" s="35"/>
      <c r="T1113" s="35">
        <f>(SUMIF(R$8:R1113,"&lt;0"))/3600000*-1</f>
        <v>0.52373543829266367</v>
      </c>
      <c r="U1113" s="37">
        <f t="shared" si="234"/>
        <v>12.267013888888872</v>
      </c>
      <c r="V1113" s="37">
        <f t="shared" si="233"/>
        <v>0</v>
      </c>
      <c r="W1113" s="39">
        <f>SUM(V$8:V1113)/3600000*-1</f>
        <v>0.36032998154535267</v>
      </c>
      <c r="X1113" s="38">
        <f t="shared" si="225"/>
        <v>18.915729845364133</v>
      </c>
      <c r="Y1113" s="38">
        <f t="shared" si="226"/>
        <v>39.820018098389397</v>
      </c>
      <c r="Z1113" s="38">
        <f>SUM(Y$8:Y1113)/1000</f>
        <v>25.460247690143234</v>
      </c>
    </row>
    <row r="1114" spans="2:26" x14ac:dyDescent="0.3">
      <c r="B1114" s="6" t="s">
        <v>27</v>
      </c>
      <c r="C1114" s="6">
        <v>1106</v>
      </c>
      <c r="D1114" s="6">
        <v>84</v>
      </c>
      <c r="E1114" s="2">
        <f t="shared" si="227"/>
        <v>17.75</v>
      </c>
      <c r="F1114" s="11">
        <v>63.9</v>
      </c>
      <c r="G1114" s="30">
        <f t="shared" si="228"/>
        <v>0.30555555555555597</v>
      </c>
      <c r="H1114" s="30">
        <f t="shared" si="229"/>
        <v>1.1000000000000014</v>
      </c>
      <c r="I1114" s="31">
        <f>SUM(E$8:E1114)</f>
        <v>8817.4166666666752</v>
      </c>
      <c r="J1114" s="31">
        <f t="shared" si="230"/>
        <v>17.75</v>
      </c>
      <c r="K1114" s="32">
        <f t="shared" si="222"/>
        <v>472.083333333334</v>
      </c>
      <c r="L1114" s="33">
        <v>156.46950000000001</v>
      </c>
      <c r="M1114" s="34">
        <f>0.5*2.10945*1.29*0.35*WLTC_class_3!E1114^2</f>
        <v>150.03538933359374</v>
      </c>
      <c r="N1114" s="34">
        <f t="shared" si="223"/>
        <v>778.58822266692778</v>
      </c>
      <c r="O1114" s="35">
        <f t="shared" si="224"/>
        <v>245.30395190399892</v>
      </c>
      <c r="P1114" s="35">
        <f t="shared" si="231"/>
        <v>13819.940952337967</v>
      </c>
      <c r="Q1114" s="35">
        <f>(SUM(P$8:P1114))/3600000</f>
        <v>1.1204133247392756</v>
      </c>
      <c r="R1114" s="35">
        <f t="shared" si="232"/>
        <v>0</v>
      </c>
      <c r="S1114" s="35"/>
      <c r="T1114" s="35">
        <f>(SUMIF(R$8:R1114,"&lt;0"))/3600000*-1</f>
        <v>0.52373543829266367</v>
      </c>
      <c r="U1114" s="37">
        <f t="shared" si="234"/>
        <v>9.6285925925926321</v>
      </c>
      <c r="V1114" s="37">
        <f t="shared" si="233"/>
        <v>0</v>
      </c>
      <c r="W1114" s="39">
        <f>SUM(V$8:V1114)/3600000*-1</f>
        <v>0.36032998154535267</v>
      </c>
      <c r="X1114" s="38">
        <f t="shared" si="225"/>
        <v>13.819940952337967</v>
      </c>
      <c r="Y1114" s="38">
        <f t="shared" si="226"/>
        <v>34.72422920536323</v>
      </c>
      <c r="Z1114" s="38">
        <f>SUM(Y$8:Y1114)/1000</f>
        <v>25.494971919348597</v>
      </c>
    </row>
    <row r="1115" spans="2:26" x14ac:dyDescent="0.3">
      <c r="B1115" s="6" t="s">
        <v>27</v>
      </c>
      <c r="C1115" s="6">
        <v>1107</v>
      </c>
      <c r="D1115" s="6">
        <v>85</v>
      </c>
      <c r="E1115" s="2">
        <f t="shared" si="227"/>
        <v>17.916666666666668</v>
      </c>
      <c r="F1115" s="11">
        <v>64.5</v>
      </c>
      <c r="G1115" s="30">
        <f t="shared" si="228"/>
        <v>6.9444444444445433E-2</v>
      </c>
      <c r="H1115" s="30">
        <f t="shared" si="229"/>
        <v>0.25000000000000355</v>
      </c>
      <c r="I1115" s="31">
        <f>SUM(E$8:E1115)</f>
        <v>8835.3333333333412</v>
      </c>
      <c r="J1115" s="31">
        <f t="shared" si="230"/>
        <v>17.91666666666606</v>
      </c>
      <c r="K1115" s="32">
        <f t="shared" si="222"/>
        <v>107.29166666666819</v>
      </c>
      <c r="L1115" s="33">
        <v>156.46950000000001</v>
      </c>
      <c r="M1115" s="34">
        <f>0.5*2.10945*1.29*0.35*WLTC_class_3!E1115^2</f>
        <v>152.86618333984379</v>
      </c>
      <c r="N1115" s="34">
        <f t="shared" si="223"/>
        <v>416.62735000651196</v>
      </c>
      <c r="O1115" s="35">
        <f t="shared" si="224"/>
        <v>133.74027259757199</v>
      </c>
      <c r="P1115" s="35">
        <f t="shared" si="231"/>
        <v>7464.5733542830867</v>
      </c>
      <c r="Q1115" s="35">
        <f>(SUM(P$8:P1115))/3600000</f>
        <v>1.1224868173376876</v>
      </c>
      <c r="R1115" s="35">
        <f t="shared" si="232"/>
        <v>0</v>
      </c>
      <c r="S1115" s="35"/>
      <c r="T1115" s="35">
        <f>(SUMIF(R$8:R1115,"&lt;0"))/3600000*-1</f>
        <v>0.52373543829266367</v>
      </c>
      <c r="U1115" s="37">
        <f t="shared" si="234"/>
        <v>3.6736666666667093</v>
      </c>
      <c r="V1115" s="37">
        <f t="shared" si="233"/>
        <v>0</v>
      </c>
      <c r="W1115" s="39">
        <f>SUM(V$8:V1115)/3600000*-1</f>
        <v>0.36032998154535267</v>
      </c>
      <c r="X1115" s="38">
        <f t="shared" si="225"/>
        <v>7.4645733542833392</v>
      </c>
      <c r="Y1115" s="38">
        <f t="shared" si="226"/>
        <v>28.368861607308599</v>
      </c>
      <c r="Z1115" s="38">
        <f>SUM(Y$8:Y1115)/1000</f>
        <v>25.523340780955905</v>
      </c>
    </row>
    <row r="1116" spans="2:26" x14ac:dyDescent="0.3">
      <c r="B1116" s="6" t="s">
        <v>27</v>
      </c>
      <c r="C1116" s="6">
        <v>1108</v>
      </c>
      <c r="D1116" s="6">
        <v>86</v>
      </c>
      <c r="E1116" s="2">
        <f t="shared" si="227"/>
        <v>17.888888888888889</v>
      </c>
      <c r="F1116" s="11">
        <v>64.400000000000006</v>
      </c>
      <c r="G1116" s="30">
        <f t="shared" si="228"/>
        <v>-0.1388888888888889</v>
      </c>
      <c r="H1116" s="30">
        <f t="shared" si="229"/>
        <v>-0.5</v>
      </c>
      <c r="I1116" s="31">
        <f>SUM(E$8:E1116)</f>
        <v>8853.2222222222299</v>
      </c>
      <c r="J1116" s="31">
        <f t="shared" si="230"/>
        <v>17.888888888888687</v>
      </c>
      <c r="K1116" s="32">
        <f t="shared" si="222"/>
        <v>-214.58333333333334</v>
      </c>
      <c r="L1116" s="33">
        <v>156.46950000000001</v>
      </c>
      <c r="M1116" s="34">
        <f>0.5*2.10945*1.29*0.35*WLTC_class_3!E1116^2</f>
        <v>152.39254711527778</v>
      </c>
      <c r="N1116" s="34">
        <f t="shared" si="223"/>
        <v>94.278713781944447</v>
      </c>
      <c r="O1116" s="35">
        <f t="shared" si="224"/>
        <v>0</v>
      </c>
      <c r="P1116" s="35">
        <f t="shared" si="231"/>
        <v>0</v>
      </c>
      <c r="Q1116" s="35">
        <f>(SUM(P$8:P1116))/3600000</f>
        <v>1.1224868173376876</v>
      </c>
      <c r="R1116" s="35">
        <f t="shared" si="232"/>
        <v>0</v>
      </c>
      <c r="S1116" s="35"/>
      <c r="T1116" s="35">
        <f>(SUMIF(R$8:R1116,"&lt;0"))/3600000*-1</f>
        <v>0.52373543829266367</v>
      </c>
      <c r="U1116" s="37">
        <f t="shared" si="234"/>
        <v>-0.61466203703707389</v>
      </c>
      <c r="V1116" s="37">
        <f t="shared" si="233"/>
        <v>0</v>
      </c>
      <c r="W1116" s="39">
        <f>SUM(V$8:V1116)/3600000*-1</f>
        <v>0.36032998154535267</v>
      </c>
      <c r="X1116" s="38">
        <f t="shared" si="225"/>
        <v>1.6865414354325619</v>
      </c>
      <c r="Y1116" s="38">
        <f t="shared" si="226"/>
        <v>22.590829688457823</v>
      </c>
      <c r="Z1116" s="38">
        <f>SUM(Y$8:Y1116)/1000</f>
        <v>25.545931610644367</v>
      </c>
    </row>
    <row r="1117" spans="2:26" x14ac:dyDescent="0.3">
      <c r="B1117" s="6" t="s">
        <v>27</v>
      </c>
      <c r="C1117" s="6">
        <v>1109</v>
      </c>
      <c r="D1117" s="6">
        <v>87</v>
      </c>
      <c r="E1117" s="2">
        <f t="shared" si="227"/>
        <v>17.638888888888889</v>
      </c>
      <c r="F1117" s="11">
        <v>63.5</v>
      </c>
      <c r="G1117" s="30">
        <f t="shared" si="228"/>
        <v>-0.33333333333333409</v>
      </c>
      <c r="H1117" s="30">
        <f t="shared" si="229"/>
        <v>-1.2000000000000028</v>
      </c>
      <c r="I1117" s="31">
        <f>SUM(E$8:E1117)</f>
        <v>8870.8611111111186</v>
      </c>
      <c r="J1117" s="31">
        <f t="shared" si="230"/>
        <v>17.638888888888687</v>
      </c>
      <c r="K1117" s="32">
        <f t="shared" si="222"/>
        <v>-515.00000000000114</v>
      </c>
      <c r="L1117" s="33">
        <v>156.46950000000001</v>
      </c>
      <c r="M1117" s="34">
        <f>0.5*2.10945*1.29*0.35*WLTC_class_3!E1117^2</f>
        <v>148.16289111762151</v>
      </c>
      <c r="N1117" s="34">
        <f t="shared" si="223"/>
        <v>-210.36760888237961</v>
      </c>
      <c r="O1117" s="35">
        <f t="shared" si="224"/>
        <v>-65.451758558330667</v>
      </c>
      <c r="P1117" s="35">
        <f t="shared" si="231"/>
        <v>0</v>
      </c>
      <c r="Q1117" s="35">
        <f>(SUM(P$8:P1117))/3600000</f>
        <v>1.1224868173376876</v>
      </c>
      <c r="R1117" s="34">
        <f t="shared" si="232"/>
        <v>-3710.6508788974866</v>
      </c>
      <c r="S1117" s="35">
        <f>SUM(R1116:R1118)</f>
        <v>-7083.2170375974001</v>
      </c>
      <c r="T1117" s="35">
        <f>(SUMIF(R$8:R1117,"&lt;0"))/3600000*-1</f>
        <v>0.52476617464791286</v>
      </c>
      <c r="U1117" s="37">
        <f t="shared" si="234"/>
        <v>-5.489041666666675</v>
      </c>
      <c r="V1117" s="37">
        <f t="shared" si="233"/>
        <v>-2552.9278046814707</v>
      </c>
      <c r="W1117" s="39">
        <f>SUM(V$8:V1117)/3600000*-1</f>
        <v>0.36103912815776423</v>
      </c>
      <c r="X1117" s="38">
        <f t="shared" si="225"/>
        <v>-3.7106508788975292</v>
      </c>
      <c r="Y1117" s="38">
        <f t="shared" si="226"/>
        <v>17.193637374127732</v>
      </c>
      <c r="Z1117" s="38">
        <f>SUM(Y$8:Y1117)/1000</f>
        <v>25.563125248018491</v>
      </c>
    </row>
    <row r="1118" spans="2:26" x14ac:dyDescent="0.3">
      <c r="B1118" s="6" t="s">
        <v>27</v>
      </c>
      <c r="C1118" s="6">
        <v>1110</v>
      </c>
      <c r="D1118" s="6">
        <v>88</v>
      </c>
      <c r="E1118" s="2">
        <f t="shared" si="227"/>
        <v>17.222222222222221</v>
      </c>
      <c r="F1118" s="11">
        <v>62</v>
      </c>
      <c r="G1118" s="30">
        <f t="shared" si="228"/>
        <v>-0.31944444444444403</v>
      </c>
      <c r="H1118" s="30">
        <f t="shared" si="229"/>
        <v>-1.1499999999999986</v>
      </c>
      <c r="I1118" s="31">
        <f>SUM(E$8:E1118)</f>
        <v>8888.0833333333412</v>
      </c>
      <c r="J1118" s="31">
        <f t="shared" si="230"/>
        <v>17.222222222222626</v>
      </c>
      <c r="K1118" s="32">
        <f t="shared" si="222"/>
        <v>-493.541666666666</v>
      </c>
      <c r="L1118" s="33">
        <v>156.46950000000001</v>
      </c>
      <c r="M1118" s="34">
        <f>0.5*2.10945*1.29*0.35*WLTC_class_3!E1118^2</f>
        <v>141.2457445486111</v>
      </c>
      <c r="N1118" s="34">
        <f t="shared" si="223"/>
        <v>-195.82642211805489</v>
      </c>
      <c r="O1118" s="35">
        <f t="shared" si="224"/>
        <v>-58.083083844276281</v>
      </c>
      <c r="P1118" s="35">
        <f t="shared" si="231"/>
        <v>0</v>
      </c>
      <c r="Q1118" s="35">
        <f>(SUM(P$8:P1118))/3600000</f>
        <v>1.1224868173376876</v>
      </c>
      <c r="R1118" s="34">
        <f t="shared" si="232"/>
        <v>-3372.5661586999136</v>
      </c>
      <c r="S1118" s="35"/>
      <c r="T1118" s="35">
        <f>(SUMIF(R$8:R1118,"&lt;0"))/3600000*-1</f>
        <v>0.52570299858088509</v>
      </c>
      <c r="U1118" s="37">
        <f t="shared" si="234"/>
        <v>-8.9767361111111281</v>
      </c>
      <c r="V1118" s="37">
        <f t="shared" si="233"/>
        <v>-2320.3255171855403</v>
      </c>
      <c r="W1118" s="39">
        <f>SUM(V$8:V1118)/3600000*-1</f>
        <v>0.36168366302364907</v>
      </c>
      <c r="X1118" s="38">
        <f t="shared" si="225"/>
        <v>-3.3725661586998341</v>
      </c>
      <c r="Y1118" s="38">
        <f t="shared" si="226"/>
        <v>17.531722094325428</v>
      </c>
      <c r="Z1118" s="38">
        <f>SUM(Y$8:Y1118)/1000</f>
        <v>25.580656970112816</v>
      </c>
    </row>
    <row r="1119" spans="2:26" x14ac:dyDescent="0.3">
      <c r="B1119" s="6" t="s">
        <v>27</v>
      </c>
      <c r="C1119" s="6">
        <v>1111</v>
      </c>
      <c r="D1119" s="6">
        <v>89</v>
      </c>
      <c r="E1119" s="2">
        <f t="shared" si="227"/>
        <v>17</v>
      </c>
      <c r="F1119" s="11">
        <v>61.2</v>
      </c>
      <c r="G1119" s="30">
        <f t="shared" si="228"/>
        <v>-9.7222222222222612E-2</v>
      </c>
      <c r="H1119" s="30">
        <f t="shared" si="229"/>
        <v>-0.35000000000000142</v>
      </c>
      <c r="I1119" s="31">
        <f>SUM(E$8:E1119)</f>
        <v>8905.0833333333412</v>
      </c>
      <c r="J1119" s="31">
        <f t="shared" si="230"/>
        <v>17</v>
      </c>
      <c r="K1119" s="32">
        <f t="shared" si="222"/>
        <v>-150.20833333333394</v>
      </c>
      <c r="L1119" s="33">
        <v>156.46950000000001</v>
      </c>
      <c r="M1119" s="34">
        <f>0.5*2.10945*1.29*0.35*WLTC_class_3!E1119^2</f>
        <v>137.62420953749998</v>
      </c>
      <c r="N1119" s="34">
        <f t="shared" si="223"/>
        <v>143.88537620416605</v>
      </c>
      <c r="O1119" s="35">
        <f t="shared" si="224"/>
        <v>0</v>
      </c>
      <c r="P1119" s="35">
        <f t="shared" si="231"/>
        <v>0</v>
      </c>
      <c r="Q1119" s="35">
        <f>(SUM(P$8:P1119))/3600000</f>
        <v>1.1224868173376876</v>
      </c>
      <c r="R1119" s="35">
        <f t="shared" si="232"/>
        <v>0</v>
      </c>
      <c r="S1119" s="35"/>
      <c r="T1119" s="35">
        <f>(SUMIF(R$8:R1119,"&lt;0"))/3600000*-1</f>
        <v>0.52570299858088509</v>
      </c>
      <c r="U1119" s="37">
        <f t="shared" si="234"/>
        <v>-4.6998518518518333</v>
      </c>
      <c r="V1119" s="37">
        <f t="shared" si="233"/>
        <v>0</v>
      </c>
      <c r="W1119" s="39">
        <f>SUM(V$8:V1119)/3600000*-1</f>
        <v>0.36168366302364907</v>
      </c>
      <c r="X1119" s="38">
        <f t="shared" si="225"/>
        <v>2.446051395470823</v>
      </c>
      <c r="Y1119" s="38">
        <f t="shared" si="226"/>
        <v>23.350339648496082</v>
      </c>
      <c r="Z1119" s="38">
        <f>SUM(Y$8:Y1119)/1000</f>
        <v>25.604007309761315</v>
      </c>
    </row>
    <row r="1120" spans="2:26" x14ac:dyDescent="0.3">
      <c r="B1120" s="6" t="s">
        <v>27</v>
      </c>
      <c r="C1120" s="6">
        <v>1112</v>
      </c>
      <c r="D1120" s="6">
        <v>90</v>
      </c>
      <c r="E1120" s="2">
        <f t="shared" si="227"/>
        <v>17.027777777777775</v>
      </c>
      <c r="F1120" s="11">
        <v>61.3</v>
      </c>
      <c r="G1120" s="30">
        <f t="shared" si="228"/>
        <v>0.19444444444444425</v>
      </c>
      <c r="H1120" s="30">
        <f t="shared" si="229"/>
        <v>0.69999999999999929</v>
      </c>
      <c r="I1120" s="31">
        <f>SUM(E$8:E1120)</f>
        <v>8922.1111111111186</v>
      </c>
      <c r="J1120" s="31">
        <f t="shared" si="230"/>
        <v>17.027777777777374</v>
      </c>
      <c r="K1120" s="32">
        <f t="shared" si="222"/>
        <v>300.41666666666634</v>
      </c>
      <c r="L1120" s="33">
        <v>156.46950000000001</v>
      </c>
      <c r="M1120" s="34">
        <f>0.5*2.10945*1.29*0.35*WLTC_class_3!E1120^2</f>
        <v>138.07432930095482</v>
      </c>
      <c r="N1120" s="34">
        <f t="shared" si="223"/>
        <v>594.96049596762123</v>
      </c>
      <c r="O1120" s="35">
        <f t="shared" si="224"/>
        <v>172.50594954417573</v>
      </c>
      <c r="P1120" s="35">
        <f t="shared" si="231"/>
        <v>10130.855111892866</v>
      </c>
      <c r="Q1120" s="35">
        <f>(SUM(P$8:P1120))/3600000</f>
        <v>1.1253009437576578</v>
      </c>
      <c r="R1120" s="35">
        <f t="shared" si="232"/>
        <v>0</v>
      </c>
      <c r="S1120" s="35"/>
      <c r="T1120" s="35">
        <f>(SUMIF(R$8:R1120,"&lt;0"))/3600000*-1</f>
        <v>0.52570299858088509</v>
      </c>
      <c r="U1120" s="37">
        <f t="shared" si="234"/>
        <v>0.58414351851846091</v>
      </c>
      <c r="V1120" s="37">
        <f t="shared" si="233"/>
        <v>0</v>
      </c>
      <c r="W1120" s="39">
        <f>SUM(V$8:V1120)/3600000*-1</f>
        <v>0.36168366302364907</v>
      </c>
      <c r="X1120" s="38">
        <f t="shared" si="225"/>
        <v>10.130855111893105</v>
      </c>
      <c r="Y1120" s="38">
        <f t="shared" si="226"/>
        <v>31.035143364918365</v>
      </c>
      <c r="Z1120" s="38">
        <f>SUM(Y$8:Y1120)/1000</f>
        <v>25.635042453126232</v>
      </c>
    </row>
    <row r="1121" spans="2:26" x14ac:dyDescent="0.3">
      <c r="B1121" s="6" t="s">
        <v>27</v>
      </c>
      <c r="C1121" s="6">
        <v>1113</v>
      </c>
      <c r="D1121" s="6">
        <v>91</v>
      </c>
      <c r="E1121" s="2">
        <f t="shared" si="227"/>
        <v>17.388888888888889</v>
      </c>
      <c r="F1121" s="11">
        <v>62.6</v>
      </c>
      <c r="G1121" s="30">
        <f t="shared" si="228"/>
        <v>0.55555555555555558</v>
      </c>
      <c r="H1121" s="30">
        <f t="shared" si="229"/>
        <v>2</v>
      </c>
      <c r="I1121" s="31">
        <f>SUM(E$8:E1121)</f>
        <v>8939.5000000000073</v>
      </c>
      <c r="J1121" s="31">
        <f t="shared" si="230"/>
        <v>17.388888888888687</v>
      </c>
      <c r="K1121" s="32">
        <f t="shared" si="222"/>
        <v>858.33333333333337</v>
      </c>
      <c r="L1121" s="33">
        <v>156.46950000000001</v>
      </c>
      <c r="M1121" s="34">
        <f>0.5*2.10945*1.29*0.35*WLTC_class_3!E1121^2</f>
        <v>143.99276116215279</v>
      </c>
      <c r="N1121" s="34">
        <f t="shared" si="223"/>
        <v>1158.7955944954861</v>
      </c>
      <c r="O1121" s="35">
        <f t="shared" si="224"/>
        <v>350.38902962076224</v>
      </c>
      <c r="P1121" s="35">
        <f t="shared" si="231"/>
        <v>20150.167837615718</v>
      </c>
      <c r="Q1121" s="35">
        <f>(SUM(P$8:P1121))/3600000</f>
        <v>1.13089821260144</v>
      </c>
      <c r="R1121" s="35">
        <f t="shared" si="232"/>
        <v>0</v>
      </c>
      <c r="S1121" s="35"/>
      <c r="T1121" s="35">
        <f>(SUMIF(R$8:R1121,"&lt;0"))/3600000*-1</f>
        <v>0.52570299858088509</v>
      </c>
      <c r="U1121" s="37">
        <f t="shared" si="234"/>
        <v>7.6806527777778619</v>
      </c>
      <c r="V1121" s="37">
        <f t="shared" si="233"/>
        <v>0</v>
      </c>
      <c r="W1121" s="39">
        <f>SUM(V$8:V1121)/3600000*-1</f>
        <v>0.36168366302364907</v>
      </c>
      <c r="X1121" s="38">
        <f t="shared" si="225"/>
        <v>20.15016783761595</v>
      </c>
      <c r="Y1121" s="38">
        <f t="shared" si="226"/>
        <v>41.05445609064121</v>
      </c>
      <c r="Z1121" s="38">
        <f>SUM(Y$8:Y1121)/1000</f>
        <v>25.676096909216874</v>
      </c>
    </row>
    <row r="1122" spans="2:26" x14ac:dyDescent="0.3">
      <c r="B1122" s="6" t="s">
        <v>27</v>
      </c>
      <c r="C1122" s="6">
        <v>1114</v>
      </c>
      <c r="D1122" s="6">
        <v>92</v>
      </c>
      <c r="E1122" s="2">
        <f t="shared" si="227"/>
        <v>18.138888888888889</v>
      </c>
      <c r="F1122" s="11">
        <v>65.3</v>
      </c>
      <c r="G1122" s="30">
        <f t="shared" si="228"/>
        <v>0.74999999999999978</v>
      </c>
      <c r="H1122" s="30">
        <f t="shared" si="229"/>
        <v>2.6999999999999993</v>
      </c>
      <c r="I1122" s="31">
        <f>SUM(E$8:E1122)</f>
        <v>8957.638888888896</v>
      </c>
      <c r="J1122" s="31">
        <f t="shared" si="230"/>
        <v>18.138888888888687</v>
      </c>
      <c r="K1122" s="32">
        <f t="shared" si="222"/>
        <v>1158.7499999999995</v>
      </c>
      <c r="L1122" s="33">
        <v>156.46950000000001</v>
      </c>
      <c r="M1122" s="34">
        <f>0.5*2.10945*1.29*0.35*WLTC_class_3!E1122^2</f>
        <v>156.68172915512153</v>
      </c>
      <c r="N1122" s="34">
        <f t="shared" si="223"/>
        <v>1471.9012291551212</v>
      </c>
      <c r="O1122" s="35">
        <f t="shared" si="224"/>
        <v>484.28389754845603</v>
      </c>
      <c r="P1122" s="35">
        <f t="shared" si="231"/>
        <v>26698.652851063427</v>
      </c>
      <c r="Q1122" s="35">
        <f>(SUM(P$8:P1122))/3600000</f>
        <v>1.1383145050600685</v>
      </c>
      <c r="R1122" s="35">
        <f t="shared" si="232"/>
        <v>0</v>
      </c>
      <c r="S1122" s="35"/>
      <c r="T1122" s="35">
        <f>(SUMIF(R$8:R1122,"&lt;0"))/3600000*-1</f>
        <v>0.52570299858088509</v>
      </c>
      <c r="U1122" s="37">
        <f t="shared" si="234"/>
        <v>16.467124999999989</v>
      </c>
      <c r="V1122" s="37">
        <f t="shared" si="233"/>
        <v>0</v>
      </c>
      <c r="W1122" s="39">
        <f>SUM(V$8:V1122)/3600000*-1</f>
        <v>0.36168366302364907</v>
      </c>
      <c r="X1122" s="38">
        <f t="shared" si="225"/>
        <v>26.698652851063727</v>
      </c>
      <c r="Y1122" s="38">
        <f t="shared" si="226"/>
        <v>47.602941104088984</v>
      </c>
      <c r="Z1122" s="38">
        <f>SUM(Y$8:Y1122)/1000</f>
        <v>25.723699850320962</v>
      </c>
    </row>
    <row r="1123" spans="2:26" x14ac:dyDescent="0.3">
      <c r="B1123" s="6" t="s">
        <v>27</v>
      </c>
      <c r="C1123" s="6">
        <v>1115</v>
      </c>
      <c r="D1123" s="6">
        <v>93</v>
      </c>
      <c r="E1123" s="2">
        <f t="shared" si="227"/>
        <v>18.888888888888889</v>
      </c>
      <c r="F1123" s="11">
        <v>68</v>
      </c>
      <c r="G1123" s="30">
        <f t="shared" si="228"/>
        <v>0.56944444444444564</v>
      </c>
      <c r="H1123" s="30">
        <f t="shared" si="229"/>
        <v>2.0500000000000043</v>
      </c>
      <c r="I1123" s="31">
        <f>SUM(E$8:E1123)</f>
        <v>8976.5277777777846</v>
      </c>
      <c r="J1123" s="31">
        <f t="shared" si="230"/>
        <v>18.888888888888687</v>
      </c>
      <c r="K1123" s="32">
        <f t="shared" si="222"/>
        <v>879.79166666666856</v>
      </c>
      <c r="L1123" s="33">
        <v>156.46950000000001</v>
      </c>
      <c r="M1123" s="34">
        <f>0.5*2.10945*1.29*0.35*WLTC_class_3!E1123^2</f>
        <v>169.90643152777776</v>
      </c>
      <c r="N1123" s="34">
        <f t="shared" si="223"/>
        <v>1206.1675981944463</v>
      </c>
      <c r="O1123" s="35">
        <f t="shared" si="224"/>
        <v>430.34868626937197</v>
      </c>
      <c r="P1123" s="35">
        <f t="shared" si="231"/>
        <v>22783.165743672631</v>
      </c>
      <c r="Q1123" s="35">
        <f>(SUM(P$8:P1123))/3600000</f>
        <v>1.1446431622110889</v>
      </c>
      <c r="R1123" s="35">
        <f t="shared" si="232"/>
        <v>0</v>
      </c>
      <c r="S1123" s="35"/>
      <c r="T1123" s="35">
        <f>(SUMIF(R$8:R1123,"&lt;0"))/3600000*-1</f>
        <v>0.52570299858088509</v>
      </c>
      <c r="U1123" s="37">
        <f t="shared" si="234"/>
        <v>17.16237499999999</v>
      </c>
      <c r="V1123" s="37">
        <f t="shared" si="233"/>
        <v>0</v>
      </c>
      <c r="W1123" s="39">
        <f>SUM(V$8:V1123)/3600000*-1</f>
        <v>0.36168366302364907</v>
      </c>
      <c r="X1123" s="38">
        <f t="shared" si="225"/>
        <v>22.783165743672875</v>
      </c>
      <c r="Y1123" s="38">
        <f t="shared" si="226"/>
        <v>43.687453996698139</v>
      </c>
      <c r="Z1123" s="38">
        <f>SUM(Y$8:Y1123)/1000</f>
        <v>25.767387304317662</v>
      </c>
    </row>
    <row r="1124" spans="2:26" x14ac:dyDescent="0.3">
      <c r="B1124" s="6" t="s">
        <v>27</v>
      </c>
      <c r="C1124" s="6">
        <v>1116</v>
      </c>
      <c r="D1124" s="6">
        <v>94</v>
      </c>
      <c r="E1124" s="2">
        <f t="shared" si="227"/>
        <v>19.277777777777779</v>
      </c>
      <c r="F1124" s="11">
        <v>69.400000000000006</v>
      </c>
      <c r="G1124" s="30">
        <f t="shared" si="228"/>
        <v>0.23611111111111149</v>
      </c>
      <c r="H1124" s="30">
        <f t="shared" si="229"/>
        <v>0.85000000000000142</v>
      </c>
      <c r="I1124" s="31">
        <f>SUM(E$8:E1124)</f>
        <v>8995.805555555562</v>
      </c>
      <c r="J1124" s="31">
        <f t="shared" si="230"/>
        <v>19.277777777777374</v>
      </c>
      <c r="K1124" s="32">
        <f t="shared" si="222"/>
        <v>364.79166666666725</v>
      </c>
      <c r="L1124" s="33">
        <v>156.46950000000001</v>
      </c>
      <c r="M1124" s="34">
        <f>0.5*2.10945*1.29*0.35*WLTC_class_3!E1124^2</f>
        <v>176.97459787048612</v>
      </c>
      <c r="N1124" s="34">
        <f t="shared" si="223"/>
        <v>698.23576453715339</v>
      </c>
      <c r="O1124" s="35">
        <f t="shared" si="224"/>
        <v>259.48725361775416</v>
      </c>
      <c r="P1124" s="35">
        <f t="shared" si="231"/>
        <v>13460.43390524373</v>
      </c>
      <c r="Q1124" s="35">
        <f>(SUM(P$8:P1124))/3600000</f>
        <v>1.1483821716292122</v>
      </c>
      <c r="R1124" s="35">
        <f t="shared" si="232"/>
        <v>0</v>
      </c>
      <c r="S1124" s="35"/>
      <c r="T1124" s="35">
        <f>(SUMIF(R$8:R1124,"&lt;0"))/3600000*-1</f>
        <v>0.52570299858088509</v>
      </c>
      <c r="U1124" s="37">
        <f t="shared" si="234"/>
        <v>9.172722222222232</v>
      </c>
      <c r="V1124" s="37">
        <f t="shared" si="233"/>
        <v>0</v>
      </c>
      <c r="W1124" s="39">
        <f>SUM(V$8:V1124)/3600000*-1</f>
        <v>0.36168366302364907</v>
      </c>
      <c r="X1124" s="38">
        <f t="shared" si="225"/>
        <v>13.460433905244013</v>
      </c>
      <c r="Y1124" s="38">
        <f t="shared" si="226"/>
        <v>34.364722158269274</v>
      </c>
      <c r="Z1124" s="38">
        <f>SUM(Y$8:Y1124)/1000</f>
        <v>25.801752026475931</v>
      </c>
    </row>
    <row r="1125" spans="2:26" x14ac:dyDescent="0.3">
      <c r="B1125" s="6" t="s">
        <v>27</v>
      </c>
      <c r="C1125" s="6">
        <v>1117</v>
      </c>
      <c r="D1125" s="6">
        <v>95</v>
      </c>
      <c r="E1125" s="2">
        <f t="shared" si="227"/>
        <v>19.361111111111111</v>
      </c>
      <c r="F1125" s="11">
        <v>69.7</v>
      </c>
      <c r="G1125" s="30">
        <f t="shared" si="228"/>
        <v>-1.3888888888890073E-2</v>
      </c>
      <c r="H1125" s="30">
        <f t="shared" si="229"/>
        <v>-5.0000000000004263E-2</v>
      </c>
      <c r="I1125" s="31">
        <f>SUM(E$8:E1125)</f>
        <v>9015.1666666666733</v>
      </c>
      <c r="J1125" s="31">
        <f t="shared" si="230"/>
        <v>19.361111111111313</v>
      </c>
      <c r="K1125" s="32">
        <f t="shared" si="222"/>
        <v>-21.458333333335162</v>
      </c>
      <c r="L1125" s="33">
        <v>156.46950000000001</v>
      </c>
      <c r="M1125" s="34">
        <f>0.5*2.10945*1.29*0.35*WLTC_class_3!E1125^2</f>
        <v>178.50794462387151</v>
      </c>
      <c r="N1125" s="34">
        <f t="shared" si="223"/>
        <v>313.51911129053633</v>
      </c>
      <c r="O1125" s="35">
        <f t="shared" si="224"/>
        <v>0</v>
      </c>
      <c r="P1125" s="35">
        <f t="shared" si="231"/>
        <v>0</v>
      </c>
      <c r="Q1125" s="35">
        <f>(SUM(P$8:P1125))/3600000</f>
        <v>1.1483821716292122</v>
      </c>
      <c r="R1125" s="35">
        <f t="shared" si="232"/>
        <v>0</v>
      </c>
      <c r="S1125" s="35"/>
      <c r="T1125" s="35">
        <f>(SUMIF(R$8:R1125,"&lt;0"))/3600000*-1</f>
        <v>0.52570299858088509</v>
      </c>
      <c r="U1125" s="37">
        <f t="shared" si="234"/>
        <v>1.9899027777777674</v>
      </c>
      <c r="V1125" s="37">
        <f t="shared" si="233"/>
        <v>0</v>
      </c>
      <c r="W1125" s="39">
        <f>SUM(V$8:V1125)/3600000*-1</f>
        <v>0.36168366302364907</v>
      </c>
      <c r="X1125" s="38">
        <f t="shared" si="225"/>
        <v>6.070078349152884</v>
      </c>
      <c r="Y1125" s="38">
        <f t="shared" si="226"/>
        <v>26.974366602178144</v>
      </c>
      <c r="Z1125" s="38">
        <f>SUM(Y$8:Y1125)/1000</f>
        <v>25.828726393078107</v>
      </c>
    </row>
    <row r="1126" spans="2:26" x14ac:dyDescent="0.3">
      <c r="B1126" s="6" t="s">
        <v>27</v>
      </c>
      <c r="C1126" s="6">
        <v>1118</v>
      </c>
      <c r="D1126" s="6">
        <v>96</v>
      </c>
      <c r="E1126" s="2">
        <f t="shared" si="227"/>
        <v>19.25</v>
      </c>
      <c r="F1126" s="11">
        <v>69.3</v>
      </c>
      <c r="G1126" s="30">
        <f t="shared" si="228"/>
        <v>-0.2222222222222234</v>
      </c>
      <c r="H1126" s="30">
        <f t="shared" si="229"/>
        <v>-0.80000000000000426</v>
      </c>
      <c r="I1126" s="31">
        <f>SUM(E$8:E1126)</f>
        <v>9034.4166666666733</v>
      </c>
      <c r="J1126" s="31">
        <f t="shared" si="230"/>
        <v>19.25</v>
      </c>
      <c r="K1126" s="32">
        <f t="shared" si="222"/>
        <v>-343.33333333333513</v>
      </c>
      <c r="L1126" s="33">
        <v>156.46950000000001</v>
      </c>
      <c r="M1126" s="34">
        <f>0.5*2.10945*1.29*0.35*WLTC_class_3!E1126^2</f>
        <v>176.46495206484374</v>
      </c>
      <c r="N1126" s="34">
        <f t="shared" si="223"/>
        <v>-10.39888126849138</v>
      </c>
      <c r="O1126" s="35">
        <f t="shared" si="224"/>
        <v>-3.8534354400553368</v>
      </c>
      <c r="P1126" s="35">
        <f t="shared" si="231"/>
        <v>0</v>
      </c>
      <c r="Q1126" s="35">
        <f>(SUM(P$8:P1126))/3600000</f>
        <v>1.1483821716292122</v>
      </c>
      <c r="R1126" s="34">
        <f t="shared" si="232"/>
        <v>-200.17846441845904</v>
      </c>
      <c r="S1126" s="35">
        <f>SUM(R1125:R1128)</f>
        <v>-5371.6099958451923</v>
      </c>
      <c r="T1126" s="35">
        <f>(SUMIF(R$8:R1126,"&lt;0"))/3600000*-1</f>
        <v>0.52575860370989025</v>
      </c>
      <c r="U1126" s="37">
        <f t="shared" si="234"/>
        <v>-2.6512962962962985</v>
      </c>
      <c r="V1126" s="37">
        <f t="shared" si="233"/>
        <v>-137.72278351989982</v>
      </c>
      <c r="W1126" s="39">
        <f>SUM(V$8:V1126)/3600000*-1</f>
        <v>0.36172191935240461</v>
      </c>
      <c r="X1126" s="38">
        <f t="shared" si="225"/>
        <v>-0.20017846441845905</v>
      </c>
      <c r="Y1126" s="38">
        <f t="shared" si="226"/>
        <v>20.7041097886068</v>
      </c>
      <c r="Z1126" s="38">
        <f>SUM(Y$8:Y1126)/1000</f>
        <v>25.849430502866714</v>
      </c>
    </row>
    <row r="1127" spans="2:26" x14ac:dyDescent="0.3">
      <c r="B1127" s="6" t="s">
        <v>27</v>
      </c>
      <c r="C1127" s="6">
        <v>1119</v>
      </c>
      <c r="D1127" s="6">
        <v>97</v>
      </c>
      <c r="E1127" s="2">
        <f t="shared" si="227"/>
        <v>18.916666666666664</v>
      </c>
      <c r="F1127" s="11">
        <v>68.099999999999994</v>
      </c>
      <c r="G1127" s="30">
        <f t="shared" si="228"/>
        <v>-0.33333333333333215</v>
      </c>
      <c r="H1127" s="30">
        <f t="shared" si="229"/>
        <v>-1.1999999999999957</v>
      </c>
      <c r="I1127" s="31">
        <f>SUM(E$8:E1127)</f>
        <v>9053.3333333333394</v>
      </c>
      <c r="J1127" s="31">
        <f t="shared" si="230"/>
        <v>18.91666666666606</v>
      </c>
      <c r="K1127" s="32">
        <f t="shared" si="222"/>
        <v>-514.99999999999818</v>
      </c>
      <c r="L1127" s="33">
        <v>156.46950000000001</v>
      </c>
      <c r="M1127" s="34">
        <f>0.5*2.10945*1.29*0.35*WLTC_class_3!E1127^2</f>
        <v>170.4065237710937</v>
      </c>
      <c r="N1127" s="34">
        <f t="shared" si="223"/>
        <v>-188.12397622890444</v>
      </c>
      <c r="O1127" s="35">
        <f t="shared" si="224"/>
        <v>-67.318335910409061</v>
      </c>
      <c r="P1127" s="35">
        <f t="shared" si="231"/>
        <v>0</v>
      </c>
      <c r="Q1127" s="35">
        <f>(SUM(P$8:P1127))/3600000</f>
        <v>1.1483821716292122</v>
      </c>
      <c r="R1127" s="34">
        <f t="shared" si="232"/>
        <v>-3558.6785503299948</v>
      </c>
      <c r="S1127" s="35"/>
      <c r="T1127" s="35">
        <f>(SUMIF(R$8:R1127,"&lt;0"))/3600000*-1</f>
        <v>0.52674712552942637</v>
      </c>
      <c r="U1127" s="37">
        <f t="shared" si="234"/>
        <v>-7.862333333333372</v>
      </c>
      <c r="V1127" s="37">
        <f t="shared" si="233"/>
        <v>-2448.3708426270364</v>
      </c>
      <c r="W1127" s="39">
        <f>SUM(V$8:V1127)/3600000*-1</f>
        <v>0.36240202236424546</v>
      </c>
      <c r="X1127" s="38">
        <f t="shared" si="225"/>
        <v>-3.5586785503301086</v>
      </c>
      <c r="Y1127" s="38">
        <f t="shared" si="226"/>
        <v>17.345609702695153</v>
      </c>
      <c r="Z1127" s="38">
        <f>SUM(Y$8:Y1127)/1000</f>
        <v>25.866776112569408</v>
      </c>
    </row>
    <row r="1128" spans="2:26" x14ac:dyDescent="0.3">
      <c r="B1128" s="6" t="s">
        <v>27</v>
      </c>
      <c r="C1128" s="6">
        <v>1120</v>
      </c>
      <c r="D1128" s="6">
        <v>98</v>
      </c>
      <c r="E1128" s="2">
        <f t="shared" si="227"/>
        <v>18.583333333333336</v>
      </c>
      <c r="F1128" s="11">
        <v>66.900000000000006</v>
      </c>
      <c r="G1128" s="30">
        <f t="shared" si="228"/>
        <v>-0.26388888888888767</v>
      </c>
      <c r="H1128" s="30">
        <f t="shared" si="229"/>
        <v>-0.94999999999999574</v>
      </c>
      <c r="I1128" s="31">
        <f>SUM(E$8:E1128)</f>
        <v>9071.9166666666733</v>
      </c>
      <c r="J1128" s="31">
        <f t="shared" si="230"/>
        <v>18.58333333333394</v>
      </c>
      <c r="K1128" s="32">
        <f t="shared" si="222"/>
        <v>-407.70833333333144</v>
      </c>
      <c r="L1128" s="33">
        <v>156.46950000000001</v>
      </c>
      <c r="M1128" s="34">
        <f>0.5*2.10945*1.29*0.35*WLTC_class_3!E1128^2</f>
        <v>164.45391955234379</v>
      </c>
      <c r="N1128" s="34">
        <f t="shared" si="223"/>
        <v>-86.784913780987608</v>
      </c>
      <c r="O1128" s="35">
        <f t="shared" si="224"/>
        <v>-29.970326232047736</v>
      </c>
      <c r="P1128" s="35">
        <f t="shared" si="231"/>
        <v>0</v>
      </c>
      <c r="Q1128" s="35">
        <f>(SUM(P$8:P1128))/3600000</f>
        <v>1.1483821716292122</v>
      </c>
      <c r="R1128" s="34">
        <f t="shared" si="232"/>
        <v>-1612.7529810967389</v>
      </c>
      <c r="S1128" s="35"/>
      <c r="T1128" s="35">
        <f>(SUMIF(R$8:R1128,"&lt;0"))/3600000*-1</f>
        <v>0.52719511246861983</v>
      </c>
      <c r="U1128" s="37">
        <f t="shared" si="234"/>
        <v>-7.7249999999998948</v>
      </c>
      <c r="V1128" s="37">
        <f t="shared" si="233"/>
        <v>-1109.5740509945563</v>
      </c>
      <c r="W1128" s="39">
        <f>SUM(V$8:V1128)/3600000*-1</f>
        <v>0.36271023737841057</v>
      </c>
      <c r="X1128" s="38">
        <f t="shared" si="225"/>
        <v>-1.6127529810966867</v>
      </c>
      <c r="Y1128" s="38">
        <f t="shared" si="226"/>
        <v>19.291535271928574</v>
      </c>
      <c r="Z1128" s="38">
        <f>SUM(Y$8:Y1128)/1000</f>
        <v>25.886067647841337</v>
      </c>
    </row>
    <row r="1129" spans="2:26" x14ac:dyDescent="0.3">
      <c r="B1129" s="6" t="s">
        <v>27</v>
      </c>
      <c r="C1129" s="6">
        <v>1121</v>
      </c>
      <c r="D1129" s="6">
        <v>99</v>
      </c>
      <c r="E1129" s="2">
        <f t="shared" si="227"/>
        <v>18.388888888888889</v>
      </c>
      <c r="F1129" s="11">
        <v>66.2</v>
      </c>
      <c r="G1129" s="30">
        <f t="shared" si="228"/>
        <v>-0.16666666666666705</v>
      </c>
      <c r="H1129" s="30">
        <f t="shared" si="229"/>
        <v>-0.60000000000000142</v>
      </c>
      <c r="I1129" s="31">
        <f>SUM(E$8:E1129)</f>
        <v>9090.305555555562</v>
      </c>
      <c r="J1129" s="31">
        <f t="shared" si="230"/>
        <v>18.388888888888687</v>
      </c>
      <c r="K1129" s="32">
        <f t="shared" si="222"/>
        <v>-257.50000000000057</v>
      </c>
      <c r="L1129" s="33">
        <v>156.46950000000001</v>
      </c>
      <c r="M1129" s="34">
        <f>0.5*2.10945*1.29*0.35*WLTC_class_3!E1129^2</f>
        <v>161.0304372371528</v>
      </c>
      <c r="N1129" s="34">
        <f t="shared" si="223"/>
        <v>59.999937237152267</v>
      </c>
      <c r="O1129" s="35">
        <f t="shared" si="224"/>
        <v>0</v>
      </c>
      <c r="P1129" s="35">
        <f t="shared" si="231"/>
        <v>0</v>
      </c>
      <c r="Q1129" s="35">
        <f>(SUM(P$8:P1129))/3600000</f>
        <v>1.1483821716292122</v>
      </c>
      <c r="R1129" s="35">
        <f t="shared" si="232"/>
        <v>0</v>
      </c>
      <c r="S1129" s="35"/>
      <c r="T1129" s="35">
        <f>(SUMIF(R$8:R1129,"&lt;0"))/3600000*-1</f>
        <v>0.52719511246861983</v>
      </c>
      <c r="U1129" s="37">
        <f t="shared" si="234"/>
        <v>-4.4428287037037482</v>
      </c>
      <c r="V1129" s="37">
        <f t="shared" si="233"/>
        <v>0</v>
      </c>
      <c r="W1129" s="39">
        <f>SUM(V$8:V1129)/3600000*-1</f>
        <v>0.36271023737841057</v>
      </c>
      <c r="X1129" s="38">
        <f t="shared" si="225"/>
        <v>1.1033321791943</v>
      </c>
      <c r="Y1129" s="38">
        <f t="shared" si="226"/>
        <v>22.007620432219561</v>
      </c>
      <c r="Z1129" s="38">
        <f>SUM(Y$8:Y1129)/1000</f>
        <v>25.90807526827356</v>
      </c>
    </row>
    <row r="1130" spans="2:26" x14ac:dyDescent="0.3">
      <c r="B1130" s="6" t="s">
        <v>27</v>
      </c>
      <c r="C1130" s="6">
        <v>1122</v>
      </c>
      <c r="D1130" s="6">
        <v>100</v>
      </c>
      <c r="E1130" s="2">
        <f t="shared" si="227"/>
        <v>18.25</v>
      </c>
      <c r="F1130" s="11">
        <v>65.7</v>
      </c>
      <c r="G1130" s="30">
        <f t="shared" si="228"/>
        <v>-0.18055555555555516</v>
      </c>
      <c r="H1130" s="30">
        <f t="shared" si="229"/>
        <v>-0.64999999999999858</v>
      </c>
      <c r="I1130" s="31">
        <f>SUM(E$8:E1130)</f>
        <v>9108.555555555562</v>
      </c>
      <c r="J1130" s="31">
        <f t="shared" si="230"/>
        <v>18.25</v>
      </c>
      <c r="K1130" s="32">
        <f t="shared" si="222"/>
        <v>-278.95833333333275</v>
      </c>
      <c r="L1130" s="33">
        <v>156.46950000000001</v>
      </c>
      <c r="M1130" s="34">
        <f>0.5*2.10945*1.29*0.35*WLTC_class_3!E1130^2</f>
        <v>158.60713940859375</v>
      </c>
      <c r="N1130" s="34">
        <f t="shared" si="223"/>
        <v>36.118306075261046</v>
      </c>
      <c r="O1130" s="35">
        <f t="shared" si="224"/>
        <v>0</v>
      </c>
      <c r="P1130" s="35">
        <f t="shared" si="231"/>
        <v>0</v>
      </c>
      <c r="Q1130" s="35">
        <f>(SUM(P$8:P1130))/3600000</f>
        <v>1.1483821716292122</v>
      </c>
      <c r="R1130" s="35">
        <f t="shared" si="232"/>
        <v>0</v>
      </c>
      <c r="S1130" s="35"/>
      <c r="T1130" s="35">
        <f>(SUMIF(R$8:R1130,"&lt;0"))/3600000*-1</f>
        <v>0.52719511246861983</v>
      </c>
      <c r="U1130" s="37">
        <f t="shared" si="234"/>
        <v>-3.1448379629629848</v>
      </c>
      <c r="V1130" s="37">
        <f t="shared" si="233"/>
        <v>0</v>
      </c>
      <c r="W1130" s="39">
        <f>SUM(V$8:V1130)/3600000*-1</f>
        <v>0.36271023737841057</v>
      </c>
      <c r="X1130" s="38">
        <f t="shared" si="225"/>
        <v>0.65915908587351413</v>
      </c>
      <c r="Y1130" s="38">
        <f t="shared" si="226"/>
        <v>21.563447338898776</v>
      </c>
      <c r="Z1130" s="38">
        <f>SUM(Y$8:Y1130)/1000</f>
        <v>25.929638715612459</v>
      </c>
    </row>
    <row r="1131" spans="2:26" x14ac:dyDescent="0.3">
      <c r="B1131" s="6" t="s">
        <v>27</v>
      </c>
      <c r="C1131" s="6">
        <v>1123</v>
      </c>
      <c r="D1131" s="6">
        <v>101</v>
      </c>
      <c r="E1131" s="2">
        <f t="shared" si="227"/>
        <v>18.027777777777779</v>
      </c>
      <c r="F1131" s="11">
        <v>64.900000000000006</v>
      </c>
      <c r="G1131" s="30">
        <f t="shared" si="228"/>
        <v>-0.34722222222222221</v>
      </c>
      <c r="H1131" s="30">
        <f t="shared" si="229"/>
        <v>-1.25</v>
      </c>
      <c r="I1131" s="31">
        <f>SUM(E$8:E1131)</f>
        <v>9126.5833333333394</v>
      </c>
      <c r="J1131" s="31">
        <f t="shared" si="230"/>
        <v>18.027777777777374</v>
      </c>
      <c r="K1131" s="32">
        <f t="shared" si="222"/>
        <v>-536.45833333333326</v>
      </c>
      <c r="L1131" s="33">
        <v>156.46950000000001</v>
      </c>
      <c r="M1131" s="34">
        <f>0.5*2.10945*1.29*0.35*WLTC_class_3!E1131^2</f>
        <v>154.76807713220487</v>
      </c>
      <c r="N1131" s="34">
        <f t="shared" si="223"/>
        <v>-225.22075620112838</v>
      </c>
      <c r="O1131" s="35">
        <f t="shared" si="224"/>
        <v>-73.196919546812779</v>
      </c>
      <c r="P1131" s="35">
        <f t="shared" si="231"/>
        <v>0</v>
      </c>
      <c r="Q1131" s="35">
        <f>(SUM(P$8:P1131))/3600000</f>
        <v>1.1483821716292122</v>
      </c>
      <c r="R1131" s="34">
        <f t="shared" si="232"/>
        <v>-4060.229743736918</v>
      </c>
      <c r="S1131" s="35">
        <f>SUM(R1131:R1145)</f>
        <v>-202765.736248701</v>
      </c>
      <c r="T1131" s="35">
        <f>(SUMIF(R$8:R1131,"&lt;0"))/3600000*-1</f>
        <v>0.52832295406410235</v>
      </c>
      <c r="U1131" s="37">
        <f t="shared" si="234"/>
        <v>-4.9821481481481431</v>
      </c>
      <c r="V1131" s="37">
        <f t="shared" si="233"/>
        <v>-2793.4380636909991</v>
      </c>
      <c r="W1131" s="39">
        <f>SUM(V$8:V1131)/3600000*-1</f>
        <v>0.36348619239610253</v>
      </c>
      <c r="X1131" s="38">
        <f t="shared" si="225"/>
        <v>-4.0602297437370085</v>
      </c>
      <c r="Y1131" s="38">
        <f t="shared" si="226"/>
        <v>16.844058509288253</v>
      </c>
      <c r="Z1131" s="38">
        <f>SUM(Y$8:Y1131)/1000</f>
        <v>25.946482774121744</v>
      </c>
    </row>
    <row r="1132" spans="2:26" x14ac:dyDescent="0.3">
      <c r="B1132" s="6" t="s">
        <v>27</v>
      </c>
      <c r="C1132" s="6">
        <v>1124</v>
      </c>
      <c r="D1132" s="6">
        <v>102</v>
      </c>
      <c r="E1132" s="2">
        <f t="shared" si="227"/>
        <v>17.555555555555557</v>
      </c>
      <c r="F1132" s="11">
        <v>63.2</v>
      </c>
      <c r="G1132" s="30">
        <f t="shared" si="228"/>
        <v>-0.63888888888889006</v>
      </c>
      <c r="H1132" s="30">
        <f t="shared" si="229"/>
        <v>-2.3000000000000043</v>
      </c>
      <c r="I1132" s="31">
        <f>SUM(E$8:E1132)</f>
        <v>9144.1388888888941</v>
      </c>
      <c r="J1132" s="31">
        <f t="shared" si="230"/>
        <v>17.555555555554747</v>
      </c>
      <c r="K1132" s="32">
        <f t="shared" si="222"/>
        <v>-987.08333333333519</v>
      </c>
      <c r="L1132" s="33">
        <v>156.46950000000001</v>
      </c>
      <c r="M1132" s="34">
        <f>0.5*2.10945*1.29*0.35*WLTC_class_3!E1132^2</f>
        <v>146.76623379444445</v>
      </c>
      <c r="N1132" s="34">
        <f t="shared" si="223"/>
        <v>-683.84759953889079</v>
      </c>
      <c r="O1132" s="35">
        <f t="shared" si="224"/>
        <v>-210.760141665285</v>
      </c>
      <c r="P1132" s="35">
        <f t="shared" si="231"/>
        <v>0</v>
      </c>
      <c r="Q1132" s="35">
        <f>(SUM(P$8:P1132))/3600000</f>
        <v>1.1483821716292122</v>
      </c>
      <c r="R1132" s="34">
        <f t="shared" si="232"/>
        <v>-12005.324525237753</v>
      </c>
      <c r="S1132" s="35"/>
      <c r="T1132" s="35">
        <f>(SUMIF(R$8:R1132,"&lt;0"))/3600000*-1</f>
        <v>0.53165776643222395</v>
      </c>
      <c r="U1132" s="37">
        <f t="shared" si="234"/>
        <v>-10.384402777777758</v>
      </c>
      <c r="V1132" s="37">
        <f t="shared" si="233"/>
        <v>-8259.6632733635724</v>
      </c>
      <c r="W1132" s="39">
        <f>SUM(V$8:V1132)/3600000*-1</f>
        <v>0.36578054330537019</v>
      </c>
      <c r="X1132" s="38">
        <f t="shared" si="225"/>
        <v>-12.005324525238306</v>
      </c>
      <c r="Y1132" s="38">
        <f t="shared" si="226"/>
        <v>8.8989637277869544</v>
      </c>
      <c r="Z1132" s="38">
        <f>SUM(Y$8:Y1132)/1000</f>
        <v>25.955381737849532</v>
      </c>
    </row>
    <row r="1133" spans="2:26" x14ac:dyDescent="0.3">
      <c r="B1133" s="6" t="s">
        <v>27</v>
      </c>
      <c r="C1133" s="6">
        <v>1125</v>
      </c>
      <c r="D1133" s="6">
        <v>103</v>
      </c>
      <c r="E1133" s="2">
        <f t="shared" si="227"/>
        <v>16.75</v>
      </c>
      <c r="F1133" s="11">
        <v>60.3</v>
      </c>
      <c r="G1133" s="30">
        <f t="shared" si="228"/>
        <v>-1.0277777777777786</v>
      </c>
      <c r="H1133" s="30">
        <f t="shared" si="229"/>
        <v>-3.7000000000000028</v>
      </c>
      <c r="I1133" s="31">
        <f>SUM(E$8:E1133)</f>
        <v>9160.8888888888941</v>
      </c>
      <c r="J1133" s="31">
        <f t="shared" si="230"/>
        <v>16.75</v>
      </c>
      <c r="K1133" s="32">
        <f t="shared" si="222"/>
        <v>-1587.9166666666679</v>
      </c>
      <c r="L1133" s="33">
        <v>156.46950000000001</v>
      </c>
      <c r="M1133" s="34">
        <f>0.5*2.10945*1.29*0.35*WLTC_class_3!E1133^2</f>
        <v>133.60620168984374</v>
      </c>
      <c r="N1133" s="34">
        <f t="shared" si="223"/>
        <v>-1297.8409649768241</v>
      </c>
      <c r="O1133" s="35">
        <f t="shared" si="224"/>
        <v>-364.12550573631023</v>
      </c>
      <c r="P1133" s="35">
        <f t="shared" si="231"/>
        <v>0</v>
      </c>
      <c r="Q1133" s="35">
        <f>(SUM(P$8:P1133))/3600000</f>
        <v>1.1483821716292122</v>
      </c>
      <c r="R1133" s="34">
        <f t="shared" si="232"/>
        <v>-21738.836163361804</v>
      </c>
      <c r="S1133" s="35"/>
      <c r="T1133" s="35">
        <f>(SUMIF(R$8:R1133,"&lt;0"))/3600000*-1</f>
        <v>0.53769633203315781</v>
      </c>
      <c r="U1133" s="37">
        <f t="shared" si="234"/>
        <v>-17.078449074074104</v>
      </c>
      <c r="V1133" s="37">
        <f t="shared" si="233"/>
        <v>-14956.31928039292</v>
      </c>
      <c r="W1133" s="39">
        <f>SUM(V$8:V1133)/3600000*-1</f>
        <v>0.36993507643881268</v>
      </c>
      <c r="X1133" s="38">
        <f t="shared" si="225"/>
        <v>-21.738836163361803</v>
      </c>
      <c r="Y1133" s="38">
        <f t="shared" si="226"/>
        <v>-0.83454791033654274</v>
      </c>
      <c r="Z1133" s="38">
        <f>SUM(Y$8:Y1133)/1000</f>
        <v>25.954547189939195</v>
      </c>
    </row>
    <row r="1134" spans="2:26" x14ac:dyDescent="0.3">
      <c r="B1134" s="6" t="s">
        <v>27</v>
      </c>
      <c r="C1134" s="6">
        <v>1126</v>
      </c>
      <c r="D1134" s="6">
        <v>104</v>
      </c>
      <c r="E1134" s="2">
        <f t="shared" si="227"/>
        <v>15.499999999999998</v>
      </c>
      <c r="F1134" s="11">
        <v>55.8</v>
      </c>
      <c r="G1134" s="30">
        <f t="shared" si="228"/>
        <v>-1.3611111111111107</v>
      </c>
      <c r="H1134" s="30">
        <f t="shared" si="229"/>
        <v>-4.8999999999999986</v>
      </c>
      <c r="I1134" s="31">
        <f>SUM(E$8:E1134)</f>
        <v>9176.3888888888941</v>
      </c>
      <c r="J1134" s="31">
        <f t="shared" si="230"/>
        <v>15.5</v>
      </c>
      <c r="K1134" s="32">
        <f t="shared" si="222"/>
        <v>-2102.9166666666661</v>
      </c>
      <c r="L1134" s="33">
        <v>156.46950000000001</v>
      </c>
      <c r="M1134" s="34">
        <f>0.5*2.10945*1.29*0.35*WLTC_class_3!E1134^2</f>
        <v>114.40905308437496</v>
      </c>
      <c r="N1134" s="34">
        <f t="shared" si="223"/>
        <v>-1832.0381135822911</v>
      </c>
      <c r="O1134" s="35">
        <f t="shared" si="224"/>
        <v>-440.14715678814537</v>
      </c>
      <c r="P1134" s="35">
        <f t="shared" si="231"/>
        <v>0</v>
      </c>
      <c r="Q1134" s="35">
        <f>(SUM(P$8:P1134))/3600000</f>
        <v>1.1483821716292122</v>
      </c>
      <c r="R1134" s="34">
        <f t="shared" si="232"/>
        <v>-28396.590760525512</v>
      </c>
      <c r="S1134" s="35"/>
      <c r="T1134" s="35">
        <f>(SUMIF(R$8:R1134,"&lt;0"))/3600000*-1</f>
        <v>0.54558427391108155</v>
      </c>
      <c r="U1134" s="37">
        <f t="shared" si="234"/>
        <v>-24.913125000000036</v>
      </c>
      <c r="V1134" s="37">
        <f t="shared" si="233"/>
        <v>-19536.854443241551</v>
      </c>
      <c r="W1134" s="39">
        <f>SUM(V$8:V1134)/3600000*-1</f>
        <v>0.37536198045082425</v>
      </c>
      <c r="X1134" s="38">
        <f t="shared" si="225"/>
        <v>-28.396590760525509</v>
      </c>
      <c r="Y1134" s="38">
        <f t="shared" si="226"/>
        <v>-7.4923025075002485</v>
      </c>
      <c r="Z1134" s="38">
        <f>SUM(Y$8:Y1134)/1000</f>
        <v>25.947054887431694</v>
      </c>
    </row>
    <row r="1135" spans="2:26" x14ac:dyDescent="0.3">
      <c r="B1135" s="6" t="s">
        <v>27</v>
      </c>
      <c r="C1135" s="6">
        <v>1127</v>
      </c>
      <c r="D1135" s="6">
        <v>105</v>
      </c>
      <c r="E1135" s="2">
        <f t="shared" si="227"/>
        <v>14.027777777777777</v>
      </c>
      <c r="F1135" s="11">
        <v>50.5</v>
      </c>
      <c r="G1135" s="30">
        <f t="shared" si="228"/>
        <v>-1.4722222222222214</v>
      </c>
      <c r="H1135" s="30">
        <f t="shared" si="229"/>
        <v>-5.2999999999999972</v>
      </c>
      <c r="I1135" s="31">
        <f>SUM(E$8:E1135)</f>
        <v>9190.4166666666715</v>
      </c>
      <c r="J1135" s="31">
        <f t="shared" si="230"/>
        <v>14.027777777777374</v>
      </c>
      <c r="K1135" s="32">
        <f t="shared" si="222"/>
        <v>-2274.5833333333321</v>
      </c>
      <c r="L1135" s="33">
        <v>156.46950000000001</v>
      </c>
      <c r="M1135" s="34">
        <f>0.5*2.10945*1.29*0.35*WLTC_class_3!E1135^2</f>
        <v>93.707585857204847</v>
      </c>
      <c r="N1135" s="34">
        <f t="shared" si="223"/>
        <v>-2024.4062474761272</v>
      </c>
      <c r="O1135" s="35">
        <f t="shared" si="224"/>
        <v>-398.35972473964853</v>
      </c>
      <c r="P1135" s="35">
        <f t="shared" si="231"/>
        <v>0</v>
      </c>
      <c r="Q1135" s="35">
        <f>(SUM(P$8:P1135))/3600000</f>
        <v>1.1483821716292122</v>
      </c>
      <c r="R1135" s="34">
        <f t="shared" si="232"/>
        <v>-28397.920971539301</v>
      </c>
      <c r="S1135" s="35"/>
      <c r="T1135" s="35">
        <f>(SUMIF(R$8:R1135,"&lt;0"))/3600000*-1</f>
        <v>0.55347258529206478</v>
      </c>
      <c r="U1135" s="37">
        <f t="shared" si="234"/>
        <v>-26.86535648148147</v>
      </c>
      <c r="V1135" s="37">
        <f t="shared" si="233"/>
        <v>-19537.769628419039</v>
      </c>
      <c r="W1135" s="39">
        <f>SUM(V$8:V1135)/3600000*-1</f>
        <v>0.38078913868094061</v>
      </c>
      <c r="X1135" s="38">
        <f t="shared" si="225"/>
        <v>-28.397920971540117</v>
      </c>
      <c r="Y1135" s="38">
        <f t="shared" si="226"/>
        <v>-7.4936327185148564</v>
      </c>
      <c r="Z1135" s="38">
        <f>SUM(Y$8:Y1135)/1000</f>
        <v>25.939561254713183</v>
      </c>
    </row>
    <row r="1136" spans="2:26" x14ac:dyDescent="0.3">
      <c r="B1136" s="6" t="s">
        <v>27</v>
      </c>
      <c r="C1136" s="6">
        <v>1128</v>
      </c>
      <c r="D1136" s="6">
        <v>106</v>
      </c>
      <c r="E1136" s="2">
        <f t="shared" si="227"/>
        <v>12.555555555555555</v>
      </c>
      <c r="F1136" s="11">
        <v>45.2</v>
      </c>
      <c r="G1136" s="30">
        <f t="shared" si="228"/>
        <v>-1.4444444444444442</v>
      </c>
      <c r="H1136" s="30">
        <f t="shared" si="229"/>
        <v>-5.1999999999999993</v>
      </c>
      <c r="I1136" s="31">
        <f>SUM(E$8:E1136)</f>
        <v>9202.9722222222263</v>
      </c>
      <c r="J1136" s="31">
        <f t="shared" si="230"/>
        <v>12.555555555554747</v>
      </c>
      <c r="K1136" s="32">
        <f t="shared" si="222"/>
        <v>-2231.6666666666661</v>
      </c>
      <c r="L1136" s="33">
        <v>156.46950000000001</v>
      </c>
      <c r="M1136" s="34">
        <f>0.5*2.10945*1.29*0.35*WLTC_class_3!E1136^2</f>
        <v>75.070422981944432</v>
      </c>
      <c r="N1136" s="34">
        <f t="shared" si="223"/>
        <v>-2000.1267436847215</v>
      </c>
      <c r="O1136" s="35">
        <f t="shared" si="224"/>
        <v>-315.30393074208104</v>
      </c>
      <c r="P1136" s="35">
        <f t="shared" si="231"/>
        <v>0</v>
      </c>
      <c r="Q1136" s="35">
        <f>(SUM(P$8:P1136))/3600000</f>
        <v>1.1483821716292122</v>
      </c>
      <c r="R1136" s="34">
        <f t="shared" si="232"/>
        <v>-25112.702448484331</v>
      </c>
      <c r="S1136" s="35"/>
      <c r="T1136" s="35">
        <f>(SUMIF(R$8:R1136,"&lt;0"))/3600000*-1</f>
        <v>0.56044833597219923</v>
      </c>
      <c r="U1136" s="37">
        <f t="shared" si="234"/>
        <v>-24.186402777777761</v>
      </c>
      <c r="V1136" s="37">
        <f t="shared" si="233"/>
        <v>-17277.539284557217</v>
      </c>
      <c r="W1136" s="39">
        <f>SUM(V$8:V1136)/3600000*-1</f>
        <v>0.38558845514887319</v>
      </c>
      <c r="X1136" s="38">
        <f t="shared" si="225"/>
        <v>-25.112702448485948</v>
      </c>
      <c r="Y1136" s="38">
        <f t="shared" si="226"/>
        <v>-4.2084141954606871</v>
      </c>
      <c r="Z1136" s="38">
        <f>SUM(Y$8:Y1136)/1000</f>
        <v>25.935352840517719</v>
      </c>
    </row>
    <row r="1137" spans="2:26" x14ac:dyDescent="0.3">
      <c r="B1137" s="6" t="s">
        <v>27</v>
      </c>
      <c r="C1137" s="6">
        <v>1129</v>
      </c>
      <c r="D1137" s="6">
        <v>107</v>
      </c>
      <c r="E1137" s="2">
        <f t="shared" si="227"/>
        <v>11.138888888888889</v>
      </c>
      <c r="F1137" s="11">
        <v>40.1</v>
      </c>
      <c r="G1137" s="30">
        <f t="shared" si="228"/>
        <v>-1.25</v>
      </c>
      <c r="H1137" s="30">
        <f t="shared" si="229"/>
        <v>-4.5</v>
      </c>
      <c r="I1137" s="31">
        <f>SUM(E$8:E1137)</f>
        <v>9214.111111111115</v>
      </c>
      <c r="J1137" s="31">
        <f t="shared" si="230"/>
        <v>11.138888888888687</v>
      </c>
      <c r="K1137" s="32">
        <f t="shared" si="222"/>
        <v>-1931.25</v>
      </c>
      <c r="L1137" s="33">
        <v>156.46950000000001</v>
      </c>
      <c r="M1137" s="34">
        <f>0.5*2.10945*1.29*0.35*WLTC_class_3!E1137^2</f>
        <v>59.085475986371527</v>
      </c>
      <c r="N1137" s="34">
        <f t="shared" si="223"/>
        <v>-1715.6950240136284</v>
      </c>
      <c r="O1137" s="35">
        <f t="shared" si="224"/>
        <v>-212.87459533673646</v>
      </c>
      <c r="P1137" s="35">
        <f t="shared" si="231"/>
        <v>0</v>
      </c>
      <c r="Q1137" s="35">
        <f>(SUM(P$8:P1137))/3600000</f>
        <v>1.1483821716292122</v>
      </c>
      <c r="R1137" s="34">
        <f t="shared" si="232"/>
        <v>-19110.936239707014</v>
      </c>
      <c r="S1137" s="35"/>
      <c r="T1137" s="35">
        <f>(SUMIF(R$8:R1137,"&lt;0"))/3600000*-1</f>
        <v>0.56575692937211786</v>
      </c>
      <c r="U1137" s="37">
        <f t="shared" si="234"/>
        <v>-20.744486111111105</v>
      </c>
      <c r="V1137" s="37">
        <f t="shared" si="233"/>
        <v>-13148.324132918426</v>
      </c>
      <c r="W1137" s="39">
        <f>SUM(V$8:V1137)/3600000*-1</f>
        <v>0.38924076740801716</v>
      </c>
      <c r="X1137" s="38">
        <f t="shared" si="225"/>
        <v>-19.11093623970736</v>
      </c>
      <c r="Y1137" s="38">
        <f t="shared" si="226"/>
        <v>1.7933520133179002</v>
      </c>
      <c r="Z1137" s="38">
        <f>SUM(Y$8:Y1137)/1000</f>
        <v>25.937146192531038</v>
      </c>
    </row>
    <row r="1138" spans="2:26" x14ac:dyDescent="0.3">
      <c r="B1138" s="6" t="s">
        <v>27</v>
      </c>
      <c r="C1138" s="6">
        <v>1130</v>
      </c>
      <c r="D1138" s="6">
        <v>108</v>
      </c>
      <c r="E1138" s="2">
        <f t="shared" si="227"/>
        <v>10.055555555555555</v>
      </c>
      <c r="F1138" s="11">
        <v>36.200000000000003</v>
      </c>
      <c r="G1138" s="30">
        <f t="shared" si="228"/>
        <v>-1.0000000000000004</v>
      </c>
      <c r="H1138" s="30">
        <f t="shared" si="229"/>
        <v>-3.6000000000000014</v>
      </c>
      <c r="I1138" s="31">
        <f>SUM(E$8:E1138)</f>
        <v>9224.1666666666697</v>
      </c>
      <c r="J1138" s="31">
        <f t="shared" si="230"/>
        <v>10.055555555554747</v>
      </c>
      <c r="K1138" s="32">
        <f t="shared" si="222"/>
        <v>-1545.0000000000007</v>
      </c>
      <c r="L1138" s="33">
        <v>156.46950000000001</v>
      </c>
      <c r="M1138" s="34">
        <f>0.5*2.10945*1.29*0.35*WLTC_class_3!E1138^2</f>
        <v>48.151423903819435</v>
      </c>
      <c r="N1138" s="34">
        <f t="shared" si="223"/>
        <v>-1340.3790760961813</v>
      </c>
      <c r="O1138" s="35">
        <f t="shared" si="224"/>
        <v>-135.53135466661564</v>
      </c>
      <c r="P1138" s="35">
        <f t="shared" si="231"/>
        <v>0</v>
      </c>
      <c r="Q1138" s="35">
        <f>(SUM(P$8:P1138))/3600000</f>
        <v>1.1483821716292122</v>
      </c>
      <c r="R1138" s="34">
        <f t="shared" si="232"/>
        <v>-13478.256265188294</v>
      </c>
      <c r="S1138" s="35"/>
      <c r="T1138" s="35">
        <f>(SUMIF(R$8:R1138,"&lt;0"))/3600000*-1</f>
        <v>0.56950088944578126</v>
      </c>
      <c r="U1138" s="37">
        <f t="shared" si="234"/>
        <v>-14.189680555555569</v>
      </c>
      <c r="V1138" s="37">
        <f t="shared" si="233"/>
        <v>-9273.0403104495454</v>
      </c>
      <c r="W1138" s="39">
        <f>SUM(V$8:V1138)/3600000*-1</f>
        <v>0.39181661193869755</v>
      </c>
      <c r="X1138" s="38">
        <f t="shared" si="225"/>
        <v>-13.478256265189378</v>
      </c>
      <c r="Y1138" s="38">
        <f t="shared" si="226"/>
        <v>7.4260319878358825</v>
      </c>
      <c r="Z1138" s="38">
        <f>SUM(Y$8:Y1138)/1000</f>
        <v>25.944572224518875</v>
      </c>
    </row>
    <row r="1139" spans="2:26" x14ac:dyDescent="0.3">
      <c r="B1139" s="6" t="s">
        <v>27</v>
      </c>
      <c r="C1139" s="6">
        <v>1131</v>
      </c>
      <c r="D1139" s="6">
        <v>109</v>
      </c>
      <c r="E1139" s="2">
        <f t="shared" si="227"/>
        <v>9.1388888888888875</v>
      </c>
      <c r="F1139" s="11">
        <v>32.9</v>
      </c>
      <c r="G1139" s="30">
        <f t="shared" si="228"/>
        <v>-0.88888888888888917</v>
      </c>
      <c r="H1139" s="30">
        <f t="shared" si="229"/>
        <v>-3.2000000000000011</v>
      </c>
      <c r="I1139" s="31">
        <f>SUM(E$8:E1139)</f>
        <v>9233.3055555555584</v>
      </c>
      <c r="J1139" s="31">
        <f t="shared" si="230"/>
        <v>9.1388888888886868</v>
      </c>
      <c r="K1139" s="32">
        <f t="shared" si="222"/>
        <v>-1373.3333333333337</v>
      </c>
      <c r="L1139" s="33">
        <v>156.46950000000001</v>
      </c>
      <c r="M1139" s="34">
        <f>0.5*2.10945*1.29*0.35*WLTC_class_3!E1139^2</f>
        <v>39.772582298871512</v>
      </c>
      <c r="N1139" s="34">
        <f t="shared" si="223"/>
        <v>-1177.0912510344622</v>
      </c>
      <c r="O1139" s="35">
        <f t="shared" si="224"/>
        <v>-98.30982569692776</v>
      </c>
      <c r="P1139" s="35">
        <f t="shared" si="231"/>
        <v>0</v>
      </c>
      <c r="Q1139" s="35">
        <f>(SUM(P$8:P1139))/3600000</f>
        <v>1.1483821716292122</v>
      </c>
      <c r="R1139" s="34">
        <f t="shared" si="232"/>
        <v>-10757.306155286929</v>
      </c>
      <c r="S1139" s="35"/>
      <c r="T1139" s="35">
        <f>(SUMIF(R$8:R1139,"&lt;0"))/3600000*-1</f>
        <v>0.57248903004447216</v>
      </c>
      <c r="U1139" s="37">
        <f t="shared" si="234"/>
        <v>-10.873652777777785</v>
      </c>
      <c r="V1139" s="37">
        <f t="shared" si="233"/>
        <v>-7401.0266348374071</v>
      </c>
      <c r="W1139" s="39">
        <f>SUM(V$8:V1139)/3600000*-1</f>
        <v>0.39387245267059684</v>
      </c>
      <c r="X1139" s="38">
        <f t="shared" si="225"/>
        <v>-10.757306155287166</v>
      </c>
      <c r="Y1139" s="38">
        <f t="shared" si="226"/>
        <v>10.146982097738094</v>
      </c>
      <c r="Z1139" s="38">
        <f>SUM(Y$8:Y1139)/1000</f>
        <v>25.954719206616613</v>
      </c>
    </row>
    <row r="1140" spans="2:26" x14ac:dyDescent="0.3">
      <c r="B1140" s="6" t="s">
        <v>27</v>
      </c>
      <c r="C1140" s="6">
        <v>1132</v>
      </c>
      <c r="D1140" s="6">
        <v>110</v>
      </c>
      <c r="E1140" s="2">
        <f t="shared" si="227"/>
        <v>8.2777777777777786</v>
      </c>
      <c r="F1140" s="11">
        <v>29.8</v>
      </c>
      <c r="G1140" s="30">
        <f t="shared" si="228"/>
        <v>-0.87499999999999956</v>
      </c>
      <c r="H1140" s="30">
        <f t="shared" si="229"/>
        <v>-3.1499999999999986</v>
      </c>
      <c r="I1140" s="31">
        <f>SUM(E$8:E1140)</f>
        <v>9241.5833333333358</v>
      </c>
      <c r="J1140" s="31">
        <f t="shared" si="230"/>
        <v>8.2777777777773736</v>
      </c>
      <c r="K1140" s="32">
        <f t="shared" si="222"/>
        <v>-1351.8749999999993</v>
      </c>
      <c r="L1140" s="33">
        <v>156.46950000000001</v>
      </c>
      <c r="M1140" s="34">
        <f>0.5*2.10945*1.29*0.35*WLTC_class_3!E1140^2</f>
        <v>32.63055957048612</v>
      </c>
      <c r="N1140" s="34">
        <f t="shared" si="223"/>
        <v>-1162.7749404295132</v>
      </c>
      <c r="O1140" s="35">
        <f t="shared" si="224"/>
        <v>-79.675205100229519</v>
      </c>
      <c r="P1140" s="35">
        <f t="shared" si="231"/>
        <v>0</v>
      </c>
      <c r="Q1140" s="35">
        <f>(SUM(P$8:P1140))/3600000</f>
        <v>1.1483821716292122</v>
      </c>
      <c r="R1140" s="34">
        <f t="shared" si="232"/>
        <v>-9625.1925624438336</v>
      </c>
      <c r="S1140" s="35"/>
      <c r="T1140" s="35">
        <f>(SUMIF(R$8:R1140,"&lt;0"))/3600000*-1</f>
        <v>0.57516269464515102</v>
      </c>
      <c r="U1140" s="37">
        <f t="shared" si="234"/>
        <v>-9.268569444444422</v>
      </c>
      <c r="V1140" s="37">
        <f t="shared" si="233"/>
        <v>-6622.1324829613568</v>
      </c>
      <c r="W1140" s="39">
        <f>SUM(V$8:V1140)/3600000*-1</f>
        <v>0.3957119339158639</v>
      </c>
      <c r="X1140" s="38">
        <f t="shared" si="225"/>
        <v>-9.6251925624443047</v>
      </c>
      <c r="Y1140" s="38">
        <f t="shared" si="226"/>
        <v>11.279095690580956</v>
      </c>
      <c r="Z1140" s="38">
        <f>SUM(Y$8:Y1140)/1000</f>
        <v>25.965998302307195</v>
      </c>
    </row>
    <row r="1141" spans="2:26" x14ac:dyDescent="0.3">
      <c r="B1141" s="6" t="s">
        <v>27</v>
      </c>
      <c r="C1141" s="6">
        <v>1133</v>
      </c>
      <c r="D1141" s="6">
        <v>111</v>
      </c>
      <c r="E1141" s="2">
        <f t="shared" si="227"/>
        <v>7.3888888888888893</v>
      </c>
      <c r="F1141" s="11">
        <v>26.6</v>
      </c>
      <c r="G1141" s="30">
        <f t="shared" si="228"/>
        <v>-0.94444444444444453</v>
      </c>
      <c r="H1141" s="30">
        <f t="shared" si="229"/>
        <v>-3.4000000000000004</v>
      </c>
      <c r="I1141" s="31">
        <f>SUM(E$8:E1141)</f>
        <v>9248.9722222222244</v>
      </c>
      <c r="J1141" s="31">
        <f t="shared" si="230"/>
        <v>7.3888888888886868</v>
      </c>
      <c r="K1141" s="32">
        <f t="shared" si="222"/>
        <v>-1459.1666666666667</v>
      </c>
      <c r="L1141" s="33">
        <v>156.46950000000001</v>
      </c>
      <c r="M1141" s="34">
        <f>0.5*2.10945*1.29*0.35*WLTC_class_3!E1141^2</f>
        <v>25.998917537152778</v>
      </c>
      <c r="N1141" s="34">
        <f t="shared" si="223"/>
        <v>-1276.6982491295139</v>
      </c>
      <c r="O1141" s="35">
        <f t="shared" si="224"/>
        <v>-69.702207805096776</v>
      </c>
      <c r="P1141" s="35">
        <f t="shared" si="231"/>
        <v>0</v>
      </c>
      <c r="Q1141" s="35">
        <f>(SUM(P$8:P1141))/3600000</f>
        <v>1.1483821716292122</v>
      </c>
      <c r="R1141" s="34">
        <f t="shared" si="232"/>
        <v>-9433.3815074567065</v>
      </c>
      <c r="S1141" s="35"/>
      <c r="T1141" s="35">
        <f>(SUMIF(R$8:R1141,"&lt;0"))/3600000*-1</f>
        <v>0.57778307839722232</v>
      </c>
      <c r="U1141" s="37">
        <f t="shared" si="234"/>
        <v>-8.6062222222222289</v>
      </c>
      <c r="V1141" s="37">
        <f t="shared" si="233"/>
        <v>-6490.1664771302139</v>
      </c>
      <c r="W1141" s="39">
        <f>SUM(V$8:V1141)/3600000*-1</f>
        <v>0.39751475793728897</v>
      </c>
      <c r="X1141" s="38">
        <f t="shared" si="225"/>
        <v>-9.4333815074569642</v>
      </c>
      <c r="Y1141" s="38">
        <f t="shared" si="226"/>
        <v>11.470906745568296</v>
      </c>
      <c r="Z1141" s="38">
        <f>SUM(Y$8:Y1141)/1000</f>
        <v>25.977469209052764</v>
      </c>
    </row>
    <row r="1142" spans="2:26" x14ac:dyDescent="0.3">
      <c r="B1142" s="6" t="s">
        <v>27</v>
      </c>
      <c r="C1142" s="6">
        <v>1134</v>
      </c>
      <c r="D1142" s="6">
        <v>112</v>
      </c>
      <c r="E1142" s="2">
        <f t="shared" si="227"/>
        <v>6.3888888888888884</v>
      </c>
      <c r="F1142" s="11">
        <v>23</v>
      </c>
      <c r="G1142" s="30">
        <f t="shared" si="228"/>
        <v>-1.0000000000000004</v>
      </c>
      <c r="H1142" s="30">
        <f t="shared" si="229"/>
        <v>-3.6000000000000014</v>
      </c>
      <c r="I1142" s="31">
        <f>SUM(E$8:E1142)</f>
        <v>9255.3611111111131</v>
      </c>
      <c r="J1142" s="31">
        <f t="shared" si="230"/>
        <v>6.3888888888886868</v>
      </c>
      <c r="K1142" s="32">
        <f t="shared" si="222"/>
        <v>-1545.0000000000007</v>
      </c>
      <c r="L1142" s="33">
        <v>156.46950000000001</v>
      </c>
      <c r="M1142" s="34">
        <f>0.5*2.10945*1.29*0.35*WLTC_class_3!E1142^2</f>
        <v>19.437824887152775</v>
      </c>
      <c r="N1142" s="34">
        <f t="shared" si="223"/>
        <v>-1369.0926751128479</v>
      </c>
      <c r="O1142" s="35">
        <f t="shared" si="224"/>
        <v>-55.883489593724818</v>
      </c>
      <c r="P1142" s="35">
        <f t="shared" si="231"/>
        <v>0</v>
      </c>
      <c r="Q1142" s="35">
        <f>(SUM(P$8:P1142))/3600000</f>
        <v>1.1483821716292122</v>
      </c>
      <c r="R1142" s="34">
        <f t="shared" si="232"/>
        <v>-8746.980979887363</v>
      </c>
      <c r="S1142" s="35"/>
      <c r="T1142" s="35">
        <f>(SUMIF(R$8:R1142,"&lt;0"))/3600000*-1</f>
        <v>0.58021279533607983</v>
      </c>
      <c r="U1142" s="37">
        <f t="shared" si="234"/>
        <v>-8.5146666666666722</v>
      </c>
      <c r="V1142" s="37">
        <f t="shared" si="233"/>
        <v>-6017.9229141625055</v>
      </c>
      <c r="W1142" s="39">
        <f>SUM(V$8:V1142)/3600000*-1</f>
        <v>0.399186403191223</v>
      </c>
      <c r="X1142" s="38">
        <f t="shared" si="225"/>
        <v>-8.7469809798876401</v>
      </c>
      <c r="Y1142" s="38">
        <f t="shared" si="226"/>
        <v>12.15730727313762</v>
      </c>
      <c r="Z1142" s="38">
        <f>SUM(Y$8:Y1142)/1000</f>
        <v>25.989626516325902</v>
      </c>
    </row>
    <row r="1143" spans="2:26" x14ac:dyDescent="0.3">
      <c r="B1143" s="6" t="s">
        <v>27</v>
      </c>
      <c r="C1143" s="6">
        <v>1135</v>
      </c>
      <c r="D1143" s="6">
        <v>113</v>
      </c>
      <c r="E1143" s="2">
        <f t="shared" si="227"/>
        <v>5.3888888888888884</v>
      </c>
      <c r="F1143" s="11">
        <v>19.399999999999999</v>
      </c>
      <c r="G1143" s="30">
        <f t="shared" si="228"/>
        <v>-0.93055555555555547</v>
      </c>
      <c r="H1143" s="30">
        <f t="shared" si="229"/>
        <v>-3.3499999999999996</v>
      </c>
      <c r="I1143" s="31">
        <f>SUM(E$8:E1143)</f>
        <v>9260.7500000000018</v>
      </c>
      <c r="J1143" s="31">
        <f t="shared" si="230"/>
        <v>5.3888888888886868</v>
      </c>
      <c r="K1143" s="32">
        <f t="shared" si="222"/>
        <v>-1437.7083333333333</v>
      </c>
      <c r="L1143" s="33">
        <v>156.46950000000001</v>
      </c>
      <c r="M1143" s="34">
        <f>0.5*2.10945*1.29*0.35*WLTC_class_3!E1143^2</f>
        <v>13.829148912152775</v>
      </c>
      <c r="N1143" s="34">
        <f t="shared" si="223"/>
        <v>-1267.4096844211804</v>
      </c>
      <c r="O1143" s="35">
        <f t="shared" si="224"/>
        <v>-36.805733705921106</v>
      </c>
      <c r="P1143" s="35">
        <f t="shared" si="231"/>
        <v>0</v>
      </c>
      <c r="Q1143" s="35">
        <f>(SUM(P$8:P1143))/3600000</f>
        <v>1.1483821716292122</v>
      </c>
      <c r="R1143" s="34">
        <f t="shared" si="232"/>
        <v>-6829.9299660472161</v>
      </c>
      <c r="S1143" s="35"/>
      <c r="T1143" s="35">
        <f>(SUMIF(R$8:R1143,"&lt;0"))/3600000*-1</f>
        <v>0.58210999810442632</v>
      </c>
      <c r="U1143" s="37">
        <f t="shared" si="234"/>
        <v>-7.278666666666668</v>
      </c>
      <c r="V1143" s="37">
        <f t="shared" si="233"/>
        <v>-4698.9918166404841</v>
      </c>
      <c r="W1143" s="39">
        <f>SUM(V$8:V1143)/3600000*-1</f>
        <v>0.4004916786958454</v>
      </c>
      <c r="X1143" s="38">
        <f t="shared" si="225"/>
        <v>-6.8299299660474713</v>
      </c>
      <c r="Y1143" s="38">
        <f t="shared" si="226"/>
        <v>14.074358286977789</v>
      </c>
      <c r="Z1143" s="38">
        <f>SUM(Y$8:Y1143)/1000</f>
        <v>26.003700874612878</v>
      </c>
    </row>
    <row r="1144" spans="2:26" x14ac:dyDescent="0.3">
      <c r="B1144" s="6" t="s">
        <v>27</v>
      </c>
      <c r="C1144" s="6">
        <v>1136</v>
      </c>
      <c r="D1144" s="6">
        <v>114</v>
      </c>
      <c r="E1144" s="2">
        <f t="shared" si="227"/>
        <v>4.5277777777777777</v>
      </c>
      <c r="F1144" s="11">
        <v>16.3</v>
      </c>
      <c r="G1144" s="30">
        <f t="shared" si="228"/>
        <v>-0.66666666666666652</v>
      </c>
      <c r="H1144" s="30">
        <f t="shared" si="229"/>
        <v>-2.3999999999999995</v>
      </c>
      <c r="I1144" s="31">
        <f>SUM(E$8:E1144)</f>
        <v>9265.2777777777792</v>
      </c>
      <c r="J1144" s="31">
        <f t="shared" si="230"/>
        <v>4.5277777777773736</v>
      </c>
      <c r="K1144" s="32">
        <f t="shared" si="222"/>
        <v>-1029.9999999999998</v>
      </c>
      <c r="L1144" s="33">
        <v>156.46950000000001</v>
      </c>
      <c r="M1144" s="34">
        <f>0.5*2.10945*1.29*0.35*WLTC_class_3!E1144^2</f>
        <v>9.7626383634548599</v>
      </c>
      <c r="N1144" s="34">
        <f t="shared" si="223"/>
        <v>-863.76786163654492</v>
      </c>
      <c r="O1144" s="35">
        <f t="shared" si="224"/>
        <v>-17.707907651095148</v>
      </c>
      <c r="P1144" s="35">
        <f t="shared" si="231"/>
        <v>0</v>
      </c>
      <c r="Q1144" s="35">
        <f>(SUM(P$8:P1144))/3600000</f>
        <v>1.1483821716292122</v>
      </c>
      <c r="R1144" s="34">
        <f t="shared" si="232"/>
        <v>-3910.9489290762294</v>
      </c>
      <c r="S1144" s="35"/>
      <c r="T1144" s="35">
        <f>(SUMIF(R$8:R1144,"&lt;0"))/3600000*-1</f>
        <v>0.58319637280694747</v>
      </c>
      <c r="U1144" s="37">
        <f t="shared" si="234"/>
        <v>-5.2773194444444416</v>
      </c>
      <c r="V1144" s="37">
        <f t="shared" si="233"/>
        <v>-2690.7328632044455</v>
      </c>
      <c r="W1144" s="39">
        <f>SUM(V$8:V1144)/3600000*-1</f>
        <v>0.40123910449118</v>
      </c>
      <c r="X1144" s="38">
        <f t="shared" si="225"/>
        <v>-3.9109489290765782</v>
      </c>
      <c r="Y1144" s="38">
        <f t="shared" si="226"/>
        <v>16.993339323948682</v>
      </c>
      <c r="Z1144" s="38">
        <f>SUM(Y$8:Y1144)/1000</f>
        <v>26.020694213936824</v>
      </c>
    </row>
    <row r="1145" spans="2:26" x14ac:dyDescent="0.3">
      <c r="B1145" s="6" t="s">
        <v>27</v>
      </c>
      <c r="C1145" s="6">
        <v>1137</v>
      </c>
      <c r="D1145" s="6">
        <v>115</v>
      </c>
      <c r="E1145" s="2">
        <f t="shared" si="227"/>
        <v>4.0555555555555554</v>
      </c>
      <c r="F1145" s="11">
        <v>14.6</v>
      </c>
      <c r="G1145" s="30">
        <f t="shared" si="228"/>
        <v>-0.29166666666666685</v>
      </c>
      <c r="H1145" s="30">
        <f t="shared" si="229"/>
        <v>-1.0500000000000007</v>
      </c>
      <c r="I1145" s="31">
        <f>SUM(E$8:E1145)</f>
        <v>9269.3333333333339</v>
      </c>
      <c r="J1145" s="31">
        <f t="shared" si="230"/>
        <v>4.0555555555547471</v>
      </c>
      <c r="K1145" s="32">
        <f t="shared" si="222"/>
        <v>-450.62500000000028</v>
      </c>
      <c r="L1145" s="33">
        <v>156.46950000000001</v>
      </c>
      <c r="M1145" s="34">
        <f>0.5*2.10945*1.29*0.35*WLTC_class_3!E1145^2</f>
        <v>7.8324513288194426</v>
      </c>
      <c r="N1145" s="34">
        <f t="shared" si="223"/>
        <v>-286.3230486711808</v>
      </c>
      <c r="O1145" s="35">
        <f t="shared" si="224"/>
        <v>-4.7093071801494393</v>
      </c>
      <c r="P1145" s="35">
        <f t="shared" si="231"/>
        <v>0</v>
      </c>
      <c r="Q1145" s="35">
        <f>(SUM(P$8:P1145))/3600000</f>
        <v>1.1483821716292122</v>
      </c>
      <c r="R1145" s="34">
        <f t="shared" si="232"/>
        <v>-1161.1990307217795</v>
      </c>
      <c r="S1145" s="35"/>
      <c r="T1145" s="35">
        <f>(SUMIF(R$8:R1145,"&lt;0"))/3600000*-1</f>
        <v>0.58351892809325911</v>
      </c>
      <c r="U1145" s="37">
        <f t="shared" si="234"/>
        <v>-2.5049027777777799</v>
      </c>
      <c r="V1145" s="37">
        <f t="shared" si="233"/>
        <v>-798.9049331365843</v>
      </c>
      <c r="W1145" s="39">
        <f>SUM(V$8:V1145)/3600000*-1</f>
        <v>0.4014610225281624</v>
      </c>
      <c r="X1145" s="38">
        <f t="shared" si="225"/>
        <v>-1.161199030722011</v>
      </c>
      <c r="Y1145" s="38">
        <f t="shared" si="226"/>
        <v>19.743089222303251</v>
      </c>
      <c r="Z1145" s="38">
        <f>SUM(Y$8:Y1145)/1000</f>
        <v>26.040437303159127</v>
      </c>
    </row>
    <row r="1146" spans="2:26" x14ac:dyDescent="0.3">
      <c r="B1146" s="6" t="s">
        <v>27</v>
      </c>
      <c r="C1146" s="6">
        <v>1138</v>
      </c>
      <c r="D1146" s="6">
        <v>116</v>
      </c>
      <c r="E1146" s="2">
        <f t="shared" si="227"/>
        <v>3.9444444444444442</v>
      </c>
      <c r="F1146" s="11">
        <v>14.2</v>
      </c>
      <c r="G1146" s="30">
        <f t="shared" si="228"/>
        <v>-4.1666666666666519E-2</v>
      </c>
      <c r="H1146" s="30">
        <f t="shared" si="229"/>
        <v>-0.14999999999999947</v>
      </c>
      <c r="I1146" s="31">
        <f>SUM(E$8:E1146)</f>
        <v>9273.2777777777792</v>
      </c>
      <c r="J1146" s="31">
        <f t="shared" si="230"/>
        <v>3.9444444444452529</v>
      </c>
      <c r="K1146" s="32">
        <f t="shared" si="222"/>
        <v>-64.374999999999773</v>
      </c>
      <c r="L1146" s="33">
        <v>156.46950000000001</v>
      </c>
      <c r="M1146" s="34">
        <f>0.5*2.10945*1.29*0.35*WLTC_class_3!E1146^2</f>
        <v>7.409155028819443</v>
      </c>
      <c r="N1146" s="34">
        <f t="shared" si="223"/>
        <v>99.503655028819679</v>
      </c>
      <c r="O1146" s="35">
        <f t="shared" si="224"/>
        <v>0</v>
      </c>
      <c r="P1146" s="35">
        <f t="shared" si="231"/>
        <v>0</v>
      </c>
      <c r="Q1146" s="35">
        <f>(SUM(P$8:P1146))/3600000</f>
        <v>1.1483821716292122</v>
      </c>
      <c r="R1146" s="35">
        <f t="shared" si="232"/>
        <v>0</v>
      </c>
      <c r="S1146" s="35"/>
      <c r="T1146" s="35">
        <f>(SUMIF(R$8:R1146,"&lt;0"))/3600000*-1</f>
        <v>0.58351892809325911</v>
      </c>
      <c r="U1146" s="37">
        <f t="shared" si="234"/>
        <v>-0.54933333333333256</v>
      </c>
      <c r="V1146" s="37">
        <f t="shared" si="233"/>
        <v>0</v>
      </c>
      <c r="W1146" s="39">
        <f>SUM(V$8:V1146)/3600000*-1</f>
        <v>0.4014610225281624</v>
      </c>
      <c r="X1146" s="38">
        <f t="shared" si="225"/>
        <v>0.39248663928034427</v>
      </c>
      <c r="Y1146" s="38">
        <f t="shared" si="226"/>
        <v>21.296774892305606</v>
      </c>
      <c r="Z1146" s="38">
        <f>SUM(Y$8:Y1146)/1000</f>
        <v>26.06173407805143</v>
      </c>
    </row>
    <row r="1147" spans="2:26" x14ac:dyDescent="0.3">
      <c r="B1147" s="6" t="s">
        <v>27</v>
      </c>
      <c r="C1147" s="6">
        <v>1139</v>
      </c>
      <c r="D1147" s="6">
        <v>117</v>
      </c>
      <c r="E1147" s="2">
        <f t="shared" si="227"/>
        <v>3.9722222222222223</v>
      </c>
      <c r="F1147" s="11">
        <v>14.3</v>
      </c>
      <c r="G1147" s="30">
        <f t="shared" si="228"/>
        <v>5.5555555555555601E-2</v>
      </c>
      <c r="H1147" s="30">
        <f t="shared" si="229"/>
        <v>0.20000000000000018</v>
      </c>
      <c r="I1147" s="31">
        <f>SUM(E$8:E1147)</f>
        <v>9277.2500000000018</v>
      </c>
      <c r="J1147" s="31">
        <f t="shared" si="230"/>
        <v>3.9722222222226264</v>
      </c>
      <c r="K1147" s="32">
        <f t="shared" si="222"/>
        <v>85.8333333333334</v>
      </c>
      <c r="L1147" s="33">
        <v>156.46950000000001</v>
      </c>
      <c r="M1147" s="34">
        <f>0.5*2.10945*1.29*0.35*WLTC_class_3!E1147^2</f>
        <v>7.5138767697048614</v>
      </c>
      <c r="N1147" s="34">
        <f t="shared" si="223"/>
        <v>249.81671010303828</v>
      </c>
      <c r="O1147" s="35">
        <f t="shared" si="224"/>
        <v>3.94174529698885</v>
      </c>
      <c r="P1147" s="35">
        <f t="shared" si="231"/>
        <v>992.32748735383632</v>
      </c>
      <c r="Q1147" s="35">
        <f>(SUM(P$8:P1147))/3600000</f>
        <v>1.148657818153477</v>
      </c>
      <c r="R1147" s="35">
        <f t="shared" si="232"/>
        <v>0</v>
      </c>
      <c r="S1147" s="35"/>
      <c r="T1147" s="35">
        <f>(SUMIF(R$8:R1147,"&lt;0"))/3600000*-1</f>
        <v>0.58351892809325911</v>
      </c>
      <c r="U1147" s="37">
        <f t="shared" si="234"/>
        <v>0.13590277777777945</v>
      </c>
      <c r="V1147" s="37">
        <f t="shared" si="233"/>
        <v>0</v>
      </c>
      <c r="W1147" s="39">
        <f>SUM(V$8:V1147)/3600000*-1</f>
        <v>0.4014610225281624</v>
      </c>
      <c r="X1147" s="38">
        <f t="shared" si="225"/>
        <v>0.99232748735373533</v>
      </c>
      <c r="Y1147" s="38">
        <f t="shared" si="226"/>
        <v>21.896615740378994</v>
      </c>
      <c r="Z1147" s="38">
        <f>SUM(Y$8:Y1147)/1000</f>
        <v>26.083630693791807</v>
      </c>
    </row>
    <row r="1148" spans="2:26" x14ac:dyDescent="0.3">
      <c r="B1148" s="6" t="s">
        <v>27</v>
      </c>
      <c r="C1148" s="6">
        <v>1140</v>
      </c>
      <c r="D1148" s="6">
        <v>118</v>
      </c>
      <c r="E1148" s="2">
        <f t="shared" si="227"/>
        <v>4.0555555555555554</v>
      </c>
      <c r="F1148" s="11">
        <v>14.6</v>
      </c>
      <c r="G1148" s="30">
        <f t="shared" si="228"/>
        <v>0.11111111111111097</v>
      </c>
      <c r="H1148" s="30">
        <f t="shared" si="229"/>
        <v>0.39999999999999947</v>
      </c>
      <c r="I1148" s="31">
        <f>SUM(E$8:E1148)</f>
        <v>9281.3055555555566</v>
      </c>
      <c r="J1148" s="31">
        <f t="shared" si="230"/>
        <v>4.0555555555547471</v>
      </c>
      <c r="K1148" s="32">
        <f t="shared" si="222"/>
        <v>171.66666666666643</v>
      </c>
      <c r="L1148" s="33">
        <v>156.46950000000001</v>
      </c>
      <c r="M1148" s="34">
        <f>0.5*2.10945*1.29*0.35*WLTC_class_3!E1148^2</f>
        <v>7.8324513288194426</v>
      </c>
      <c r="N1148" s="34">
        <f t="shared" si="223"/>
        <v>335.96861799548589</v>
      </c>
      <c r="O1148" s="35">
        <f t="shared" si="224"/>
        <v>5.525854213881443</v>
      </c>
      <c r="P1148" s="35">
        <f t="shared" si="231"/>
        <v>1362.5393952036434</v>
      </c>
      <c r="Q1148" s="35">
        <f>(SUM(P$8:P1148))/3600000</f>
        <v>1.1490363013188114</v>
      </c>
      <c r="R1148" s="35">
        <f t="shared" si="232"/>
        <v>0</v>
      </c>
      <c r="S1148" s="35"/>
      <c r="T1148" s="35">
        <f>(SUMIF(R$8:R1148,"&lt;0"))/3600000*-1</f>
        <v>0.58351892809325911</v>
      </c>
      <c r="U1148" s="37">
        <f t="shared" si="234"/>
        <v>0.41343055555555303</v>
      </c>
      <c r="V1148" s="37">
        <f t="shared" si="233"/>
        <v>0</v>
      </c>
      <c r="W1148" s="39">
        <f>SUM(V$8:V1148)/3600000*-1</f>
        <v>0.4014610225281624</v>
      </c>
      <c r="X1148" s="38">
        <f t="shared" si="225"/>
        <v>1.3625393952039149</v>
      </c>
      <c r="Y1148" s="38">
        <f t="shared" si="226"/>
        <v>22.266827648229174</v>
      </c>
      <c r="Z1148" s="38">
        <f>SUM(Y$8:Y1148)/1000</f>
        <v>26.105897521440038</v>
      </c>
    </row>
    <row r="1149" spans="2:26" x14ac:dyDescent="0.3">
      <c r="B1149" s="6" t="s">
        <v>27</v>
      </c>
      <c r="C1149" s="6">
        <v>1141</v>
      </c>
      <c r="D1149" s="6">
        <v>119</v>
      </c>
      <c r="E1149" s="2">
        <f t="shared" si="227"/>
        <v>4.1944444444444446</v>
      </c>
      <c r="F1149" s="11">
        <v>15.1</v>
      </c>
      <c r="G1149" s="30">
        <f t="shared" si="228"/>
        <v>0.24999999999999983</v>
      </c>
      <c r="H1149" s="30">
        <f t="shared" si="229"/>
        <v>0.89999999999999947</v>
      </c>
      <c r="I1149" s="31">
        <f>SUM(E$8:E1149)</f>
        <v>9285.5000000000018</v>
      </c>
      <c r="J1149" s="31">
        <f t="shared" si="230"/>
        <v>4.1944444444452529</v>
      </c>
      <c r="K1149" s="32">
        <f t="shared" si="222"/>
        <v>386.24999999999972</v>
      </c>
      <c r="L1149" s="33">
        <v>156.46950000000001</v>
      </c>
      <c r="M1149" s="34">
        <f>0.5*2.10945*1.29*0.35*WLTC_class_3!E1149^2</f>
        <v>8.3781067155381947</v>
      </c>
      <c r="N1149" s="34">
        <f t="shared" si="223"/>
        <v>551.09760671553795</v>
      </c>
      <c r="O1149" s="35">
        <f t="shared" si="224"/>
        <v>9.6956609033359609</v>
      </c>
      <c r="P1149" s="35">
        <f t="shared" si="231"/>
        <v>2311.5482948350632</v>
      </c>
      <c r="Q1149" s="35">
        <f>(SUM(P$8:P1149))/3600000</f>
        <v>1.1496783980673768</v>
      </c>
      <c r="R1149" s="35">
        <f t="shared" si="232"/>
        <v>0</v>
      </c>
      <c r="S1149" s="35"/>
      <c r="T1149" s="35">
        <f>(SUMIF(R$8:R1149,"&lt;0"))/3600000*-1</f>
        <v>0.58351892809325911</v>
      </c>
      <c r="U1149" s="37">
        <f t="shared" si="234"/>
        <v>0.70812500000000367</v>
      </c>
      <c r="V1149" s="37">
        <f t="shared" si="233"/>
        <v>0</v>
      </c>
      <c r="W1149" s="39">
        <f>SUM(V$8:V1149)/3600000*-1</f>
        <v>0.4014610225281624</v>
      </c>
      <c r="X1149" s="38">
        <f t="shared" si="225"/>
        <v>2.3115482948346173</v>
      </c>
      <c r="Y1149" s="38">
        <f t="shared" si="226"/>
        <v>23.21583654785988</v>
      </c>
      <c r="Z1149" s="38">
        <f>SUM(Y$8:Y1149)/1000</f>
        <v>26.129113357987897</v>
      </c>
    </row>
    <row r="1150" spans="2:26" x14ac:dyDescent="0.3">
      <c r="B1150" s="6" t="s">
        <v>27</v>
      </c>
      <c r="C1150" s="6">
        <v>1142</v>
      </c>
      <c r="D1150" s="6">
        <v>120</v>
      </c>
      <c r="E1150" s="2">
        <f t="shared" si="227"/>
        <v>4.5555555555555554</v>
      </c>
      <c r="F1150" s="11">
        <v>16.399999999999999</v>
      </c>
      <c r="G1150" s="30">
        <f t="shared" si="228"/>
        <v>0.5555555555555558</v>
      </c>
      <c r="H1150" s="30">
        <f t="shared" si="229"/>
        <v>2.0000000000000009</v>
      </c>
      <c r="I1150" s="31">
        <f>SUM(E$8:E1150)</f>
        <v>9290.0555555555566</v>
      </c>
      <c r="J1150" s="31">
        <f t="shared" si="230"/>
        <v>4.5555555555547471</v>
      </c>
      <c r="K1150" s="32">
        <f t="shared" si="222"/>
        <v>858.33333333333371</v>
      </c>
      <c r="L1150" s="33">
        <v>156.46950000000001</v>
      </c>
      <c r="M1150" s="34">
        <f>0.5*2.10945*1.29*0.35*WLTC_class_3!E1150^2</f>
        <v>9.8827927819444437</v>
      </c>
      <c r="N1150" s="34">
        <f t="shared" si="223"/>
        <v>1024.6856261152782</v>
      </c>
      <c r="O1150" s="35">
        <f t="shared" si="224"/>
        <v>21.265389351845396</v>
      </c>
      <c r="P1150" s="35">
        <f t="shared" si="231"/>
        <v>4668.0122967465504</v>
      </c>
      <c r="Q1150" s="35">
        <f>(SUM(P$8:P1150))/3600000</f>
        <v>1.1509750681498063</v>
      </c>
      <c r="R1150" s="35">
        <f t="shared" si="232"/>
        <v>0</v>
      </c>
      <c r="S1150" s="35"/>
      <c r="T1150" s="35">
        <f>(SUMIF(R$8:R1150,"&lt;0"))/3600000*-1</f>
        <v>0.58351892809325911</v>
      </c>
      <c r="U1150" s="37">
        <f t="shared" si="234"/>
        <v>1.9527083333333306</v>
      </c>
      <c r="V1150" s="37">
        <f t="shared" si="233"/>
        <v>0</v>
      </c>
      <c r="W1150" s="39">
        <f>SUM(V$8:V1150)/3600000*-1</f>
        <v>0.4014610225281624</v>
      </c>
      <c r="X1150" s="38">
        <f t="shared" si="225"/>
        <v>4.6680122967473778</v>
      </c>
      <c r="Y1150" s="38">
        <f t="shared" si="226"/>
        <v>25.572300549772638</v>
      </c>
      <c r="Z1150" s="38">
        <f>SUM(Y$8:Y1150)/1000</f>
        <v>26.154685658537669</v>
      </c>
    </row>
    <row r="1151" spans="2:26" x14ac:dyDescent="0.3">
      <c r="B1151" s="6" t="s">
        <v>27</v>
      </c>
      <c r="C1151" s="6">
        <v>1143</v>
      </c>
      <c r="D1151" s="6">
        <v>121</v>
      </c>
      <c r="E1151" s="2">
        <f t="shared" si="227"/>
        <v>5.3055555555555562</v>
      </c>
      <c r="F1151" s="11">
        <v>19.100000000000001</v>
      </c>
      <c r="G1151" s="30">
        <f t="shared" si="228"/>
        <v>0.84722222222222243</v>
      </c>
      <c r="H1151" s="30">
        <f t="shared" si="229"/>
        <v>3.0500000000000007</v>
      </c>
      <c r="I1151" s="31">
        <f>SUM(E$8:E1151)</f>
        <v>9295.3611111111113</v>
      </c>
      <c r="J1151" s="31">
        <f t="shared" si="230"/>
        <v>5.3055555555547471</v>
      </c>
      <c r="K1151" s="32">
        <f t="shared" si="222"/>
        <v>1308.9583333333337</v>
      </c>
      <c r="L1151" s="33">
        <v>156.46950000000001</v>
      </c>
      <c r="M1151" s="34">
        <f>0.5*2.10945*1.29*0.35*WLTC_class_3!E1151^2</f>
        <v>13.404750278038197</v>
      </c>
      <c r="N1151" s="34">
        <f t="shared" si="223"/>
        <v>1478.832583611372</v>
      </c>
      <c r="O1151" s="35">
        <f t="shared" si="224"/>
        <v>41.627539724319632</v>
      </c>
      <c r="P1151" s="35">
        <f t="shared" si="231"/>
        <v>7846.0284297146945</v>
      </c>
      <c r="Q1151" s="35">
        <f>(SUM(P$8:P1151))/3600000</f>
        <v>1.1531545204913938</v>
      </c>
      <c r="R1151" s="35">
        <f t="shared" si="232"/>
        <v>0</v>
      </c>
      <c r="S1151" s="35"/>
      <c r="T1151" s="35">
        <f>(SUMIF(R$8:R1151,"&lt;0"))/3600000*-1</f>
        <v>0.58351892809325911</v>
      </c>
      <c r="U1151" s="37">
        <f t="shared" si="234"/>
        <v>4.5706250000000059</v>
      </c>
      <c r="V1151" s="37">
        <f t="shared" si="233"/>
        <v>0</v>
      </c>
      <c r="W1151" s="39">
        <f>SUM(V$8:V1151)/3600000*-1</f>
        <v>0.4014610225281624</v>
      </c>
      <c r="X1151" s="38">
        <f t="shared" si="225"/>
        <v>7.8460284297158918</v>
      </c>
      <c r="Y1151" s="38">
        <f t="shared" si="226"/>
        <v>28.75031668274115</v>
      </c>
      <c r="Z1151" s="38">
        <f>SUM(Y$8:Y1151)/1000</f>
        <v>26.183435975220412</v>
      </c>
    </row>
    <row r="1152" spans="2:26" x14ac:dyDescent="0.3">
      <c r="B1152" s="6" t="s">
        <v>27</v>
      </c>
      <c r="C1152" s="6">
        <v>1144</v>
      </c>
      <c r="D1152" s="6">
        <v>122</v>
      </c>
      <c r="E1152" s="2">
        <f t="shared" si="227"/>
        <v>6.25</v>
      </c>
      <c r="F1152" s="11">
        <v>22.5</v>
      </c>
      <c r="G1152" s="30">
        <f t="shared" si="228"/>
        <v>0.73611111111111072</v>
      </c>
      <c r="H1152" s="30">
        <f t="shared" si="229"/>
        <v>2.6499999999999986</v>
      </c>
      <c r="I1152" s="31">
        <f>SUM(E$8:E1152)</f>
        <v>9301.6111111111113</v>
      </c>
      <c r="J1152" s="31">
        <f t="shared" si="230"/>
        <v>6.25</v>
      </c>
      <c r="K1152" s="32">
        <f t="shared" si="222"/>
        <v>1137.2916666666661</v>
      </c>
      <c r="L1152" s="33">
        <v>156.46950000000001</v>
      </c>
      <c r="M1152" s="34">
        <f>0.5*2.10945*1.29*0.35*WLTC_class_3!E1152^2</f>
        <v>18.601888183593747</v>
      </c>
      <c r="N1152" s="34">
        <f t="shared" si="223"/>
        <v>1312.3630548502599</v>
      </c>
      <c r="O1152" s="35">
        <f t="shared" si="224"/>
        <v>51.264181830088276</v>
      </c>
      <c r="P1152" s="35">
        <f t="shared" si="231"/>
        <v>8202.2690928141237</v>
      </c>
      <c r="Q1152" s="35">
        <f>(SUM(P$8:P1152))/3600000</f>
        <v>1.1554329285727309</v>
      </c>
      <c r="R1152" s="35">
        <f t="shared" si="232"/>
        <v>0</v>
      </c>
      <c r="S1152" s="35"/>
      <c r="T1152" s="35">
        <f>(SUMIF(R$8:R1152,"&lt;0"))/3600000*-1</f>
        <v>0.58351892809325911</v>
      </c>
      <c r="U1152" s="37">
        <f t="shared" si="234"/>
        <v>6.7445925925925865</v>
      </c>
      <c r="V1152" s="37">
        <f t="shared" si="233"/>
        <v>0</v>
      </c>
      <c r="W1152" s="39">
        <f>SUM(V$8:V1152)/3600000*-1</f>
        <v>0.4014610225281624</v>
      </c>
      <c r="X1152" s="38">
        <f t="shared" si="225"/>
        <v>8.2022690928141238</v>
      </c>
      <c r="Y1152" s="38">
        <f t="shared" si="226"/>
        <v>29.106557345839384</v>
      </c>
      <c r="Z1152" s="38">
        <f>SUM(Y$8:Y1152)/1000</f>
        <v>26.21254253256625</v>
      </c>
    </row>
    <row r="1153" spans="2:26" x14ac:dyDescent="0.3">
      <c r="B1153" s="6" t="s">
        <v>27</v>
      </c>
      <c r="C1153" s="6">
        <v>1145</v>
      </c>
      <c r="D1153" s="6">
        <v>123</v>
      </c>
      <c r="E1153" s="2">
        <f t="shared" si="227"/>
        <v>6.7777777777777768</v>
      </c>
      <c r="F1153" s="11">
        <v>24.4</v>
      </c>
      <c r="G1153" s="30">
        <f t="shared" si="228"/>
        <v>0.31944444444444453</v>
      </c>
      <c r="H1153" s="30">
        <f t="shared" si="229"/>
        <v>1.1500000000000004</v>
      </c>
      <c r="I1153" s="31">
        <f>SUM(E$8:E1153)</f>
        <v>9308.3888888888887</v>
      </c>
      <c r="J1153" s="31">
        <f t="shared" si="230"/>
        <v>6.7777777777773736</v>
      </c>
      <c r="K1153" s="32">
        <f t="shared" si="222"/>
        <v>493.5416666666668</v>
      </c>
      <c r="L1153" s="33">
        <v>156.46950000000001</v>
      </c>
      <c r="M1153" s="34">
        <f>0.5*2.10945*1.29*0.35*WLTC_class_3!E1153^2</f>
        <v>21.876187948611104</v>
      </c>
      <c r="N1153" s="34">
        <f t="shared" si="223"/>
        <v>671.8873546152779</v>
      </c>
      <c r="O1153" s="35">
        <f t="shared" si="224"/>
        <v>30.865343784238267</v>
      </c>
      <c r="P1153" s="35">
        <f t="shared" si="231"/>
        <v>4553.9031812810563</v>
      </c>
      <c r="Q1153" s="35">
        <f>(SUM(P$8:P1153))/3600000</f>
        <v>1.1566979016786423</v>
      </c>
      <c r="R1153" s="35">
        <f t="shared" si="232"/>
        <v>0</v>
      </c>
      <c r="S1153" s="35"/>
      <c r="T1153" s="35">
        <f>(SUMIF(R$8:R1153,"&lt;0"))/3600000*-1</f>
        <v>0.58351892809325911</v>
      </c>
      <c r="U1153" s="37">
        <f t="shared" si="234"/>
        <v>4.2492268518518435</v>
      </c>
      <c r="V1153" s="37">
        <f t="shared" si="233"/>
        <v>0</v>
      </c>
      <c r="W1153" s="39">
        <f>SUM(V$8:V1153)/3600000*-1</f>
        <v>0.4014610225281624</v>
      </c>
      <c r="X1153" s="38">
        <f t="shared" si="225"/>
        <v>4.5539031812813269</v>
      </c>
      <c r="Y1153" s="38">
        <f t="shared" si="226"/>
        <v>25.458191434306588</v>
      </c>
      <c r="Z1153" s="38">
        <f>SUM(Y$8:Y1153)/1000</f>
        <v>26.238000724000557</v>
      </c>
    </row>
    <row r="1154" spans="2:26" x14ac:dyDescent="0.3">
      <c r="B1154" s="6" t="s">
        <v>27</v>
      </c>
      <c r="C1154" s="6">
        <v>1146</v>
      </c>
      <c r="D1154" s="6">
        <v>124</v>
      </c>
      <c r="E1154" s="2">
        <f t="shared" si="227"/>
        <v>6.8888888888888893</v>
      </c>
      <c r="F1154" s="11">
        <v>24.8</v>
      </c>
      <c r="G1154" s="30">
        <f t="shared" si="228"/>
        <v>-0.23611111111111099</v>
      </c>
      <c r="H1154" s="30">
        <f t="shared" si="229"/>
        <v>-0.84999999999999964</v>
      </c>
      <c r="I1154" s="31">
        <f>SUM(E$8:E1154)</f>
        <v>9315.2777777777774</v>
      </c>
      <c r="J1154" s="31">
        <f t="shared" si="230"/>
        <v>6.8888888888886868</v>
      </c>
      <c r="K1154" s="32">
        <f t="shared" si="222"/>
        <v>-364.79166666666646</v>
      </c>
      <c r="L1154" s="33">
        <v>156.46950000000001</v>
      </c>
      <c r="M1154" s="34">
        <f>0.5*2.10945*1.29*0.35*WLTC_class_3!E1154^2</f>
        <v>22.599319127777779</v>
      </c>
      <c r="N1154" s="34">
        <f t="shared" si="223"/>
        <v>-185.72284753888866</v>
      </c>
      <c r="O1154" s="35">
        <f t="shared" si="224"/>
        <v>-8.8138101967835443</v>
      </c>
      <c r="P1154" s="35">
        <f t="shared" si="231"/>
        <v>0</v>
      </c>
      <c r="Q1154" s="35">
        <f>(SUM(P$8:P1154))/3600000</f>
        <v>1.1566979016786423</v>
      </c>
      <c r="R1154" s="34">
        <f t="shared" si="232"/>
        <v>-1279.4240608234177</v>
      </c>
      <c r="S1154" s="35">
        <f>SUM(R1154:R1158)</f>
        <v>-23170.27346383483</v>
      </c>
      <c r="T1154" s="35">
        <f>(SUMIF(R$8:R1154,"&lt;0"))/3600000*-1</f>
        <v>0.58387432366571002</v>
      </c>
      <c r="U1154" s="37">
        <f t="shared" si="234"/>
        <v>0.93844444444445796</v>
      </c>
      <c r="V1154" s="37">
        <f t="shared" si="233"/>
        <v>-880.24375384651125</v>
      </c>
      <c r="W1154" s="39">
        <f>SUM(V$8:V1154)/3600000*-1</f>
        <v>0.40170553468200865</v>
      </c>
      <c r="X1154" s="38">
        <f t="shared" si="225"/>
        <v>-1.2794240608234553</v>
      </c>
      <c r="Y1154" s="38">
        <f t="shared" si="226"/>
        <v>19.624864192201805</v>
      </c>
      <c r="Z1154" s="38">
        <f>SUM(Y$8:Y1154)/1000</f>
        <v>26.257625588192759</v>
      </c>
    </row>
    <row r="1155" spans="2:26" x14ac:dyDescent="0.3">
      <c r="B1155" s="6" t="s">
        <v>27</v>
      </c>
      <c r="C1155" s="6">
        <v>1147</v>
      </c>
      <c r="D1155" s="6">
        <v>125</v>
      </c>
      <c r="E1155" s="2">
        <f t="shared" si="227"/>
        <v>6.3055555555555554</v>
      </c>
      <c r="F1155" s="11">
        <v>22.7</v>
      </c>
      <c r="G1155" s="30">
        <f t="shared" si="228"/>
        <v>-1.0277777777777781</v>
      </c>
      <c r="H1155" s="30">
        <f t="shared" si="229"/>
        <v>-3.7000000000000011</v>
      </c>
      <c r="I1155" s="31">
        <f>SUM(E$8:E1155)</f>
        <v>9321.5833333333321</v>
      </c>
      <c r="J1155" s="31">
        <f t="shared" si="230"/>
        <v>6.3055555555547471</v>
      </c>
      <c r="K1155" s="32">
        <f t="shared" si="222"/>
        <v>-1587.9166666666672</v>
      </c>
      <c r="L1155" s="33">
        <v>156.46950000000001</v>
      </c>
      <c r="M1155" s="34">
        <f>0.5*2.10945*1.29*0.35*WLTC_class_3!E1155^2</f>
        <v>18.934058196788193</v>
      </c>
      <c r="N1155" s="34">
        <f t="shared" si="223"/>
        <v>-1412.5131084698789</v>
      </c>
      <c r="O1155" s="35">
        <f t="shared" si="224"/>
        <v>-56.161564788838774</v>
      </c>
      <c r="P1155" s="35">
        <f t="shared" si="231"/>
        <v>0</v>
      </c>
      <c r="Q1155" s="35">
        <f>(SUM(P$8:P1155))/3600000</f>
        <v>1.1566979016786423</v>
      </c>
      <c r="R1155" s="34">
        <f t="shared" si="232"/>
        <v>-8906.6798784061502</v>
      </c>
      <c r="S1155" s="35"/>
      <c r="T1155" s="35">
        <f>(SUMIF(R$8:R1155,"&lt;0"))/3600000*-1</f>
        <v>0.58634840140971178</v>
      </c>
      <c r="U1155" s="37">
        <f t="shared" si="234"/>
        <v>-4.7565972222222275</v>
      </c>
      <c r="V1155" s="37">
        <f t="shared" si="233"/>
        <v>-6127.7957563434311</v>
      </c>
      <c r="W1155" s="39">
        <f>SUM(V$8:V1155)/3600000*-1</f>
        <v>0.40340770016988181</v>
      </c>
      <c r="X1155" s="38">
        <f t="shared" si="225"/>
        <v>-8.9066798784072923</v>
      </c>
      <c r="Y1155" s="38">
        <f t="shared" si="226"/>
        <v>11.997608374617968</v>
      </c>
      <c r="Z1155" s="38">
        <f>SUM(Y$8:Y1155)/1000</f>
        <v>26.26962319656738</v>
      </c>
    </row>
    <row r="1156" spans="2:26" x14ac:dyDescent="0.3">
      <c r="B1156" s="6" t="s">
        <v>27</v>
      </c>
      <c r="C1156" s="6">
        <v>1148</v>
      </c>
      <c r="D1156" s="6">
        <v>126</v>
      </c>
      <c r="E1156" s="2">
        <f t="shared" si="227"/>
        <v>4.833333333333333</v>
      </c>
      <c r="F1156" s="11">
        <v>17.399999999999999</v>
      </c>
      <c r="G1156" s="30">
        <f t="shared" si="228"/>
        <v>-1.2361111111111109</v>
      </c>
      <c r="H1156" s="30">
        <f t="shared" si="229"/>
        <v>-4.4499999999999993</v>
      </c>
      <c r="I1156" s="31">
        <f>SUM(E$8:E1156)</f>
        <v>9326.4166666666661</v>
      </c>
      <c r="J1156" s="31">
        <f t="shared" si="230"/>
        <v>4.8333333333339397</v>
      </c>
      <c r="K1156" s="32">
        <f t="shared" si="222"/>
        <v>-1909.7916666666663</v>
      </c>
      <c r="L1156" s="33">
        <v>156.46950000000001</v>
      </c>
      <c r="M1156" s="34">
        <f>0.5*2.10945*1.29*0.35*WLTC_class_3!E1156^2</f>
        <v>11.124755884374997</v>
      </c>
      <c r="N1156" s="34">
        <f t="shared" si="223"/>
        <v>-1742.1974107822912</v>
      </c>
      <c r="O1156" s="35">
        <f t="shared" si="224"/>
        <v>-40.69966729078029</v>
      </c>
      <c r="P1156" s="35">
        <f t="shared" si="231"/>
        <v>0</v>
      </c>
      <c r="Q1156" s="35">
        <f>(SUM(P$8:P1156))/3600000</f>
        <v>1.1566979016786423</v>
      </c>
      <c r="R1156" s="34">
        <f t="shared" si="232"/>
        <v>-8420.6208187821303</v>
      </c>
      <c r="S1156" s="35"/>
      <c r="T1156" s="35">
        <f>(SUMIF(R$8:R1156,"&lt;0"))/3600000*-1</f>
        <v>0.58868746274826234</v>
      </c>
      <c r="U1156" s="37">
        <f t="shared" si="234"/>
        <v>-10.134532407407411</v>
      </c>
      <c r="V1156" s="37">
        <f t="shared" si="233"/>
        <v>-5793.3871233221053</v>
      </c>
      <c r="W1156" s="39">
        <f>SUM(V$8:V1156)/3600000*-1</f>
        <v>0.40501697437080464</v>
      </c>
      <c r="X1156" s="38">
        <f t="shared" si="225"/>
        <v>-8.4206208187810727</v>
      </c>
      <c r="Y1156" s="38">
        <f t="shared" si="226"/>
        <v>12.483667434244188</v>
      </c>
      <c r="Z1156" s="38">
        <f>SUM(Y$8:Y1156)/1000</f>
        <v>26.282106864001623</v>
      </c>
    </row>
    <row r="1157" spans="2:26" x14ac:dyDescent="0.3">
      <c r="B1157" s="6" t="s">
        <v>27</v>
      </c>
      <c r="C1157" s="6">
        <v>1149</v>
      </c>
      <c r="D1157" s="6">
        <v>127</v>
      </c>
      <c r="E1157" s="2">
        <f t="shared" si="227"/>
        <v>3.8333333333333335</v>
      </c>
      <c r="F1157" s="11">
        <v>13.8</v>
      </c>
      <c r="G1157" s="30">
        <f t="shared" si="228"/>
        <v>-0.74999999999999978</v>
      </c>
      <c r="H1157" s="30">
        <f t="shared" si="229"/>
        <v>-2.6999999999999993</v>
      </c>
      <c r="I1157" s="31">
        <f>SUM(E$8:E1157)</f>
        <v>9330.25</v>
      </c>
      <c r="J1157" s="31">
        <f t="shared" si="230"/>
        <v>3.8333333333339397</v>
      </c>
      <c r="K1157" s="32">
        <f t="shared" si="222"/>
        <v>-1158.7499999999995</v>
      </c>
      <c r="L1157" s="33">
        <v>156.46950000000001</v>
      </c>
      <c r="M1157" s="34">
        <f>0.5*2.10945*1.29*0.35*WLTC_class_3!E1157^2</f>
        <v>6.9976169593750006</v>
      </c>
      <c r="N1157" s="34">
        <f t="shared" si="223"/>
        <v>-995.28288304062448</v>
      </c>
      <c r="O1157" s="35">
        <f t="shared" si="224"/>
        <v>-14.625129031349267</v>
      </c>
      <c r="P1157" s="35">
        <f t="shared" si="231"/>
        <v>0</v>
      </c>
      <c r="Q1157" s="35">
        <f>(SUM(P$8:P1157))/3600000</f>
        <v>1.1566979016786423</v>
      </c>
      <c r="R1157" s="34">
        <f t="shared" si="232"/>
        <v>-3815.2510516563307</v>
      </c>
      <c r="S1157" s="35"/>
      <c r="T1157" s="35">
        <f>(SUMIF(R$8:R1157,"&lt;0"))/3600000*-1</f>
        <v>0.5897472547070558</v>
      </c>
      <c r="U1157" s="37">
        <f t="shared" si="234"/>
        <v>-5.3559999999999972</v>
      </c>
      <c r="V1157" s="37">
        <f t="shared" si="233"/>
        <v>-2624.8927235395554</v>
      </c>
      <c r="W1157" s="39">
        <f>SUM(V$8:V1157)/3600000*-1</f>
        <v>0.40574611123845455</v>
      </c>
      <c r="X1157" s="38">
        <f t="shared" si="225"/>
        <v>-3.8152510516557272</v>
      </c>
      <c r="Y1157" s="38">
        <f t="shared" si="226"/>
        <v>17.089037201369532</v>
      </c>
      <c r="Z1157" s="38">
        <f>SUM(Y$8:Y1157)/1000</f>
        <v>26.299195901202996</v>
      </c>
    </row>
    <row r="1158" spans="2:26" x14ac:dyDescent="0.3">
      <c r="B1158" s="6" t="s">
        <v>27</v>
      </c>
      <c r="C1158" s="6">
        <v>1150</v>
      </c>
      <c r="D1158" s="6">
        <v>128</v>
      </c>
      <c r="E1158" s="2">
        <f t="shared" si="227"/>
        <v>3.333333333333333</v>
      </c>
      <c r="F1158" s="11">
        <v>12</v>
      </c>
      <c r="G1158" s="30">
        <f t="shared" si="228"/>
        <v>-0.25000000000000011</v>
      </c>
      <c r="H1158" s="30">
        <f t="shared" si="229"/>
        <v>-0.90000000000000036</v>
      </c>
      <c r="I1158" s="31">
        <f>SUM(E$8:E1158)</f>
        <v>9333.5833333333339</v>
      </c>
      <c r="J1158" s="31">
        <f t="shared" si="230"/>
        <v>3.3333333333339397</v>
      </c>
      <c r="K1158" s="32">
        <f t="shared" si="222"/>
        <v>-386.25000000000017</v>
      </c>
      <c r="L1158" s="33">
        <v>156.46950000000001</v>
      </c>
      <c r="M1158" s="34">
        <f>0.5*2.10945*1.29*0.35*WLTC_class_3!E1158^2</f>
        <v>5.2912037499999984</v>
      </c>
      <c r="N1158" s="34">
        <f t="shared" si="223"/>
        <v>-224.48929625000017</v>
      </c>
      <c r="O1158" s="35">
        <f t="shared" si="224"/>
        <v>-2.4943255138893443</v>
      </c>
      <c r="P1158" s="35">
        <f t="shared" si="231"/>
        <v>0</v>
      </c>
      <c r="Q1158" s="35">
        <f>(SUM(P$8:P1158))/3600000</f>
        <v>1.1566979016786423</v>
      </c>
      <c r="R1158" s="34">
        <f t="shared" si="232"/>
        <v>-748.29765416680334</v>
      </c>
      <c r="S1158" s="35"/>
      <c r="T1158" s="35">
        <f>(SUMIF(R$8:R1158,"&lt;0"))/3600000*-1</f>
        <v>0.58995511516654653</v>
      </c>
      <c r="U1158" s="37">
        <f t="shared" si="234"/>
        <v>-2.2145000000000024</v>
      </c>
      <c r="V1158" s="37">
        <f t="shared" si="233"/>
        <v>-514.8287860667607</v>
      </c>
      <c r="W1158" s="39">
        <f>SUM(V$8:V1158)/3600000*-1</f>
        <v>0.40588911923458421</v>
      </c>
      <c r="X1158" s="38">
        <f t="shared" si="225"/>
        <v>-0.74829765416666716</v>
      </c>
      <c r="Y1158" s="38">
        <f t="shared" si="226"/>
        <v>20.155990598858594</v>
      </c>
      <c r="Z1158" s="38">
        <f>SUM(Y$8:Y1158)/1000</f>
        <v>26.319351891801851</v>
      </c>
    </row>
    <row r="1159" spans="2:26" x14ac:dyDescent="0.3">
      <c r="B1159" s="6" t="s">
        <v>27</v>
      </c>
      <c r="C1159" s="6">
        <v>1151</v>
      </c>
      <c r="D1159" s="6">
        <v>129</v>
      </c>
      <c r="E1159" s="2">
        <f t="shared" si="227"/>
        <v>3.333333333333333</v>
      </c>
      <c r="F1159" s="11">
        <v>12</v>
      </c>
      <c r="G1159" s="30">
        <f t="shared" si="228"/>
        <v>0</v>
      </c>
      <c r="H1159" s="30">
        <f t="shared" si="229"/>
        <v>0</v>
      </c>
      <c r="I1159" s="31">
        <f>SUM(E$8:E1159)</f>
        <v>9336.9166666666679</v>
      </c>
      <c r="J1159" s="31">
        <f t="shared" si="230"/>
        <v>3.3333333333339397</v>
      </c>
      <c r="K1159" s="32">
        <f t="shared" si="222"/>
        <v>0</v>
      </c>
      <c r="L1159" s="33">
        <v>156.46950000000001</v>
      </c>
      <c r="M1159" s="34">
        <f>0.5*2.10945*1.29*0.35*WLTC_class_3!E1159^2</f>
        <v>5.2912037499999984</v>
      </c>
      <c r="N1159" s="34">
        <f t="shared" si="223"/>
        <v>161.76070375</v>
      </c>
      <c r="O1159" s="35">
        <f t="shared" si="224"/>
        <v>0</v>
      </c>
      <c r="P1159" s="35">
        <f t="shared" si="231"/>
        <v>0</v>
      </c>
      <c r="Q1159" s="35">
        <f>(SUM(P$8:P1159))/3600000</f>
        <v>1.1566979016786423</v>
      </c>
      <c r="R1159" s="35">
        <f t="shared" si="232"/>
        <v>0</v>
      </c>
      <c r="S1159" s="35"/>
      <c r="T1159" s="35">
        <f>(SUMIF(R$8:R1159,"&lt;0"))/3600000*-1</f>
        <v>0.58995511516654653</v>
      </c>
      <c r="U1159" s="37">
        <f t="shared" si="234"/>
        <v>0</v>
      </c>
      <c r="V1159" s="37">
        <f t="shared" si="233"/>
        <v>0</v>
      </c>
      <c r="W1159" s="39">
        <f>SUM(V$8:V1159)/3600000*-1</f>
        <v>0.40588911923458421</v>
      </c>
      <c r="X1159" s="38">
        <f t="shared" si="225"/>
        <v>0.53920234583333326</v>
      </c>
      <c r="Y1159" s="38">
        <f t="shared" si="226"/>
        <v>21.443490598858595</v>
      </c>
      <c r="Z1159" s="38">
        <f>SUM(Y$8:Y1159)/1000</f>
        <v>26.340795382400714</v>
      </c>
    </row>
    <row r="1160" spans="2:26" x14ac:dyDescent="0.3">
      <c r="B1160" s="6" t="s">
        <v>27</v>
      </c>
      <c r="C1160" s="6">
        <v>1152</v>
      </c>
      <c r="D1160" s="6">
        <v>130</v>
      </c>
      <c r="E1160" s="2">
        <f t="shared" si="227"/>
        <v>3.333333333333333</v>
      </c>
      <c r="F1160" s="11">
        <v>12</v>
      </c>
      <c r="G1160" s="30">
        <f t="shared" si="228"/>
        <v>0.26388888888888895</v>
      </c>
      <c r="H1160" s="30">
        <f t="shared" si="229"/>
        <v>0.95000000000000018</v>
      </c>
      <c r="I1160" s="31">
        <f>SUM(E$8:E1160)</f>
        <v>9340.2500000000018</v>
      </c>
      <c r="J1160" s="31">
        <f t="shared" si="230"/>
        <v>3.3333333333339397</v>
      </c>
      <c r="K1160" s="32">
        <f t="shared" ref="K1160:K1223" si="235">G1160*1545</f>
        <v>407.70833333333343</v>
      </c>
      <c r="L1160" s="33">
        <v>156.46950000000001</v>
      </c>
      <c r="M1160" s="34">
        <f>0.5*2.10945*1.29*0.35*WLTC_class_3!E1160^2</f>
        <v>5.2912037499999984</v>
      </c>
      <c r="N1160" s="34">
        <f t="shared" si="223"/>
        <v>569.46903708333343</v>
      </c>
      <c r="O1160" s="35">
        <f t="shared" si="224"/>
        <v>6.3274337453715219</v>
      </c>
      <c r="P1160" s="35">
        <f t="shared" si="231"/>
        <v>1898.2301236114567</v>
      </c>
      <c r="Q1160" s="35">
        <f>(SUM(P$8:P1160))/3600000</f>
        <v>1.15722518782409</v>
      </c>
      <c r="R1160" s="35">
        <f t="shared" si="232"/>
        <v>0</v>
      </c>
      <c r="S1160" s="35"/>
      <c r="T1160" s="35">
        <f>(SUMIF(R$8:R1160,"&lt;0"))/3600000*-1</f>
        <v>0.58995511516654653</v>
      </c>
      <c r="U1160" s="37">
        <f t="shared" si="234"/>
        <v>0</v>
      </c>
      <c r="V1160" s="37">
        <f t="shared" si="233"/>
        <v>0</v>
      </c>
      <c r="W1160" s="39">
        <f>SUM(V$8:V1160)/3600000*-1</f>
        <v>0.40588911923458421</v>
      </c>
      <c r="X1160" s="38">
        <f t="shared" si="225"/>
        <v>1.8982301236111114</v>
      </c>
      <c r="Y1160" s="38">
        <f t="shared" si="226"/>
        <v>22.802518376636371</v>
      </c>
      <c r="Z1160" s="38">
        <f>SUM(Y$8:Y1160)/1000</f>
        <v>26.36359790077735</v>
      </c>
    </row>
    <row r="1161" spans="2:26" x14ac:dyDescent="0.3">
      <c r="B1161" s="6" t="s">
        <v>27</v>
      </c>
      <c r="C1161" s="6">
        <v>1153</v>
      </c>
      <c r="D1161" s="6">
        <v>131</v>
      </c>
      <c r="E1161" s="2">
        <f t="shared" si="227"/>
        <v>3.8611111111111112</v>
      </c>
      <c r="F1161" s="11">
        <v>13.9</v>
      </c>
      <c r="G1161" s="30">
        <f t="shared" si="228"/>
        <v>0.94444444444444453</v>
      </c>
      <c r="H1161" s="30">
        <f t="shared" si="229"/>
        <v>3.4000000000000004</v>
      </c>
      <c r="I1161" s="31">
        <f>SUM(E$8:E1161)</f>
        <v>9344.1111111111131</v>
      </c>
      <c r="J1161" s="31">
        <f t="shared" si="230"/>
        <v>3.8611111111113132</v>
      </c>
      <c r="K1161" s="32">
        <f t="shared" si="235"/>
        <v>1459.1666666666667</v>
      </c>
      <c r="L1161" s="33">
        <v>156.46950000000001</v>
      </c>
      <c r="M1161" s="34">
        <f>0.5*2.10945*1.29*0.35*WLTC_class_3!E1161^2</f>
        <v>7.099399142621527</v>
      </c>
      <c r="N1161" s="34">
        <f t="shared" ref="N1161:N1224" si="236">M1161+L1161+K1161</f>
        <v>1622.7355658092883</v>
      </c>
      <c r="O1161" s="35">
        <f t="shared" ref="O1161:O1224" si="237">((IF(P1161&gt;0,P1161,R1161))*E1161)/1000</f>
        <v>24.192032304786188</v>
      </c>
      <c r="P1161" s="35">
        <f t="shared" si="231"/>
        <v>6265.562323541747</v>
      </c>
      <c r="Q1161" s="35">
        <f>(SUM(P$8:P1161))/3600000</f>
        <v>1.1589656218028517</v>
      </c>
      <c r="R1161" s="35">
        <f t="shared" si="232"/>
        <v>0</v>
      </c>
      <c r="S1161" s="35"/>
      <c r="T1161" s="35">
        <f>(SUMIF(R$8:R1161,"&lt;0"))/3600000*-1</f>
        <v>0.58995511516654653</v>
      </c>
      <c r="U1161" s="37">
        <f t="shared" si="234"/>
        <v>2.3465879629629645</v>
      </c>
      <c r="V1161" s="37">
        <f t="shared" si="233"/>
        <v>0</v>
      </c>
      <c r="W1161" s="39">
        <f>SUM(V$8:V1161)/3600000*-1</f>
        <v>0.40588911923458421</v>
      </c>
      <c r="X1161" s="38">
        <f t="shared" ref="X1161:X1224" si="238">(N1161*E1161)/1000</f>
        <v>6.2655623235414186</v>
      </c>
      <c r="Y1161" s="38">
        <f t="shared" ref="Y1161:Y1224" si="239">X1161+$M$1810</f>
        <v>27.169850576566681</v>
      </c>
      <c r="Z1161" s="38">
        <f>SUM(Y$8:Y1161)/1000</f>
        <v>26.390767751353916</v>
      </c>
    </row>
    <row r="1162" spans="2:26" x14ac:dyDescent="0.3">
      <c r="B1162" s="6" t="s">
        <v>27</v>
      </c>
      <c r="C1162" s="6">
        <v>1154</v>
      </c>
      <c r="D1162" s="6">
        <v>132</v>
      </c>
      <c r="E1162" s="2">
        <f t="shared" ref="E1162:E1225" si="240">F1162/3.6</f>
        <v>5.2222222222222223</v>
      </c>
      <c r="F1162" s="11">
        <v>18.8</v>
      </c>
      <c r="G1162" s="30">
        <f t="shared" ref="G1162:G1225" si="241">($F1163-$F1161)/2/3.6</f>
        <v>1.5555555555555556</v>
      </c>
      <c r="H1162" s="30">
        <f t="shared" ref="H1162:H1225" si="242">($F1163-$F1161)/2</f>
        <v>5.6000000000000005</v>
      </c>
      <c r="I1162" s="31">
        <f>SUM(E$8:E1162)</f>
        <v>9349.3333333333358</v>
      </c>
      <c r="J1162" s="31">
        <f t="shared" ref="J1162:J1225" si="243">I1162-I1161</f>
        <v>5.2222222222226264</v>
      </c>
      <c r="K1162" s="32">
        <f t="shared" si="235"/>
        <v>2403.3333333333335</v>
      </c>
      <c r="L1162" s="33">
        <v>156.46950000000001</v>
      </c>
      <c r="M1162" s="34">
        <f>0.5*2.10945*1.29*0.35*WLTC_class_3!E1162^2</f>
        <v>12.986965648611109</v>
      </c>
      <c r="N1162" s="34">
        <f t="shared" si="236"/>
        <v>2572.7897989819448</v>
      </c>
      <c r="O1162" s="35">
        <f t="shared" si="237"/>
        <v>70.164106987056243</v>
      </c>
      <c r="P1162" s="35">
        <f t="shared" ref="P1162:P1225" si="244">IF(G1162&gt;0,N1162*J1162,0)</f>
        <v>13435.680061351197</v>
      </c>
      <c r="Q1162" s="35">
        <f>(SUM(P$8:P1162))/3600000</f>
        <v>1.1626977551532269</v>
      </c>
      <c r="R1162" s="35">
        <f t="shared" ref="R1162:R1225" si="245">IF(N1162&lt;0,J1162*N1162,0)</f>
        <v>0</v>
      </c>
      <c r="S1162" s="35"/>
      <c r="T1162" s="35">
        <f>(SUMIF(R$8:R1162,"&lt;0"))/3600000*-1</f>
        <v>0.58995511516654653</v>
      </c>
      <c r="U1162" s="37">
        <f t="shared" si="234"/>
        <v>7.6405972222222225</v>
      </c>
      <c r="V1162" s="37">
        <f t="shared" ref="V1162:V1225" si="246">R1162*0.688</f>
        <v>0</v>
      </c>
      <c r="W1162" s="39">
        <f>SUM(V$8:V1162)/3600000*-1</f>
        <v>0.40588911923458421</v>
      </c>
      <c r="X1162" s="38">
        <f t="shared" si="238"/>
        <v>13.435680061350157</v>
      </c>
      <c r="Y1162" s="38">
        <f t="shared" si="239"/>
        <v>34.339968314375419</v>
      </c>
      <c r="Z1162" s="38">
        <f>SUM(Y$8:Y1162)/1000</f>
        <v>26.425107719668294</v>
      </c>
    </row>
    <row r="1163" spans="2:26" x14ac:dyDescent="0.3">
      <c r="B1163" s="6" t="s">
        <v>27</v>
      </c>
      <c r="C1163" s="6">
        <v>1155</v>
      </c>
      <c r="D1163" s="6">
        <v>133</v>
      </c>
      <c r="E1163" s="2">
        <f t="shared" si="240"/>
        <v>6.9722222222222223</v>
      </c>
      <c r="F1163" s="11">
        <v>25.1</v>
      </c>
      <c r="G1163" s="30">
        <f t="shared" si="241"/>
        <v>1.5277777777777777</v>
      </c>
      <c r="H1163" s="30">
        <f t="shared" si="242"/>
        <v>5.5</v>
      </c>
      <c r="I1163" s="31">
        <f>SUM(E$8:E1163)</f>
        <v>9356.3055555555584</v>
      </c>
      <c r="J1163" s="31">
        <f t="shared" si="243"/>
        <v>6.9722222222226264</v>
      </c>
      <c r="K1163" s="32">
        <f t="shared" si="235"/>
        <v>2360.4166666666665</v>
      </c>
      <c r="L1163" s="33">
        <v>156.46950000000001</v>
      </c>
      <c r="M1163" s="34">
        <f>0.5*2.10945*1.29*0.35*WLTC_class_3!E1163^2</f>
        <v>23.149383850954862</v>
      </c>
      <c r="N1163" s="34">
        <f t="shared" si="236"/>
        <v>2540.0355505176212</v>
      </c>
      <c r="O1163" s="35">
        <f t="shared" si="237"/>
        <v>123.47591027636568</v>
      </c>
      <c r="P1163" s="35">
        <f t="shared" si="244"/>
        <v>17709.692310554441</v>
      </c>
      <c r="Q1163" s="35">
        <f>(SUM(P$8:P1163))/3600000</f>
        <v>1.1676171141283809</v>
      </c>
      <c r="R1163" s="35">
        <f t="shared" si="245"/>
        <v>0</v>
      </c>
      <c r="S1163" s="35"/>
      <c r="T1163" s="35">
        <f>(SUMIF(R$8:R1163,"&lt;0"))/3600000*-1</f>
        <v>0.58995511516654653</v>
      </c>
      <c r="U1163" s="37">
        <f t="shared" ref="U1163:U1226" si="247">((0.5*1545*(E1163^2-E1162^2))/1000)*0.8</f>
        <v>13.18829166666667</v>
      </c>
      <c r="V1163" s="37">
        <f t="shared" si="246"/>
        <v>0</v>
      </c>
      <c r="W1163" s="39">
        <f>SUM(V$8:V1163)/3600000*-1</f>
        <v>0.40588911923458421</v>
      </c>
      <c r="X1163" s="38">
        <f t="shared" si="238"/>
        <v>17.709692310553415</v>
      </c>
      <c r="Y1163" s="38">
        <f t="shared" si="239"/>
        <v>38.613980563578679</v>
      </c>
      <c r="Z1163" s="38">
        <f>SUM(Y$8:Y1163)/1000</f>
        <v>26.463721700231872</v>
      </c>
    </row>
    <row r="1164" spans="2:26" x14ac:dyDescent="0.3">
      <c r="B1164" s="6" t="s">
        <v>27</v>
      </c>
      <c r="C1164" s="6">
        <v>1156</v>
      </c>
      <c r="D1164" s="6">
        <v>134</v>
      </c>
      <c r="E1164" s="2">
        <f t="shared" si="240"/>
        <v>8.2777777777777786</v>
      </c>
      <c r="F1164" s="11">
        <v>29.8</v>
      </c>
      <c r="G1164" s="30">
        <f t="shared" si="241"/>
        <v>1.2083333333333328</v>
      </c>
      <c r="H1164" s="30">
        <f t="shared" si="242"/>
        <v>4.3499999999999979</v>
      </c>
      <c r="I1164" s="31">
        <f>SUM(E$8:E1164)</f>
        <v>9364.5833333333358</v>
      </c>
      <c r="J1164" s="31">
        <f t="shared" si="243"/>
        <v>8.2777777777773736</v>
      </c>
      <c r="K1164" s="32">
        <f t="shared" si="235"/>
        <v>1866.8749999999991</v>
      </c>
      <c r="L1164" s="33">
        <v>156.46950000000001</v>
      </c>
      <c r="M1164" s="34">
        <f>0.5*2.10945*1.29*0.35*WLTC_class_3!E1164^2</f>
        <v>32.63055957048612</v>
      </c>
      <c r="N1164" s="34">
        <f t="shared" si="236"/>
        <v>2055.9750595704854</v>
      </c>
      <c r="O1164" s="35">
        <f t="shared" si="237"/>
        <v>140.87871079482136</v>
      </c>
      <c r="P1164" s="35">
        <f t="shared" si="244"/>
        <v>17018.904659777076</v>
      </c>
      <c r="Q1164" s="35">
        <f>(SUM(P$8:P1164))/3600000</f>
        <v>1.1723445876449856</v>
      </c>
      <c r="R1164" s="35">
        <f t="shared" si="245"/>
        <v>0</v>
      </c>
      <c r="S1164" s="35"/>
      <c r="T1164" s="35">
        <f>(SUMIF(R$8:R1164,"&lt;0"))/3600000*-1</f>
        <v>0.58995511516654653</v>
      </c>
      <c r="U1164" s="37">
        <f t="shared" si="247"/>
        <v>12.304208333333342</v>
      </c>
      <c r="V1164" s="37">
        <f t="shared" si="246"/>
        <v>0</v>
      </c>
      <c r="W1164" s="39">
        <f>SUM(V$8:V1164)/3600000*-1</f>
        <v>0.40588911923458421</v>
      </c>
      <c r="X1164" s="38">
        <f t="shared" si="238"/>
        <v>17.01890465977791</v>
      </c>
      <c r="Y1164" s="38">
        <f t="shared" si="239"/>
        <v>37.923192912803174</v>
      </c>
      <c r="Z1164" s="38">
        <f>SUM(Y$8:Y1164)/1000</f>
        <v>26.501644893144675</v>
      </c>
    </row>
    <row r="1165" spans="2:26" x14ac:dyDescent="0.3">
      <c r="B1165" s="6" t="s">
        <v>27</v>
      </c>
      <c r="C1165" s="6">
        <v>1157</v>
      </c>
      <c r="D1165" s="6">
        <v>135</v>
      </c>
      <c r="E1165" s="2">
        <f t="shared" si="240"/>
        <v>9.3888888888888875</v>
      </c>
      <c r="F1165" s="11">
        <v>33.799999999999997</v>
      </c>
      <c r="G1165" s="30">
        <f t="shared" si="241"/>
        <v>1.166666666666667</v>
      </c>
      <c r="H1165" s="30">
        <f t="shared" si="242"/>
        <v>4.2000000000000011</v>
      </c>
      <c r="I1165" s="31">
        <f>SUM(E$8:E1165)</f>
        <v>9373.9722222222244</v>
      </c>
      <c r="J1165" s="31">
        <f t="shared" si="243"/>
        <v>9.3888888888886868</v>
      </c>
      <c r="K1165" s="32">
        <f t="shared" si="235"/>
        <v>1802.5000000000005</v>
      </c>
      <c r="L1165" s="33">
        <v>156.46950000000001</v>
      </c>
      <c r="M1165" s="34">
        <f>0.5*2.10945*1.29*0.35*WLTC_class_3!E1165^2</f>
        <v>41.978352862152768</v>
      </c>
      <c r="N1165" s="34">
        <f t="shared" si="236"/>
        <v>2000.9478528621532</v>
      </c>
      <c r="O1165" s="35">
        <f t="shared" si="237"/>
        <v>176.38602353578617</v>
      </c>
      <c r="P1165" s="35">
        <f t="shared" si="244"/>
        <v>18786.677062983144</v>
      </c>
      <c r="Q1165" s="35">
        <f>(SUM(P$8:P1165))/3600000</f>
        <v>1.1775631090513696</v>
      </c>
      <c r="R1165" s="35">
        <f t="shared" si="245"/>
        <v>0</v>
      </c>
      <c r="S1165" s="35"/>
      <c r="T1165" s="35">
        <f>(SUMIF(R$8:R1165,"&lt;0"))/3600000*-1</f>
        <v>0.58995511516654653</v>
      </c>
      <c r="U1165" s="37">
        <f t="shared" si="247"/>
        <v>12.131111111111089</v>
      </c>
      <c r="V1165" s="37">
        <f t="shared" si="246"/>
        <v>0</v>
      </c>
      <c r="W1165" s="39">
        <f>SUM(V$8:V1165)/3600000*-1</f>
        <v>0.40588911923458421</v>
      </c>
      <c r="X1165" s="38">
        <f t="shared" si="238"/>
        <v>18.78667706298355</v>
      </c>
      <c r="Y1165" s="38">
        <f t="shared" si="239"/>
        <v>39.690965316008814</v>
      </c>
      <c r="Z1165" s="38">
        <f>SUM(Y$8:Y1165)/1000</f>
        <v>26.541335858460684</v>
      </c>
    </row>
    <row r="1166" spans="2:26" x14ac:dyDescent="0.3">
      <c r="B1166" s="6" t="s">
        <v>27</v>
      </c>
      <c r="C1166" s="6">
        <v>1158</v>
      </c>
      <c r="D1166" s="6">
        <v>136</v>
      </c>
      <c r="E1166" s="2">
        <f t="shared" si="240"/>
        <v>10.611111111111112</v>
      </c>
      <c r="F1166" s="11">
        <v>38.200000000000003</v>
      </c>
      <c r="G1166" s="30">
        <f t="shared" si="241"/>
        <v>1.3333333333333335</v>
      </c>
      <c r="H1166" s="30">
        <f t="shared" si="242"/>
        <v>4.8000000000000007</v>
      </c>
      <c r="I1166" s="31">
        <f>SUM(E$8:E1166)</f>
        <v>9384.5833333333358</v>
      </c>
      <c r="J1166" s="31">
        <f t="shared" si="243"/>
        <v>10.611111111111313</v>
      </c>
      <c r="K1166" s="32">
        <f t="shared" si="235"/>
        <v>2060.0000000000005</v>
      </c>
      <c r="L1166" s="33">
        <v>156.46950000000001</v>
      </c>
      <c r="M1166" s="34">
        <f>0.5*2.10945*1.29*0.35*WLTC_class_3!E1166^2</f>
        <v>53.619001112152787</v>
      </c>
      <c r="N1166" s="34">
        <f t="shared" si="236"/>
        <v>2270.0885011121532</v>
      </c>
      <c r="O1166" s="35">
        <f t="shared" si="237"/>
        <v>255.60215620084585</v>
      </c>
      <c r="P1166" s="35">
        <f t="shared" si="244"/>
        <v>24088.161317357197</v>
      </c>
      <c r="Q1166" s="35">
        <f>(SUM(P$8:P1166))/3600000</f>
        <v>1.1842542649728578</v>
      </c>
      <c r="R1166" s="35">
        <f t="shared" si="245"/>
        <v>0</v>
      </c>
      <c r="S1166" s="35"/>
      <c r="T1166" s="35">
        <f>(SUMIF(R$8:R1166,"&lt;0"))/3600000*-1</f>
        <v>0.58995511516654653</v>
      </c>
      <c r="U1166" s="37">
        <f t="shared" si="247"/>
        <v>15.106666666666701</v>
      </c>
      <c r="V1166" s="37">
        <f t="shared" si="246"/>
        <v>0</v>
      </c>
      <c r="W1166" s="39">
        <f>SUM(V$8:V1166)/3600000*-1</f>
        <v>0.40588911923458421</v>
      </c>
      <c r="X1166" s="38">
        <f t="shared" si="238"/>
        <v>24.088161317356739</v>
      </c>
      <c r="Y1166" s="38">
        <f t="shared" si="239"/>
        <v>44.992449570382</v>
      </c>
      <c r="Z1166" s="38">
        <f>SUM(Y$8:Y1166)/1000</f>
        <v>26.586328308031064</v>
      </c>
    </row>
    <row r="1167" spans="2:26" x14ac:dyDescent="0.3">
      <c r="B1167" s="6" t="s">
        <v>27</v>
      </c>
      <c r="C1167" s="6">
        <v>1159</v>
      </c>
      <c r="D1167" s="6">
        <v>137</v>
      </c>
      <c r="E1167" s="2">
        <f t="shared" si="240"/>
        <v>12.055555555555555</v>
      </c>
      <c r="F1167" s="11">
        <v>43.4</v>
      </c>
      <c r="G1167" s="30">
        <f t="shared" si="241"/>
        <v>1.4861111111111105</v>
      </c>
      <c r="H1167" s="30">
        <f t="shared" si="242"/>
        <v>5.3499999999999979</v>
      </c>
      <c r="I1167" s="31">
        <f>SUM(E$8:E1167)</f>
        <v>9396.6388888888905</v>
      </c>
      <c r="J1167" s="31">
        <f t="shared" si="243"/>
        <v>12.055555555554747</v>
      </c>
      <c r="K1167" s="32">
        <f t="shared" si="235"/>
        <v>2296.0416666666656</v>
      </c>
      <c r="L1167" s="33">
        <v>156.46950000000001</v>
      </c>
      <c r="M1167" s="34">
        <f>0.5*2.10945*1.29*0.35*WLTC_class_3!E1167^2</f>
        <v>69.210414828819438</v>
      </c>
      <c r="N1167" s="34">
        <f t="shared" si="236"/>
        <v>2521.7215814954852</v>
      </c>
      <c r="O1167" s="35">
        <f t="shared" si="237"/>
        <v>366.4979862686202</v>
      </c>
      <c r="P1167" s="35">
        <f t="shared" si="244"/>
        <v>30400.7546213602</v>
      </c>
      <c r="Q1167" s="35">
        <f>(SUM(P$8:P1167))/3600000</f>
        <v>1.1926989190343467</v>
      </c>
      <c r="R1167" s="35">
        <f t="shared" si="245"/>
        <v>0</v>
      </c>
      <c r="S1167" s="35"/>
      <c r="T1167" s="35">
        <f>(SUMIF(R$8:R1167,"&lt;0"))/3600000*-1</f>
        <v>0.58995511516654653</v>
      </c>
      <c r="U1167" s="37">
        <f t="shared" si="247"/>
        <v>20.233777777777746</v>
      </c>
      <c r="V1167" s="37">
        <f t="shared" si="246"/>
        <v>0</v>
      </c>
      <c r="W1167" s="39">
        <f>SUM(V$8:V1167)/3600000*-1</f>
        <v>0.40588911923458421</v>
      </c>
      <c r="X1167" s="38">
        <f t="shared" si="238"/>
        <v>30.400754621362235</v>
      </c>
      <c r="Y1167" s="38">
        <f t="shared" si="239"/>
        <v>51.305042874387496</v>
      </c>
      <c r="Z1167" s="38">
        <f>SUM(Y$8:Y1167)/1000</f>
        <v>26.637633350905453</v>
      </c>
    </row>
    <row r="1168" spans="2:26" x14ac:dyDescent="0.3">
      <c r="B1168" s="6" t="s">
        <v>27</v>
      </c>
      <c r="C1168" s="6">
        <v>1160</v>
      </c>
      <c r="D1168" s="6">
        <v>138</v>
      </c>
      <c r="E1168" s="2">
        <f t="shared" si="240"/>
        <v>13.583333333333332</v>
      </c>
      <c r="F1168" s="11">
        <v>48.9</v>
      </c>
      <c r="G1168" s="30">
        <f t="shared" si="241"/>
        <v>1.4444444444444442</v>
      </c>
      <c r="H1168" s="30">
        <f t="shared" si="242"/>
        <v>5.1999999999999993</v>
      </c>
      <c r="I1168" s="31">
        <f>SUM(E$8:E1168)</f>
        <v>9410.2222222222244</v>
      </c>
      <c r="J1168" s="31">
        <f t="shared" si="243"/>
        <v>13.58333333333394</v>
      </c>
      <c r="K1168" s="32">
        <f t="shared" si="235"/>
        <v>2231.6666666666661</v>
      </c>
      <c r="L1168" s="33">
        <v>156.46950000000001</v>
      </c>
      <c r="M1168" s="34">
        <f>0.5*2.10945*1.29*0.35*WLTC_class_3!E1168^2</f>
        <v>87.86374527109372</v>
      </c>
      <c r="N1168" s="34">
        <f t="shared" si="236"/>
        <v>2475.9999119377599</v>
      </c>
      <c r="O1168" s="35">
        <f t="shared" si="237"/>
        <v>456.83917819636997</v>
      </c>
      <c r="P1168" s="35">
        <f t="shared" si="244"/>
        <v>33632.332137156074</v>
      </c>
      <c r="Q1168" s="35">
        <f>(SUM(P$8:P1168))/3600000</f>
        <v>1.2020412335168902</v>
      </c>
      <c r="R1168" s="35">
        <f t="shared" si="245"/>
        <v>0</v>
      </c>
      <c r="S1168" s="35"/>
      <c r="T1168" s="35">
        <f>(SUMIF(R$8:R1168,"&lt;0"))/3600000*-1</f>
        <v>0.58995511516654653</v>
      </c>
      <c r="U1168" s="37">
        <f t="shared" si="247"/>
        <v>24.207384259259243</v>
      </c>
      <c r="V1168" s="37">
        <f t="shared" si="246"/>
        <v>0</v>
      </c>
      <c r="W1168" s="39">
        <f>SUM(V$8:V1168)/3600000*-1</f>
        <v>0.40588911923458421</v>
      </c>
      <c r="X1168" s="38">
        <f t="shared" si="238"/>
        <v>33.63233213715457</v>
      </c>
      <c r="Y1168" s="38">
        <f t="shared" si="239"/>
        <v>54.536620390179834</v>
      </c>
      <c r="Z1168" s="38">
        <f>SUM(Y$8:Y1168)/1000</f>
        <v>26.692169971295634</v>
      </c>
    </row>
    <row r="1169" spans="2:26" x14ac:dyDescent="0.3">
      <c r="B1169" s="6" t="s">
        <v>27</v>
      </c>
      <c r="C1169" s="6">
        <v>1161</v>
      </c>
      <c r="D1169" s="6">
        <v>139</v>
      </c>
      <c r="E1169" s="2">
        <f t="shared" si="240"/>
        <v>14.944444444444443</v>
      </c>
      <c r="F1169" s="11">
        <v>53.8</v>
      </c>
      <c r="G1169" s="30">
        <f t="shared" si="241"/>
        <v>1.2361111111111109</v>
      </c>
      <c r="H1169" s="30">
        <f t="shared" si="242"/>
        <v>4.4499999999999993</v>
      </c>
      <c r="I1169" s="31">
        <f>SUM(E$8:E1169)</f>
        <v>9425.1666666666697</v>
      </c>
      <c r="J1169" s="31">
        <f t="shared" si="243"/>
        <v>14.944444444445253</v>
      </c>
      <c r="K1169" s="32">
        <f t="shared" si="235"/>
        <v>1909.7916666666663</v>
      </c>
      <c r="L1169" s="33">
        <v>156.46950000000001</v>
      </c>
      <c r="M1169" s="34">
        <f>0.5*2.10945*1.29*0.35*WLTC_class_3!E1169^2</f>
        <v>106.35466515381941</v>
      </c>
      <c r="N1169" s="34">
        <f t="shared" si="236"/>
        <v>2172.6158318204857</v>
      </c>
      <c r="O1169" s="35">
        <f t="shared" si="237"/>
        <v>485.22424137768724</v>
      </c>
      <c r="P1169" s="35">
        <f t="shared" si="244"/>
        <v>32468.536597763461</v>
      </c>
      <c r="Q1169" s="35">
        <f>(SUM(P$8:P1169))/3600000</f>
        <v>1.2110602714607133</v>
      </c>
      <c r="R1169" s="35">
        <f t="shared" si="245"/>
        <v>0</v>
      </c>
      <c r="S1169" s="35"/>
      <c r="T1169" s="35">
        <f>(SUMIF(R$8:R1169,"&lt;0"))/3600000*-1</f>
        <v>0.58995511516654653</v>
      </c>
      <c r="U1169" s="37">
        <f t="shared" si="247"/>
        <v>23.996615740740744</v>
      </c>
      <c r="V1169" s="37">
        <f t="shared" si="246"/>
        <v>0</v>
      </c>
      <c r="W1169" s="39">
        <f>SUM(V$8:V1169)/3600000*-1</f>
        <v>0.40588911923458421</v>
      </c>
      <c r="X1169" s="38">
        <f t="shared" si="238"/>
        <v>32.468536597761698</v>
      </c>
      <c r="Y1169" s="38">
        <f t="shared" si="239"/>
        <v>53.372824850786955</v>
      </c>
      <c r="Z1169" s="38">
        <f>SUM(Y$8:Y1169)/1000</f>
        <v>26.74554279614642</v>
      </c>
    </row>
    <row r="1170" spans="2:26" x14ac:dyDescent="0.3">
      <c r="B1170" s="6" t="s">
        <v>27</v>
      </c>
      <c r="C1170" s="6">
        <v>1162</v>
      </c>
      <c r="D1170" s="6">
        <v>140</v>
      </c>
      <c r="E1170" s="2">
        <f t="shared" si="240"/>
        <v>16.055555555555554</v>
      </c>
      <c r="F1170" s="11">
        <v>57.8</v>
      </c>
      <c r="G1170" s="30">
        <f t="shared" si="241"/>
        <v>1.0694444444444449</v>
      </c>
      <c r="H1170" s="30">
        <f t="shared" si="242"/>
        <v>3.8500000000000014</v>
      </c>
      <c r="I1170" s="31">
        <f>SUM(E$8:E1170)</f>
        <v>9441.2222222222244</v>
      </c>
      <c r="J1170" s="31">
        <f t="shared" si="243"/>
        <v>16.055555555554747</v>
      </c>
      <c r="K1170" s="32">
        <f t="shared" si="235"/>
        <v>1652.2916666666674</v>
      </c>
      <c r="L1170" s="33">
        <v>156.46950000000001</v>
      </c>
      <c r="M1170" s="34">
        <f>0.5*2.10945*1.29*0.35*WLTC_class_3!E1170^2</f>
        <v>122.7573967788194</v>
      </c>
      <c r="N1170" s="34">
        <f t="shared" si="236"/>
        <v>1931.518563445487</v>
      </c>
      <c r="O1170" s="35">
        <f t="shared" si="237"/>
        <v>497.90852449852582</v>
      </c>
      <c r="P1170" s="35">
        <f t="shared" si="244"/>
        <v>31011.603601984312</v>
      </c>
      <c r="Q1170" s="35">
        <f>(SUM(P$8:P1170))/3600000</f>
        <v>1.219674605794598</v>
      </c>
      <c r="R1170" s="35">
        <f t="shared" si="245"/>
        <v>0</v>
      </c>
      <c r="S1170" s="35"/>
      <c r="T1170" s="35">
        <f>(SUMIF(R$8:R1170,"&lt;0"))/3600000*-1</f>
        <v>0.58995511516654653</v>
      </c>
      <c r="U1170" s="37">
        <f t="shared" si="247"/>
        <v>21.28666666666664</v>
      </c>
      <c r="V1170" s="37">
        <f t="shared" si="246"/>
        <v>0</v>
      </c>
      <c r="W1170" s="39">
        <f>SUM(V$8:V1170)/3600000*-1</f>
        <v>0.40588911923458421</v>
      </c>
      <c r="X1170" s="38">
        <f t="shared" si="238"/>
        <v>31.011603601985868</v>
      </c>
      <c r="Y1170" s="38">
        <f t="shared" si="239"/>
        <v>51.915891855011125</v>
      </c>
      <c r="Z1170" s="38">
        <f>SUM(Y$8:Y1170)/1000</f>
        <v>26.797458688001431</v>
      </c>
    </row>
    <row r="1171" spans="2:26" x14ac:dyDescent="0.3">
      <c r="B1171" s="6" t="s">
        <v>27</v>
      </c>
      <c r="C1171" s="6">
        <v>1163</v>
      </c>
      <c r="D1171" s="6">
        <v>141</v>
      </c>
      <c r="E1171" s="2">
        <f t="shared" si="240"/>
        <v>17.083333333333332</v>
      </c>
      <c r="F1171" s="11">
        <v>61.5</v>
      </c>
      <c r="G1171" s="30">
        <f t="shared" si="241"/>
        <v>1.0000000000000004</v>
      </c>
      <c r="H1171" s="30">
        <f t="shared" si="242"/>
        <v>3.6000000000000014</v>
      </c>
      <c r="I1171" s="31">
        <f>SUM(E$8:E1171)</f>
        <v>9458.3055555555584</v>
      </c>
      <c r="J1171" s="31">
        <f t="shared" si="243"/>
        <v>17.08333333333394</v>
      </c>
      <c r="K1171" s="32">
        <f t="shared" si="235"/>
        <v>1545.0000000000007</v>
      </c>
      <c r="L1171" s="33">
        <v>156.46950000000001</v>
      </c>
      <c r="M1171" s="34">
        <f>0.5*2.10945*1.29*0.35*WLTC_class_3!E1171^2</f>
        <v>138.9767734960937</v>
      </c>
      <c r="N1171" s="34">
        <f t="shared" si="236"/>
        <v>1840.4462734960944</v>
      </c>
      <c r="O1171" s="35">
        <f t="shared" si="237"/>
        <v>537.11635169219517</v>
      </c>
      <c r="P1171" s="35">
        <f t="shared" si="244"/>
        <v>31440.957172226063</v>
      </c>
      <c r="Q1171" s="35">
        <f>(SUM(P$8:P1171))/3600000</f>
        <v>1.2284082050091052</v>
      </c>
      <c r="R1171" s="35">
        <f t="shared" si="245"/>
        <v>0</v>
      </c>
      <c r="S1171" s="35"/>
      <c r="T1171" s="35">
        <f>(SUMIF(R$8:R1171,"&lt;0"))/3600000*-1</f>
        <v>0.58995511516654653</v>
      </c>
      <c r="U1171" s="37">
        <f t="shared" si="247"/>
        <v>21.04871759259261</v>
      </c>
      <c r="V1171" s="37">
        <f t="shared" si="246"/>
        <v>0</v>
      </c>
      <c r="W1171" s="39">
        <f>SUM(V$8:V1171)/3600000*-1</f>
        <v>0.40588911923458421</v>
      </c>
      <c r="X1171" s="38">
        <f t="shared" si="238"/>
        <v>31.440957172224941</v>
      </c>
      <c r="Y1171" s="38">
        <f t="shared" si="239"/>
        <v>52.345245425250198</v>
      </c>
      <c r="Z1171" s="38">
        <f>SUM(Y$8:Y1171)/1000</f>
        <v>26.849803933426685</v>
      </c>
    </row>
    <row r="1172" spans="2:26" x14ac:dyDescent="0.3">
      <c r="B1172" s="6" t="s">
        <v>27</v>
      </c>
      <c r="C1172" s="6">
        <v>1164</v>
      </c>
      <c r="D1172" s="6">
        <v>142</v>
      </c>
      <c r="E1172" s="2">
        <f t="shared" si="240"/>
        <v>18.055555555555554</v>
      </c>
      <c r="F1172" s="11">
        <v>65</v>
      </c>
      <c r="G1172" s="30">
        <f t="shared" si="241"/>
        <v>0.95833333333333415</v>
      </c>
      <c r="H1172" s="30">
        <f t="shared" si="242"/>
        <v>3.4500000000000028</v>
      </c>
      <c r="I1172" s="31">
        <f>SUM(E$8:E1172)</f>
        <v>9476.3611111111131</v>
      </c>
      <c r="J1172" s="31">
        <f t="shared" si="243"/>
        <v>18.055555555554747</v>
      </c>
      <c r="K1172" s="32">
        <f t="shared" si="235"/>
        <v>1480.6250000000014</v>
      </c>
      <c r="L1172" s="33">
        <v>156.46950000000001</v>
      </c>
      <c r="M1172" s="34">
        <f>0.5*2.10945*1.29*0.35*WLTC_class_3!E1172^2</f>
        <v>155.2453878038194</v>
      </c>
      <c r="N1172" s="34">
        <f t="shared" si="236"/>
        <v>1792.3398878038208</v>
      </c>
      <c r="O1172" s="35">
        <f t="shared" si="237"/>
        <v>584.30833533725331</v>
      </c>
      <c r="P1172" s="35">
        <f t="shared" si="244"/>
        <v>32361.692418678649</v>
      </c>
      <c r="Q1172" s="35">
        <f>(SUM(P$8:P1172))/3600000</f>
        <v>1.2373975640142936</v>
      </c>
      <c r="R1172" s="35">
        <f t="shared" si="245"/>
        <v>0</v>
      </c>
      <c r="S1172" s="35"/>
      <c r="T1172" s="35">
        <f>(SUMIF(R$8:R1172,"&lt;0"))/3600000*-1</f>
        <v>0.58995511516654653</v>
      </c>
      <c r="U1172" s="37">
        <f t="shared" si="247"/>
        <v>21.112615740740733</v>
      </c>
      <c r="V1172" s="37">
        <f t="shared" si="246"/>
        <v>0</v>
      </c>
      <c r="W1172" s="39">
        <f>SUM(V$8:V1172)/3600000*-1</f>
        <v>0.40588911923458421</v>
      </c>
      <c r="X1172" s="38">
        <f t="shared" si="238"/>
        <v>32.361692418680093</v>
      </c>
      <c r="Y1172" s="38">
        <f t="shared" si="239"/>
        <v>53.26598067170535</v>
      </c>
      <c r="Z1172" s="38">
        <f>SUM(Y$8:Y1172)/1000</f>
        <v>26.903069914098388</v>
      </c>
    </row>
    <row r="1173" spans="2:26" x14ac:dyDescent="0.3">
      <c r="B1173" s="6" t="s">
        <v>27</v>
      </c>
      <c r="C1173" s="6">
        <v>1165</v>
      </c>
      <c r="D1173" s="6">
        <v>143</v>
      </c>
      <c r="E1173" s="2">
        <f t="shared" si="240"/>
        <v>19</v>
      </c>
      <c r="F1173" s="11">
        <v>68.400000000000006</v>
      </c>
      <c r="G1173" s="30">
        <f t="shared" si="241"/>
        <v>0.91666666666666585</v>
      </c>
      <c r="H1173" s="30">
        <f t="shared" si="242"/>
        <v>3.2999999999999972</v>
      </c>
      <c r="I1173" s="31">
        <f>SUM(E$8:E1173)</f>
        <v>9495.3611111111131</v>
      </c>
      <c r="J1173" s="31">
        <f t="shared" si="243"/>
        <v>19</v>
      </c>
      <c r="K1173" s="32">
        <f t="shared" si="235"/>
        <v>1416.2499999999986</v>
      </c>
      <c r="L1173" s="33">
        <v>156.46950000000001</v>
      </c>
      <c r="M1173" s="34">
        <f>0.5*2.10945*1.29*0.35*WLTC_class_3!E1173^2</f>
        <v>171.9112098375</v>
      </c>
      <c r="N1173" s="34">
        <f t="shared" si="236"/>
        <v>1744.6307098374987</v>
      </c>
      <c r="O1173" s="35">
        <f t="shared" si="237"/>
        <v>629.81168625133705</v>
      </c>
      <c r="P1173" s="35">
        <f t="shared" si="244"/>
        <v>33147.983486912475</v>
      </c>
      <c r="Q1173" s="35">
        <f>(SUM(P$8:P1173))/3600000</f>
        <v>1.2466053372051027</v>
      </c>
      <c r="R1173" s="35">
        <f t="shared" si="245"/>
        <v>0</v>
      </c>
      <c r="S1173" s="35"/>
      <c r="T1173" s="35">
        <f>(SUMIF(R$8:R1173,"&lt;0"))/3600000*-1</f>
        <v>0.58995511516654653</v>
      </c>
      <c r="U1173" s="37">
        <f t="shared" si="247"/>
        <v>21.628092592592647</v>
      </c>
      <c r="V1173" s="37">
        <f t="shared" si="246"/>
        <v>0</v>
      </c>
      <c r="W1173" s="39">
        <f>SUM(V$8:V1173)/3600000*-1</f>
        <v>0.40588911923458421</v>
      </c>
      <c r="X1173" s="38">
        <f t="shared" si="238"/>
        <v>33.147983486912473</v>
      </c>
      <c r="Y1173" s="38">
        <f t="shared" si="239"/>
        <v>54.052271739937737</v>
      </c>
      <c r="Z1173" s="38">
        <f>SUM(Y$8:Y1173)/1000</f>
        <v>26.957122185838326</v>
      </c>
    </row>
    <row r="1174" spans="2:26" x14ac:dyDescent="0.3">
      <c r="B1174" s="6" t="s">
        <v>27</v>
      </c>
      <c r="C1174" s="6">
        <v>1166</v>
      </c>
      <c r="D1174" s="6">
        <v>144</v>
      </c>
      <c r="E1174" s="2">
        <f t="shared" si="240"/>
        <v>19.888888888888886</v>
      </c>
      <c r="F1174" s="11">
        <v>71.599999999999994</v>
      </c>
      <c r="G1174" s="30">
        <f t="shared" si="241"/>
        <v>0.63888888888888806</v>
      </c>
      <c r="H1174" s="30">
        <f t="shared" si="242"/>
        <v>2.2999999999999972</v>
      </c>
      <c r="I1174" s="31">
        <f>SUM(E$8:E1174)</f>
        <v>9515.2500000000018</v>
      </c>
      <c r="J1174" s="31">
        <f t="shared" si="243"/>
        <v>19.888888888888687</v>
      </c>
      <c r="K1174" s="32">
        <f t="shared" si="235"/>
        <v>987.08333333333201</v>
      </c>
      <c r="L1174" s="33">
        <v>156.46950000000001</v>
      </c>
      <c r="M1174" s="34">
        <f>0.5*2.10945*1.29*0.35*WLTC_class_3!E1174^2</f>
        <v>188.3727326152777</v>
      </c>
      <c r="N1174" s="34">
        <f t="shared" si="236"/>
        <v>1331.9255659486098</v>
      </c>
      <c r="O1174" s="35">
        <f t="shared" si="237"/>
        <v>526.86700072295025</v>
      </c>
      <c r="P1174" s="35">
        <f t="shared" si="244"/>
        <v>26490.519589422081</v>
      </c>
      <c r="Q1174" s="35">
        <f>(SUM(P$8:P1174))/3600000</f>
        <v>1.253963814868831</v>
      </c>
      <c r="R1174" s="35">
        <f t="shared" si="245"/>
        <v>0</v>
      </c>
      <c r="S1174" s="35"/>
      <c r="T1174" s="35">
        <f>(SUMIF(R$8:R1174,"&lt;0"))/3600000*-1</f>
        <v>0.58995511516654653</v>
      </c>
      <c r="U1174" s="37">
        <f t="shared" si="247"/>
        <v>21.362962962962893</v>
      </c>
      <c r="V1174" s="37">
        <f t="shared" si="246"/>
        <v>0</v>
      </c>
      <c r="W1174" s="39">
        <f>SUM(V$8:V1174)/3600000*-1</f>
        <v>0.40588911923458421</v>
      </c>
      <c r="X1174" s="38">
        <f t="shared" si="238"/>
        <v>26.490519589422348</v>
      </c>
      <c r="Y1174" s="38">
        <f t="shared" si="239"/>
        <v>47.394807842447605</v>
      </c>
      <c r="Z1174" s="38">
        <f>SUM(Y$8:Y1174)/1000</f>
        <v>27.004516993680774</v>
      </c>
    </row>
    <row r="1175" spans="2:26" x14ac:dyDescent="0.3">
      <c r="B1175" s="6" t="s">
        <v>27</v>
      </c>
      <c r="C1175" s="6">
        <v>1167</v>
      </c>
      <c r="D1175" s="6">
        <v>145</v>
      </c>
      <c r="E1175" s="2">
        <f t="shared" si="240"/>
        <v>20.277777777777779</v>
      </c>
      <c r="F1175" s="11">
        <v>73</v>
      </c>
      <c r="G1175" s="30">
        <f t="shared" si="241"/>
        <v>0.37500000000000039</v>
      </c>
      <c r="H1175" s="30">
        <f t="shared" si="242"/>
        <v>1.3500000000000014</v>
      </c>
      <c r="I1175" s="31">
        <f>SUM(E$8:E1175)</f>
        <v>9535.5277777777792</v>
      </c>
      <c r="J1175" s="31">
        <f t="shared" si="243"/>
        <v>20.277777777777374</v>
      </c>
      <c r="K1175" s="32">
        <f t="shared" si="235"/>
        <v>579.37500000000057</v>
      </c>
      <c r="L1175" s="33">
        <v>156.46950000000001</v>
      </c>
      <c r="M1175" s="34">
        <f>0.5*2.10945*1.29*0.35*WLTC_class_3!E1175^2</f>
        <v>195.8112832204861</v>
      </c>
      <c r="N1175" s="34">
        <f t="shared" si="236"/>
        <v>931.65578322048668</v>
      </c>
      <c r="O1175" s="35">
        <f t="shared" si="237"/>
        <v>383.08593123316933</v>
      </c>
      <c r="P1175" s="35">
        <f t="shared" si="244"/>
        <v>18891.908937526157</v>
      </c>
      <c r="Q1175" s="35">
        <f>(SUM(P$8:P1175))/3600000</f>
        <v>1.2592115673514772</v>
      </c>
      <c r="R1175" s="35">
        <f t="shared" si="245"/>
        <v>0</v>
      </c>
      <c r="S1175" s="35"/>
      <c r="T1175" s="35">
        <f>(SUMIF(R$8:R1175,"&lt;0"))/3600000*-1</f>
        <v>0.58995511516654653</v>
      </c>
      <c r="U1175" s="37">
        <f t="shared" si="247"/>
        <v>9.6533888888889674</v>
      </c>
      <c r="V1175" s="37">
        <f t="shared" si="246"/>
        <v>0</v>
      </c>
      <c r="W1175" s="39">
        <f>SUM(V$8:V1175)/3600000*-1</f>
        <v>0.40588911923458421</v>
      </c>
      <c r="X1175" s="38">
        <f t="shared" si="238"/>
        <v>18.891908937526537</v>
      </c>
      <c r="Y1175" s="38">
        <f t="shared" si="239"/>
        <v>39.796197190551794</v>
      </c>
      <c r="Z1175" s="38">
        <f>SUM(Y$8:Y1175)/1000</f>
        <v>27.044313190871325</v>
      </c>
    </row>
    <row r="1176" spans="2:26" x14ac:dyDescent="0.3">
      <c r="B1176" s="6" t="s">
        <v>27</v>
      </c>
      <c r="C1176" s="6">
        <v>1168</v>
      </c>
      <c r="D1176" s="6">
        <v>146</v>
      </c>
      <c r="E1176" s="2">
        <f t="shared" si="240"/>
        <v>20.638888888888889</v>
      </c>
      <c r="F1176" s="11">
        <v>74.3</v>
      </c>
      <c r="G1176" s="30">
        <f t="shared" si="241"/>
        <v>0.44444444444444481</v>
      </c>
      <c r="H1176" s="30">
        <f t="shared" si="242"/>
        <v>1.6000000000000014</v>
      </c>
      <c r="I1176" s="31">
        <f>SUM(E$8:E1176)</f>
        <v>9556.1666666666679</v>
      </c>
      <c r="J1176" s="31">
        <f t="shared" si="243"/>
        <v>20.638888888888687</v>
      </c>
      <c r="K1176" s="32">
        <f t="shared" si="235"/>
        <v>686.6666666666672</v>
      </c>
      <c r="L1176" s="33">
        <v>156.46950000000001</v>
      </c>
      <c r="M1176" s="34">
        <f>0.5*2.10945*1.29*0.35*WLTC_class_3!E1176^2</f>
        <v>202.84748187387154</v>
      </c>
      <c r="N1176" s="34">
        <f t="shared" si="236"/>
        <v>1045.9836485405388</v>
      </c>
      <c r="O1176" s="35">
        <f t="shared" si="237"/>
        <v>445.55110122928261</v>
      </c>
      <c r="P1176" s="35">
        <f t="shared" si="244"/>
        <v>21587.940301822575</v>
      </c>
      <c r="Q1176" s="35">
        <f>(SUM(P$8:P1176))/3600000</f>
        <v>1.2652082174353168</v>
      </c>
      <c r="R1176" s="35">
        <f t="shared" si="245"/>
        <v>0</v>
      </c>
      <c r="S1176" s="35"/>
      <c r="T1176" s="35">
        <f>(SUMIF(R$8:R1176,"&lt;0"))/3600000*-1</f>
        <v>0.58995511516654653</v>
      </c>
      <c r="U1176" s="37">
        <f t="shared" si="247"/>
        <v>9.1312361111111287</v>
      </c>
      <c r="V1176" s="37">
        <f t="shared" si="246"/>
        <v>0</v>
      </c>
      <c r="W1176" s="39">
        <f>SUM(V$8:V1176)/3600000*-1</f>
        <v>0.40588911923458421</v>
      </c>
      <c r="X1176" s="38">
        <f t="shared" si="238"/>
        <v>21.587940301822787</v>
      </c>
      <c r="Y1176" s="38">
        <f t="shared" si="239"/>
        <v>42.492228554848047</v>
      </c>
      <c r="Z1176" s="38">
        <f>SUM(Y$8:Y1176)/1000</f>
        <v>27.086805419426174</v>
      </c>
    </row>
    <row r="1177" spans="2:26" x14ac:dyDescent="0.3">
      <c r="B1177" s="6" t="s">
        <v>27</v>
      </c>
      <c r="C1177" s="6">
        <v>1169</v>
      </c>
      <c r="D1177" s="6">
        <v>147</v>
      </c>
      <c r="E1177" s="2">
        <f t="shared" si="240"/>
        <v>21.166666666666668</v>
      </c>
      <c r="F1177" s="11">
        <v>76.2</v>
      </c>
      <c r="G1177" s="30">
        <f t="shared" si="241"/>
        <v>0.50000000000000122</v>
      </c>
      <c r="H1177" s="30">
        <f t="shared" si="242"/>
        <v>1.8000000000000043</v>
      </c>
      <c r="I1177" s="31">
        <f>SUM(E$8:E1177)</f>
        <v>9577.3333333333339</v>
      </c>
      <c r="J1177" s="31">
        <f t="shared" si="243"/>
        <v>21.16666666666606</v>
      </c>
      <c r="K1177" s="32">
        <f t="shared" si="235"/>
        <v>772.50000000000193</v>
      </c>
      <c r="L1177" s="33">
        <v>156.46950000000001</v>
      </c>
      <c r="M1177" s="34">
        <f>0.5*2.10945*1.29*0.35*WLTC_class_3!E1177^2</f>
        <v>213.35456320937502</v>
      </c>
      <c r="N1177" s="34">
        <f t="shared" si="236"/>
        <v>1142.3240632093771</v>
      </c>
      <c r="O1177" s="35">
        <f t="shared" si="237"/>
        <v>511.79291154176434</v>
      </c>
      <c r="P1177" s="35">
        <f t="shared" si="244"/>
        <v>24179.192671264456</v>
      </c>
      <c r="Q1177" s="35">
        <f>(SUM(P$8:P1177))/3600000</f>
        <v>1.2719246598440013</v>
      </c>
      <c r="R1177" s="35">
        <f t="shared" si="245"/>
        <v>0</v>
      </c>
      <c r="S1177" s="35"/>
      <c r="T1177" s="35">
        <f>(SUMIF(R$8:R1177,"&lt;0"))/3600000*-1</f>
        <v>0.58995511516654653</v>
      </c>
      <c r="U1177" s="37">
        <f t="shared" si="247"/>
        <v>13.635578703703715</v>
      </c>
      <c r="V1177" s="37">
        <f t="shared" si="246"/>
        <v>0</v>
      </c>
      <c r="W1177" s="39">
        <f>SUM(V$8:V1177)/3600000*-1</f>
        <v>0.40588911923458421</v>
      </c>
      <c r="X1177" s="38">
        <f t="shared" si="238"/>
        <v>24.179192671265152</v>
      </c>
      <c r="Y1177" s="38">
        <f t="shared" si="239"/>
        <v>45.083480924290413</v>
      </c>
      <c r="Z1177" s="38">
        <f>SUM(Y$8:Y1177)/1000</f>
        <v>27.131888900350468</v>
      </c>
    </row>
    <row r="1178" spans="2:26" x14ac:dyDescent="0.3">
      <c r="B1178" s="6" t="s">
        <v>27</v>
      </c>
      <c r="C1178" s="6">
        <v>1170</v>
      </c>
      <c r="D1178" s="6">
        <v>148</v>
      </c>
      <c r="E1178" s="2">
        <f t="shared" si="240"/>
        <v>21.638888888888889</v>
      </c>
      <c r="F1178" s="11">
        <v>77.900000000000006</v>
      </c>
      <c r="G1178" s="30">
        <f t="shared" si="241"/>
        <v>0.45833333333333293</v>
      </c>
      <c r="H1178" s="30">
        <f t="shared" si="242"/>
        <v>1.6499999999999986</v>
      </c>
      <c r="I1178" s="31">
        <f>SUM(E$8:E1178)</f>
        <v>9598.9722222222226</v>
      </c>
      <c r="J1178" s="31">
        <f t="shared" si="243"/>
        <v>21.638888888888687</v>
      </c>
      <c r="K1178" s="32">
        <f t="shared" si="235"/>
        <v>708.12499999999932</v>
      </c>
      <c r="L1178" s="33">
        <v>156.46950000000001</v>
      </c>
      <c r="M1178" s="34">
        <f>0.5*2.10945*1.29*0.35*WLTC_class_3!E1178^2</f>
        <v>222.98051214262154</v>
      </c>
      <c r="N1178" s="34">
        <f t="shared" si="236"/>
        <v>1087.5750121426208</v>
      </c>
      <c r="O1178" s="35">
        <f t="shared" si="237"/>
        <v>509.24776847502625</v>
      </c>
      <c r="P1178" s="35">
        <f t="shared" si="244"/>
        <v>23533.914846085936</v>
      </c>
      <c r="Q1178" s="35">
        <f>(SUM(P$8:P1178))/3600000</f>
        <v>1.2784618584123586</v>
      </c>
      <c r="R1178" s="35">
        <f t="shared" si="245"/>
        <v>0</v>
      </c>
      <c r="S1178" s="35"/>
      <c r="T1178" s="35">
        <f>(SUMIF(R$8:R1178,"&lt;0"))/3600000*-1</f>
        <v>0.58995511516654653</v>
      </c>
      <c r="U1178" s="37">
        <f t="shared" si="247"/>
        <v>12.49208796296295</v>
      </c>
      <c r="V1178" s="37">
        <f t="shared" si="246"/>
        <v>0</v>
      </c>
      <c r="W1178" s="39">
        <f>SUM(V$8:V1178)/3600000*-1</f>
        <v>0.40588911923458421</v>
      </c>
      <c r="X1178" s="38">
        <f t="shared" si="238"/>
        <v>23.533914846086159</v>
      </c>
      <c r="Y1178" s="38">
        <f t="shared" si="239"/>
        <v>44.438203099111419</v>
      </c>
      <c r="Z1178" s="38">
        <f>SUM(Y$8:Y1178)/1000</f>
        <v>27.176327103449577</v>
      </c>
    </row>
    <row r="1179" spans="2:26" x14ac:dyDescent="0.3">
      <c r="B1179" s="6" t="s">
        <v>27</v>
      </c>
      <c r="C1179" s="6">
        <v>1171</v>
      </c>
      <c r="D1179" s="6">
        <v>149</v>
      </c>
      <c r="E1179" s="2">
        <f t="shared" si="240"/>
        <v>22.083333333333332</v>
      </c>
      <c r="F1179" s="11">
        <v>79.5</v>
      </c>
      <c r="G1179" s="30">
        <f t="shared" si="241"/>
        <v>0.43055555555555475</v>
      </c>
      <c r="H1179" s="30">
        <f t="shared" si="242"/>
        <v>1.5499999999999972</v>
      </c>
      <c r="I1179" s="31">
        <f>SUM(E$8:E1179)</f>
        <v>9621.0555555555566</v>
      </c>
      <c r="J1179" s="31">
        <f t="shared" si="243"/>
        <v>22.08333333333394</v>
      </c>
      <c r="K1179" s="32">
        <f t="shared" si="235"/>
        <v>665.20833333333212</v>
      </c>
      <c r="L1179" s="33">
        <v>156.46950000000001</v>
      </c>
      <c r="M1179" s="34">
        <f>0.5*2.10945*1.29*0.35*WLTC_class_3!E1179^2</f>
        <v>232.23423958984372</v>
      </c>
      <c r="N1179" s="34">
        <f t="shared" si="236"/>
        <v>1053.9120729231759</v>
      </c>
      <c r="O1179" s="35">
        <f t="shared" si="237"/>
        <v>513.96510639605594</v>
      </c>
      <c r="P1179" s="35">
        <f t="shared" si="244"/>
        <v>23273.89161038744</v>
      </c>
      <c r="Q1179" s="35">
        <f>(SUM(P$8:P1179))/3600000</f>
        <v>1.2849268283041329</v>
      </c>
      <c r="R1179" s="35">
        <f t="shared" si="245"/>
        <v>0</v>
      </c>
      <c r="S1179" s="35"/>
      <c r="T1179" s="35">
        <f>(SUMIF(R$8:R1179,"&lt;0"))/3600000*-1</f>
        <v>0.58995511516654653</v>
      </c>
      <c r="U1179" s="37">
        <f t="shared" si="247"/>
        <v>12.009037037037004</v>
      </c>
      <c r="V1179" s="37">
        <f t="shared" si="246"/>
        <v>0</v>
      </c>
      <c r="W1179" s="39">
        <f>SUM(V$8:V1179)/3600000*-1</f>
        <v>0.40588911923458421</v>
      </c>
      <c r="X1179" s="38">
        <f t="shared" si="238"/>
        <v>23.273891610386798</v>
      </c>
      <c r="Y1179" s="38">
        <f t="shared" si="239"/>
        <v>44.178179863412055</v>
      </c>
      <c r="Z1179" s="38">
        <f>SUM(Y$8:Y1179)/1000</f>
        <v>27.220505283312988</v>
      </c>
    </row>
    <row r="1180" spans="2:26" x14ac:dyDescent="0.3">
      <c r="B1180" s="6" t="s">
        <v>27</v>
      </c>
      <c r="C1180" s="6">
        <v>1172</v>
      </c>
      <c r="D1180" s="6">
        <v>150</v>
      </c>
      <c r="E1180" s="2">
        <f t="shared" si="240"/>
        <v>22.5</v>
      </c>
      <c r="F1180" s="11">
        <v>81</v>
      </c>
      <c r="G1180" s="30">
        <f t="shared" si="241"/>
        <v>0.38888888888888851</v>
      </c>
      <c r="H1180" s="30">
        <f t="shared" si="242"/>
        <v>1.3999999999999986</v>
      </c>
      <c r="I1180" s="31">
        <f>SUM(E$8:E1180)</f>
        <v>9643.5555555555566</v>
      </c>
      <c r="J1180" s="31">
        <f t="shared" si="243"/>
        <v>22.5</v>
      </c>
      <c r="K1180" s="32">
        <f t="shared" si="235"/>
        <v>600.83333333333269</v>
      </c>
      <c r="L1180" s="33">
        <v>156.46950000000001</v>
      </c>
      <c r="M1180" s="34">
        <f>0.5*2.10945*1.29*0.35*WLTC_class_3!E1180^2</f>
        <v>241.08047085937497</v>
      </c>
      <c r="N1180" s="34">
        <f t="shared" si="236"/>
        <v>998.38330419270767</v>
      </c>
      <c r="O1180" s="35">
        <f t="shared" si="237"/>
        <v>505.43154774755828</v>
      </c>
      <c r="P1180" s="35">
        <f t="shared" si="244"/>
        <v>22463.624344335924</v>
      </c>
      <c r="Q1180" s="35">
        <f>(SUM(P$8:P1180))/3600000</f>
        <v>1.2911667239553373</v>
      </c>
      <c r="R1180" s="35">
        <f t="shared" si="245"/>
        <v>0</v>
      </c>
      <c r="S1180" s="35"/>
      <c r="T1180" s="35">
        <f>(SUMIF(R$8:R1180,"&lt;0"))/3600000*-1</f>
        <v>0.58995511516654653</v>
      </c>
      <c r="U1180" s="37">
        <f t="shared" si="247"/>
        <v>11.48020833333335</v>
      </c>
      <c r="V1180" s="37">
        <f t="shared" si="246"/>
        <v>0</v>
      </c>
      <c r="W1180" s="39">
        <f>SUM(V$8:V1180)/3600000*-1</f>
        <v>0.40588911923458421</v>
      </c>
      <c r="X1180" s="38">
        <f t="shared" si="238"/>
        <v>22.463624344335923</v>
      </c>
      <c r="Y1180" s="38">
        <f t="shared" si="239"/>
        <v>43.367912597361183</v>
      </c>
      <c r="Z1180" s="38">
        <f>SUM(Y$8:Y1180)/1000</f>
        <v>27.26387319591035</v>
      </c>
    </row>
    <row r="1181" spans="2:26" x14ac:dyDescent="0.3">
      <c r="B1181" s="6" t="s">
        <v>27</v>
      </c>
      <c r="C1181" s="6">
        <v>1173</v>
      </c>
      <c r="D1181" s="6">
        <v>151</v>
      </c>
      <c r="E1181" s="2">
        <f t="shared" si="240"/>
        <v>22.861111111111111</v>
      </c>
      <c r="F1181" s="11">
        <v>82.3</v>
      </c>
      <c r="G1181" s="30">
        <f t="shared" si="241"/>
        <v>0.34722222222222221</v>
      </c>
      <c r="H1181" s="30">
        <f t="shared" si="242"/>
        <v>1.25</v>
      </c>
      <c r="I1181" s="31">
        <f>SUM(E$8:E1181)</f>
        <v>9666.4166666666679</v>
      </c>
      <c r="J1181" s="31">
        <f t="shared" si="243"/>
        <v>22.861111111111313</v>
      </c>
      <c r="K1181" s="32">
        <f t="shared" si="235"/>
        <v>536.45833333333326</v>
      </c>
      <c r="L1181" s="33">
        <v>156.46950000000001</v>
      </c>
      <c r="M1181" s="34">
        <f>0.5*2.10945*1.29*0.35*WLTC_class_3!E1181^2</f>
        <v>248.88095449887152</v>
      </c>
      <c r="N1181" s="34">
        <f t="shared" si="236"/>
        <v>941.80878783220476</v>
      </c>
      <c r="O1181" s="35">
        <f t="shared" si="237"/>
        <v>492.21790467099157</v>
      </c>
      <c r="P1181" s="35">
        <f t="shared" si="244"/>
        <v>21530.795344053095</v>
      </c>
      <c r="Q1181" s="35">
        <f>(SUM(P$8:P1181))/3600000</f>
        <v>1.2971475004397963</v>
      </c>
      <c r="R1181" s="35">
        <f t="shared" si="245"/>
        <v>0</v>
      </c>
      <c r="S1181" s="35"/>
      <c r="T1181" s="35">
        <f>(SUMIF(R$8:R1181,"&lt;0"))/3600000*-1</f>
        <v>0.58995511516654653</v>
      </c>
      <c r="U1181" s="37">
        <f t="shared" si="247"/>
        <v>10.123087962962963</v>
      </c>
      <c r="V1181" s="37">
        <f t="shared" si="246"/>
        <v>0</v>
      </c>
      <c r="W1181" s="39">
        <f>SUM(V$8:V1181)/3600000*-1</f>
        <v>0.40588911923458421</v>
      </c>
      <c r="X1181" s="38">
        <f t="shared" si="238"/>
        <v>21.530795344052901</v>
      </c>
      <c r="Y1181" s="38">
        <f t="shared" si="239"/>
        <v>42.435083597078162</v>
      </c>
      <c r="Z1181" s="38">
        <f>SUM(Y$8:Y1181)/1000</f>
        <v>27.30630827950743</v>
      </c>
    </row>
    <row r="1182" spans="2:26" x14ac:dyDescent="0.3">
      <c r="B1182" s="6" t="s">
        <v>27</v>
      </c>
      <c r="C1182" s="6">
        <v>1174</v>
      </c>
      <c r="D1182" s="6">
        <v>152</v>
      </c>
      <c r="E1182" s="2">
        <f t="shared" si="240"/>
        <v>23.194444444444443</v>
      </c>
      <c r="F1182" s="11">
        <v>83.5</v>
      </c>
      <c r="G1182" s="30">
        <f t="shared" si="241"/>
        <v>0.31944444444444403</v>
      </c>
      <c r="H1182" s="30">
        <f t="shared" si="242"/>
        <v>1.1499999999999986</v>
      </c>
      <c r="I1182" s="31">
        <f>SUM(E$8:E1182)</f>
        <v>9689.6111111111131</v>
      </c>
      <c r="J1182" s="31">
        <f t="shared" si="243"/>
        <v>23.194444444445253</v>
      </c>
      <c r="K1182" s="32">
        <f t="shared" si="235"/>
        <v>493.541666666666</v>
      </c>
      <c r="L1182" s="33">
        <v>156.46950000000001</v>
      </c>
      <c r="M1182" s="34">
        <f>0.5*2.10945*1.29*0.35*WLTC_class_3!E1182^2</f>
        <v>256.19163434678813</v>
      </c>
      <c r="N1182" s="34">
        <f t="shared" si="236"/>
        <v>906.20280101345406</v>
      </c>
      <c r="O1182" s="35">
        <f t="shared" si="237"/>
        <v>487.52102464245951</v>
      </c>
      <c r="P1182" s="35">
        <f t="shared" si="244"/>
        <v>21018.870523507238</v>
      </c>
      <c r="Q1182" s="35">
        <f>(SUM(P$8:P1182))/3600000</f>
        <v>1.302986075585215</v>
      </c>
      <c r="R1182" s="35">
        <f t="shared" si="245"/>
        <v>0</v>
      </c>
      <c r="S1182" s="35"/>
      <c r="T1182" s="35">
        <f>(SUMIF(R$8:R1182,"&lt;0"))/3600000*-1</f>
        <v>0.58995511516654653</v>
      </c>
      <c r="U1182" s="37">
        <f t="shared" si="247"/>
        <v>9.4874444444443711</v>
      </c>
      <c r="V1182" s="37">
        <f t="shared" si="246"/>
        <v>0</v>
      </c>
      <c r="W1182" s="39">
        <f>SUM(V$8:V1182)/3600000*-1</f>
        <v>0.40588911923458421</v>
      </c>
      <c r="X1182" s="38">
        <f t="shared" si="238"/>
        <v>21.018870523506504</v>
      </c>
      <c r="Y1182" s="38">
        <f t="shared" si="239"/>
        <v>41.923158776531764</v>
      </c>
      <c r="Z1182" s="38">
        <f>SUM(Y$8:Y1182)/1000</f>
        <v>27.34823143828396</v>
      </c>
    </row>
    <row r="1183" spans="2:26" x14ac:dyDescent="0.3">
      <c r="B1183" s="6" t="s">
        <v>27</v>
      </c>
      <c r="C1183" s="6">
        <v>1175</v>
      </c>
      <c r="D1183" s="6">
        <v>153</v>
      </c>
      <c r="E1183" s="2">
        <f t="shared" si="240"/>
        <v>23.499999999999996</v>
      </c>
      <c r="F1183" s="11">
        <v>84.6</v>
      </c>
      <c r="G1183" s="30">
        <f t="shared" si="241"/>
        <v>0.27777777777777779</v>
      </c>
      <c r="H1183" s="30">
        <f t="shared" si="242"/>
        <v>1</v>
      </c>
      <c r="I1183" s="31">
        <f>SUM(E$8:E1183)</f>
        <v>9713.1111111111131</v>
      </c>
      <c r="J1183" s="31">
        <f t="shared" si="243"/>
        <v>23.5</v>
      </c>
      <c r="K1183" s="32">
        <f t="shared" si="235"/>
        <v>429.16666666666669</v>
      </c>
      <c r="L1183" s="33">
        <v>156.46950000000001</v>
      </c>
      <c r="M1183" s="34">
        <f>0.5*2.10945*1.29*0.35*WLTC_class_3!E1183^2</f>
        <v>262.98605438437494</v>
      </c>
      <c r="N1183" s="34">
        <f t="shared" si="236"/>
        <v>848.62222105104161</v>
      </c>
      <c r="O1183" s="35">
        <f t="shared" si="237"/>
        <v>468.65162157543767</v>
      </c>
      <c r="P1183" s="35">
        <f t="shared" si="244"/>
        <v>19942.622194699477</v>
      </c>
      <c r="Q1183" s="35">
        <f>(SUM(P$8:P1183))/3600000</f>
        <v>1.3085256928615205</v>
      </c>
      <c r="R1183" s="35">
        <f t="shared" si="245"/>
        <v>0</v>
      </c>
      <c r="S1183" s="35"/>
      <c r="T1183" s="35">
        <f>(SUMIF(R$8:R1183,"&lt;0"))/3600000*-1</f>
        <v>0.58995511516654653</v>
      </c>
      <c r="U1183" s="37">
        <f t="shared" si="247"/>
        <v>8.8174675925925978</v>
      </c>
      <c r="V1183" s="37">
        <f t="shared" si="246"/>
        <v>0</v>
      </c>
      <c r="W1183" s="39">
        <f>SUM(V$8:V1183)/3600000*-1</f>
        <v>0.40588911923458421</v>
      </c>
      <c r="X1183" s="38">
        <f t="shared" si="238"/>
        <v>19.942622194699474</v>
      </c>
      <c r="Y1183" s="38">
        <f t="shared" si="239"/>
        <v>40.846910447724738</v>
      </c>
      <c r="Z1183" s="38">
        <f>SUM(Y$8:Y1183)/1000</f>
        <v>27.389078348731687</v>
      </c>
    </row>
    <row r="1184" spans="2:26" x14ac:dyDescent="0.3">
      <c r="B1184" s="6" t="s">
        <v>27</v>
      </c>
      <c r="C1184" s="6">
        <v>1176</v>
      </c>
      <c r="D1184" s="6">
        <v>154</v>
      </c>
      <c r="E1184" s="2">
        <f t="shared" si="240"/>
        <v>23.75</v>
      </c>
      <c r="F1184" s="11">
        <v>85.5</v>
      </c>
      <c r="G1184" s="30">
        <f t="shared" si="241"/>
        <v>0.23611111111111149</v>
      </c>
      <c r="H1184" s="30">
        <f t="shared" si="242"/>
        <v>0.85000000000000142</v>
      </c>
      <c r="I1184" s="31">
        <f>SUM(E$8:E1184)</f>
        <v>9736.8611111111131</v>
      </c>
      <c r="J1184" s="31">
        <f t="shared" si="243"/>
        <v>23.75</v>
      </c>
      <c r="K1184" s="32">
        <f t="shared" si="235"/>
        <v>364.79166666666725</v>
      </c>
      <c r="L1184" s="33">
        <v>156.46950000000001</v>
      </c>
      <c r="M1184" s="34">
        <f>0.5*2.10945*1.29*0.35*WLTC_class_3!E1184^2</f>
        <v>268.61126537109374</v>
      </c>
      <c r="N1184" s="34">
        <f t="shared" si="236"/>
        <v>789.87243203776097</v>
      </c>
      <c r="O1184" s="35">
        <f t="shared" si="237"/>
        <v>445.53741869629954</v>
      </c>
      <c r="P1184" s="35">
        <f t="shared" si="244"/>
        <v>18759.470260896822</v>
      </c>
      <c r="Q1184" s="35">
        <f>(SUM(P$8:P1184))/3600000</f>
        <v>1.3137366568228808</v>
      </c>
      <c r="R1184" s="35">
        <f t="shared" si="245"/>
        <v>0</v>
      </c>
      <c r="S1184" s="35"/>
      <c r="T1184" s="35">
        <f>(SUMIF(R$8:R1184,"&lt;0"))/3600000*-1</f>
        <v>0.58995511516654653</v>
      </c>
      <c r="U1184" s="37">
        <f t="shared" si="247"/>
        <v>7.3001250000000697</v>
      </c>
      <c r="V1184" s="37">
        <f t="shared" si="246"/>
        <v>0</v>
      </c>
      <c r="W1184" s="39">
        <f>SUM(V$8:V1184)/3600000*-1</f>
        <v>0.40588911923458421</v>
      </c>
      <c r="X1184" s="38">
        <f t="shared" si="238"/>
        <v>18.759470260896823</v>
      </c>
      <c r="Y1184" s="38">
        <f t="shared" si="239"/>
        <v>39.663758513922083</v>
      </c>
      <c r="Z1184" s="38">
        <f>SUM(Y$8:Y1184)/1000</f>
        <v>27.428742107245608</v>
      </c>
    </row>
    <row r="1185" spans="2:26" x14ac:dyDescent="0.3">
      <c r="B1185" s="6" t="s">
        <v>27</v>
      </c>
      <c r="C1185" s="6">
        <v>1177</v>
      </c>
      <c r="D1185" s="6">
        <v>155</v>
      </c>
      <c r="E1185" s="2">
        <f t="shared" si="240"/>
        <v>23.972222222222221</v>
      </c>
      <c r="F1185" s="11">
        <v>86.3</v>
      </c>
      <c r="G1185" s="30">
        <f t="shared" si="241"/>
        <v>0.22222222222222143</v>
      </c>
      <c r="H1185" s="30">
        <f t="shared" si="242"/>
        <v>0.79999999999999716</v>
      </c>
      <c r="I1185" s="31">
        <f>SUM(E$8:E1185)</f>
        <v>9760.8333333333358</v>
      </c>
      <c r="J1185" s="31">
        <f t="shared" si="243"/>
        <v>23.972222222222626</v>
      </c>
      <c r="K1185" s="32">
        <f t="shared" si="235"/>
        <v>343.33333333333212</v>
      </c>
      <c r="L1185" s="33">
        <v>156.46950000000001</v>
      </c>
      <c r="M1185" s="34">
        <f>0.5*2.10945*1.29*0.35*WLTC_class_3!E1185^2</f>
        <v>273.66142539470479</v>
      </c>
      <c r="N1185" s="34">
        <f t="shared" si="236"/>
        <v>773.46425872803695</v>
      </c>
      <c r="O1185" s="35">
        <f t="shared" si="237"/>
        <v>444.48472415789433</v>
      </c>
      <c r="P1185" s="35">
        <f t="shared" si="244"/>
        <v>18541.657091175199</v>
      </c>
      <c r="Q1185" s="35">
        <f>(SUM(P$8:P1185))/3600000</f>
        <v>1.3188871171259848</v>
      </c>
      <c r="R1185" s="35">
        <f t="shared" si="245"/>
        <v>0</v>
      </c>
      <c r="S1185" s="35"/>
      <c r="T1185" s="35">
        <f>(SUMIF(R$8:R1185,"&lt;0"))/3600000*-1</f>
        <v>0.58995511516654653</v>
      </c>
      <c r="U1185" s="37">
        <f t="shared" si="247"/>
        <v>6.5538518518517996</v>
      </c>
      <c r="V1185" s="37">
        <f t="shared" si="246"/>
        <v>0</v>
      </c>
      <c r="W1185" s="39">
        <f>SUM(V$8:V1185)/3600000*-1</f>
        <v>0.40588911923458421</v>
      </c>
      <c r="X1185" s="38">
        <f t="shared" si="238"/>
        <v>18.541657091174887</v>
      </c>
      <c r="Y1185" s="38">
        <f t="shared" si="239"/>
        <v>39.445945344200148</v>
      </c>
      <c r="Z1185" s="38">
        <f>SUM(Y$8:Y1185)/1000</f>
        <v>27.468188052589809</v>
      </c>
    </row>
    <row r="1186" spans="2:26" x14ac:dyDescent="0.3">
      <c r="B1186" s="6" t="s">
        <v>27</v>
      </c>
      <c r="C1186" s="6">
        <v>1178</v>
      </c>
      <c r="D1186" s="6">
        <v>156</v>
      </c>
      <c r="E1186" s="2">
        <f t="shared" si="240"/>
        <v>24.194444444444443</v>
      </c>
      <c r="F1186" s="11">
        <v>87.1</v>
      </c>
      <c r="G1186" s="30">
        <f t="shared" si="241"/>
        <v>0.24999999999999961</v>
      </c>
      <c r="H1186" s="30">
        <f t="shared" si="242"/>
        <v>0.89999999999999858</v>
      </c>
      <c r="I1186" s="31">
        <f>SUM(E$8:E1186)</f>
        <v>9785.027777777781</v>
      </c>
      <c r="J1186" s="31">
        <f t="shared" si="243"/>
        <v>24.194444444445253</v>
      </c>
      <c r="K1186" s="32">
        <f t="shared" si="235"/>
        <v>386.24999999999937</v>
      </c>
      <c r="L1186" s="33">
        <v>156.46950000000001</v>
      </c>
      <c r="M1186" s="34">
        <f>0.5*2.10945*1.29*0.35*WLTC_class_3!E1186^2</f>
        <v>278.75861834053813</v>
      </c>
      <c r="N1186" s="34">
        <f t="shared" si="236"/>
        <v>821.47811834053755</v>
      </c>
      <c r="O1186" s="35">
        <f t="shared" si="237"/>
        <v>480.86958424074425</v>
      </c>
      <c r="P1186" s="35">
        <f t="shared" si="244"/>
        <v>19875.206696517558</v>
      </c>
      <c r="Q1186" s="35">
        <f>(SUM(P$8:P1186))/3600000</f>
        <v>1.3244080078750176</v>
      </c>
      <c r="R1186" s="35">
        <f t="shared" si="245"/>
        <v>0</v>
      </c>
      <c r="S1186" s="35"/>
      <c r="T1186" s="35">
        <f>(SUMIF(R$8:R1186,"&lt;0"))/3600000*-1</f>
        <v>0.58995511516654653</v>
      </c>
      <c r="U1186" s="37">
        <f t="shared" si="247"/>
        <v>6.6148888888888839</v>
      </c>
      <c r="V1186" s="37">
        <f t="shared" si="246"/>
        <v>0</v>
      </c>
      <c r="W1186" s="39">
        <f>SUM(V$8:V1186)/3600000*-1</f>
        <v>0.40588911923458421</v>
      </c>
      <c r="X1186" s="38">
        <f t="shared" si="238"/>
        <v>19.875206696516891</v>
      </c>
      <c r="Y1186" s="38">
        <f t="shared" si="239"/>
        <v>40.779494949542155</v>
      </c>
      <c r="Z1186" s="38">
        <f>SUM(Y$8:Y1186)/1000</f>
        <v>27.508967547539353</v>
      </c>
    </row>
    <row r="1187" spans="2:26" x14ac:dyDescent="0.3">
      <c r="B1187" s="6" t="s">
        <v>27</v>
      </c>
      <c r="C1187" s="6">
        <v>1179</v>
      </c>
      <c r="D1187" s="6">
        <v>157</v>
      </c>
      <c r="E1187" s="2">
        <f t="shared" si="240"/>
        <v>24.472222222222221</v>
      </c>
      <c r="F1187" s="11">
        <v>88.1</v>
      </c>
      <c r="G1187" s="30">
        <f t="shared" si="241"/>
        <v>0.27777777777777779</v>
      </c>
      <c r="H1187" s="30">
        <f t="shared" si="242"/>
        <v>1</v>
      </c>
      <c r="I1187" s="31">
        <f>SUM(E$8:E1187)</f>
        <v>9809.5000000000036</v>
      </c>
      <c r="J1187" s="31">
        <f t="shared" si="243"/>
        <v>24.472222222222626</v>
      </c>
      <c r="K1187" s="32">
        <f t="shared" si="235"/>
        <v>429.16666666666669</v>
      </c>
      <c r="L1187" s="33">
        <v>156.46950000000001</v>
      </c>
      <c r="M1187" s="34">
        <f>0.5*2.10945*1.29*0.35*WLTC_class_3!E1187^2</f>
        <v>285.19624956970483</v>
      </c>
      <c r="N1187" s="34">
        <f t="shared" si="236"/>
        <v>870.8324162363715</v>
      </c>
      <c r="O1187" s="35">
        <f t="shared" si="237"/>
        <v>521.53253010682829</v>
      </c>
      <c r="P1187" s="35">
        <f t="shared" si="244"/>
        <v>21311.204408451555</v>
      </c>
      <c r="Q1187" s="35">
        <f>(SUM(P$8:P1187))/3600000</f>
        <v>1.3303277868773653</v>
      </c>
      <c r="R1187" s="35">
        <f t="shared" si="245"/>
        <v>0</v>
      </c>
      <c r="S1187" s="35"/>
      <c r="T1187" s="35">
        <f>(SUMIF(R$8:R1187,"&lt;0"))/3600000*-1</f>
        <v>0.58995511516654653</v>
      </c>
      <c r="U1187" s="37">
        <f t="shared" si="247"/>
        <v>8.3544444444444892</v>
      </c>
      <c r="V1187" s="37">
        <f t="shared" si="246"/>
        <v>0</v>
      </c>
      <c r="W1187" s="39">
        <f>SUM(V$8:V1187)/3600000*-1</f>
        <v>0.40588911923458421</v>
      </c>
      <c r="X1187" s="38">
        <f t="shared" si="238"/>
        <v>21.3112044084512</v>
      </c>
      <c r="Y1187" s="38">
        <f t="shared" si="239"/>
        <v>42.215492661476461</v>
      </c>
      <c r="Z1187" s="38">
        <f>SUM(Y$8:Y1187)/1000</f>
        <v>27.551183040200826</v>
      </c>
    </row>
    <row r="1188" spans="2:26" x14ac:dyDescent="0.3">
      <c r="B1188" s="6" t="s">
        <v>27</v>
      </c>
      <c r="C1188" s="6">
        <v>1180</v>
      </c>
      <c r="D1188" s="6">
        <v>158</v>
      </c>
      <c r="E1188" s="2">
        <f t="shared" si="240"/>
        <v>24.749999999999996</v>
      </c>
      <c r="F1188" s="11">
        <v>89.1</v>
      </c>
      <c r="G1188" s="30">
        <f t="shared" si="241"/>
        <v>0.27777777777777779</v>
      </c>
      <c r="H1188" s="30">
        <f t="shared" si="242"/>
        <v>1</v>
      </c>
      <c r="I1188" s="31">
        <f>SUM(E$8:E1188)</f>
        <v>9834.2500000000036</v>
      </c>
      <c r="J1188" s="31">
        <f t="shared" si="243"/>
        <v>24.75</v>
      </c>
      <c r="K1188" s="32">
        <f t="shared" si="235"/>
        <v>429.16666666666669</v>
      </c>
      <c r="L1188" s="33">
        <v>156.46950000000001</v>
      </c>
      <c r="M1188" s="34">
        <f>0.5*2.10945*1.29*0.35*WLTC_class_3!E1188^2</f>
        <v>291.70736973984361</v>
      </c>
      <c r="N1188" s="34">
        <f t="shared" si="236"/>
        <v>877.34353640651034</v>
      </c>
      <c r="O1188" s="35">
        <f t="shared" si="237"/>
        <v>537.42775002001281</v>
      </c>
      <c r="P1188" s="35">
        <f t="shared" si="244"/>
        <v>21714.252526061129</v>
      </c>
      <c r="Q1188" s="35">
        <f>(SUM(P$8:P1188))/3600000</f>
        <v>1.33635952369016</v>
      </c>
      <c r="R1188" s="35">
        <f t="shared" si="245"/>
        <v>0</v>
      </c>
      <c r="S1188" s="35"/>
      <c r="T1188" s="35">
        <f>(SUMIF(R$8:R1188,"&lt;0"))/3600000*-1</f>
        <v>0.58995511516654653</v>
      </c>
      <c r="U1188" s="37">
        <f t="shared" si="247"/>
        <v>8.4498148148146903</v>
      </c>
      <c r="V1188" s="37">
        <f t="shared" si="246"/>
        <v>0</v>
      </c>
      <c r="W1188" s="39">
        <f>SUM(V$8:V1188)/3600000*-1</f>
        <v>0.40588911923458421</v>
      </c>
      <c r="X1188" s="38">
        <f t="shared" si="238"/>
        <v>21.714252526061131</v>
      </c>
      <c r="Y1188" s="38">
        <f t="shared" si="239"/>
        <v>42.618540779086388</v>
      </c>
      <c r="Z1188" s="38">
        <f>SUM(Y$8:Y1188)/1000</f>
        <v>27.593801580979914</v>
      </c>
    </row>
    <row r="1189" spans="2:26" x14ac:dyDescent="0.3">
      <c r="B1189" s="6" t="s">
        <v>27</v>
      </c>
      <c r="C1189" s="6">
        <v>1181</v>
      </c>
      <c r="D1189" s="6">
        <v>159</v>
      </c>
      <c r="E1189" s="2">
        <f t="shared" si="240"/>
        <v>25.027777777777775</v>
      </c>
      <c r="F1189" s="11">
        <v>90.1</v>
      </c>
      <c r="G1189" s="30">
        <f t="shared" si="241"/>
        <v>0.26388888888888967</v>
      </c>
      <c r="H1189" s="30">
        <f t="shared" si="242"/>
        <v>0.95000000000000284</v>
      </c>
      <c r="I1189" s="31">
        <f>SUM(E$8:E1189)</f>
        <v>9859.277777777781</v>
      </c>
      <c r="J1189" s="31">
        <f t="shared" si="243"/>
        <v>25.027777777777374</v>
      </c>
      <c r="K1189" s="32">
        <f t="shared" si="235"/>
        <v>407.70833333333456</v>
      </c>
      <c r="L1189" s="33">
        <v>156.46950000000001</v>
      </c>
      <c r="M1189" s="34">
        <f>0.5*2.10945*1.29*0.35*WLTC_class_3!E1189^2</f>
        <v>298.29197885095476</v>
      </c>
      <c r="N1189" s="34">
        <f t="shared" si="236"/>
        <v>862.46981218428937</v>
      </c>
      <c r="O1189" s="35">
        <f t="shared" si="237"/>
        <v>540.24217284028316</v>
      </c>
      <c r="P1189" s="35">
        <f t="shared" si="244"/>
        <v>21585.702799389783</v>
      </c>
      <c r="Q1189" s="35">
        <f>(SUM(P$8:P1189))/3600000</f>
        <v>1.3423555522455461</v>
      </c>
      <c r="R1189" s="35">
        <f t="shared" si="245"/>
        <v>0</v>
      </c>
      <c r="S1189" s="35"/>
      <c r="T1189" s="35">
        <f>(SUMIF(R$8:R1189,"&lt;0"))/3600000*-1</f>
        <v>0.58995511516654653</v>
      </c>
      <c r="U1189" s="37">
        <f t="shared" si="247"/>
        <v>8.5451851851852414</v>
      </c>
      <c r="V1189" s="37">
        <f t="shared" si="246"/>
        <v>0</v>
      </c>
      <c r="W1189" s="39">
        <f>SUM(V$8:V1189)/3600000*-1</f>
        <v>0.40588911923458421</v>
      </c>
      <c r="X1189" s="38">
        <f t="shared" si="238"/>
        <v>21.585702799390127</v>
      </c>
      <c r="Y1189" s="38">
        <f t="shared" si="239"/>
        <v>42.489991052415391</v>
      </c>
      <c r="Z1189" s="38">
        <f>SUM(Y$8:Y1189)/1000</f>
        <v>27.636291572032327</v>
      </c>
    </row>
    <row r="1190" spans="2:26" x14ac:dyDescent="0.3">
      <c r="B1190" s="6" t="s">
        <v>27</v>
      </c>
      <c r="C1190" s="6">
        <v>1182</v>
      </c>
      <c r="D1190" s="6">
        <v>160</v>
      </c>
      <c r="E1190" s="2">
        <f t="shared" si="240"/>
        <v>25.277777777777779</v>
      </c>
      <c r="F1190" s="11">
        <v>91</v>
      </c>
      <c r="G1190" s="30">
        <f t="shared" si="241"/>
        <v>0.2222222222222234</v>
      </c>
      <c r="H1190" s="30">
        <f t="shared" si="242"/>
        <v>0.80000000000000426</v>
      </c>
      <c r="I1190" s="31">
        <f>SUM(E$8:E1190)</f>
        <v>9884.5555555555584</v>
      </c>
      <c r="J1190" s="31">
        <f t="shared" si="243"/>
        <v>25.277777777777374</v>
      </c>
      <c r="K1190" s="32">
        <f t="shared" si="235"/>
        <v>343.33333333333513</v>
      </c>
      <c r="L1190" s="33">
        <v>156.46950000000001</v>
      </c>
      <c r="M1190" s="34">
        <f>0.5*2.10945*1.29*0.35*WLTC_class_3!E1190^2</f>
        <v>304.28096009548608</v>
      </c>
      <c r="N1190" s="34">
        <f t="shared" si="236"/>
        <v>804.08379342882131</v>
      </c>
      <c r="O1190" s="35">
        <f t="shared" si="237"/>
        <v>513.78224485987369</v>
      </c>
      <c r="P1190" s="35">
        <f t="shared" si="244"/>
        <v>20325.451445005991</v>
      </c>
      <c r="Q1190" s="35">
        <f>(SUM(P$8:P1190))/3600000</f>
        <v>1.3480015109802699</v>
      </c>
      <c r="R1190" s="35">
        <f t="shared" si="245"/>
        <v>0</v>
      </c>
      <c r="S1190" s="35"/>
      <c r="T1190" s="35">
        <f>(SUMIF(R$8:R1190,"&lt;0"))/3600000*-1</f>
        <v>0.58995511516654653</v>
      </c>
      <c r="U1190" s="37">
        <f t="shared" si="247"/>
        <v>7.7722083333334187</v>
      </c>
      <c r="V1190" s="37">
        <f t="shared" si="246"/>
        <v>0</v>
      </c>
      <c r="W1190" s="39">
        <f>SUM(V$8:V1190)/3600000*-1</f>
        <v>0.40588911923458421</v>
      </c>
      <c r="X1190" s="38">
        <f t="shared" si="238"/>
        <v>20.325451445006319</v>
      </c>
      <c r="Y1190" s="38">
        <f t="shared" si="239"/>
        <v>41.22973969803158</v>
      </c>
      <c r="Z1190" s="38">
        <f>SUM(Y$8:Y1190)/1000</f>
        <v>27.677521311730359</v>
      </c>
    </row>
    <row r="1191" spans="2:26" x14ac:dyDescent="0.3">
      <c r="B1191" s="6" t="s">
        <v>27</v>
      </c>
      <c r="C1191" s="6">
        <v>1183</v>
      </c>
      <c r="D1191" s="6">
        <v>161</v>
      </c>
      <c r="E1191" s="2">
        <f t="shared" si="240"/>
        <v>25.472222222222221</v>
      </c>
      <c r="F1191" s="11">
        <v>91.7</v>
      </c>
      <c r="G1191" s="30">
        <f t="shared" si="241"/>
        <v>0.18055555555555516</v>
      </c>
      <c r="H1191" s="30">
        <f t="shared" si="242"/>
        <v>0.64999999999999858</v>
      </c>
      <c r="I1191" s="31">
        <f>SUM(E$8:E1191)</f>
        <v>9910.027777777781</v>
      </c>
      <c r="J1191" s="31">
        <f t="shared" si="243"/>
        <v>25.472222222222626</v>
      </c>
      <c r="K1191" s="32">
        <f t="shared" si="235"/>
        <v>278.95833333333275</v>
      </c>
      <c r="L1191" s="33">
        <v>156.46950000000001</v>
      </c>
      <c r="M1191" s="34">
        <f>0.5*2.10945*1.29*0.35*WLTC_class_3!E1191^2</f>
        <v>308.98021042595485</v>
      </c>
      <c r="N1191" s="34">
        <f t="shared" si="236"/>
        <v>744.40804375928769</v>
      </c>
      <c r="O1191" s="35">
        <f t="shared" si="237"/>
        <v>482.99732678141481</v>
      </c>
      <c r="P1191" s="35">
        <f t="shared" si="244"/>
        <v>18961.727114646601</v>
      </c>
      <c r="Q1191" s="35">
        <f>(SUM(P$8:P1191))/3600000</f>
        <v>1.3532686574010051</v>
      </c>
      <c r="R1191" s="35">
        <f t="shared" si="245"/>
        <v>0</v>
      </c>
      <c r="S1191" s="35"/>
      <c r="T1191" s="35">
        <f>(SUMIF(R$8:R1191,"&lt;0"))/3600000*-1</f>
        <v>0.58995511516654653</v>
      </c>
      <c r="U1191" s="37">
        <f t="shared" si="247"/>
        <v>6.0984583333333262</v>
      </c>
      <c r="V1191" s="37">
        <f t="shared" si="246"/>
        <v>0</v>
      </c>
      <c r="W1191" s="39">
        <f>SUM(V$8:V1191)/3600000*-1</f>
        <v>0.40588911923458421</v>
      </c>
      <c r="X1191" s="38">
        <f t="shared" si="238"/>
        <v>18.961727114646298</v>
      </c>
      <c r="Y1191" s="38">
        <f t="shared" si="239"/>
        <v>39.866015367671558</v>
      </c>
      <c r="Z1191" s="38">
        <f>SUM(Y$8:Y1191)/1000</f>
        <v>27.717387327098034</v>
      </c>
    </row>
    <row r="1192" spans="2:26" x14ac:dyDescent="0.3">
      <c r="B1192" s="6" t="s">
        <v>27</v>
      </c>
      <c r="C1192" s="6">
        <v>1184</v>
      </c>
      <c r="D1192" s="6">
        <v>162</v>
      </c>
      <c r="E1192" s="2">
        <f t="shared" si="240"/>
        <v>25.638888888888886</v>
      </c>
      <c r="F1192" s="11">
        <v>92.3</v>
      </c>
      <c r="G1192" s="30">
        <f t="shared" si="241"/>
        <v>0.15277777777777699</v>
      </c>
      <c r="H1192" s="30">
        <f t="shared" si="242"/>
        <v>0.54999999999999716</v>
      </c>
      <c r="I1192" s="31">
        <f>SUM(E$8:E1192)</f>
        <v>9935.6666666666697</v>
      </c>
      <c r="J1192" s="31">
        <f t="shared" si="243"/>
        <v>25.638888888888687</v>
      </c>
      <c r="K1192" s="32">
        <f t="shared" si="235"/>
        <v>236.04166666666544</v>
      </c>
      <c r="L1192" s="33">
        <v>156.46950000000001</v>
      </c>
      <c r="M1192" s="34">
        <f>0.5*2.10945*1.29*0.35*WLTC_class_3!E1192^2</f>
        <v>313.03679996762145</v>
      </c>
      <c r="N1192" s="34">
        <f t="shared" si="236"/>
        <v>705.54796663428692</v>
      </c>
      <c r="O1192" s="35">
        <f t="shared" si="237"/>
        <v>463.79380684164857</v>
      </c>
      <c r="P1192" s="35">
        <f t="shared" si="244"/>
        <v>18089.465922317824</v>
      </c>
      <c r="Q1192" s="35">
        <f>(SUM(P$8:P1192))/3600000</f>
        <v>1.3582935090460933</v>
      </c>
      <c r="R1192" s="35">
        <f t="shared" si="245"/>
        <v>0</v>
      </c>
      <c r="S1192" s="35"/>
      <c r="T1192" s="35">
        <f>(SUMIF(R$8:R1192,"&lt;0"))/3600000*-1</f>
        <v>0.58995511516654653</v>
      </c>
      <c r="U1192" s="37">
        <f t="shared" si="247"/>
        <v>5.264444444444349</v>
      </c>
      <c r="V1192" s="37">
        <f t="shared" si="246"/>
        <v>0</v>
      </c>
      <c r="W1192" s="39">
        <f>SUM(V$8:V1192)/3600000*-1</f>
        <v>0.40588911923458421</v>
      </c>
      <c r="X1192" s="38">
        <f t="shared" si="238"/>
        <v>18.089465922317967</v>
      </c>
      <c r="Y1192" s="38">
        <f t="shared" si="239"/>
        <v>38.993754175343227</v>
      </c>
      <c r="Z1192" s="38">
        <f>SUM(Y$8:Y1192)/1000</f>
        <v>27.756381081273375</v>
      </c>
    </row>
    <row r="1193" spans="2:26" x14ac:dyDescent="0.3">
      <c r="B1193" s="6" t="s">
        <v>27</v>
      </c>
      <c r="C1193" s="6">
        <v>1185</v>
      </c>
      <c r="D1193" s="6">
        <v>163</v>
      </c>
      <c r="E1193" s="2">
        <f t="shared" si="240"/>
        <v>25.777777777777775</v>
      </c>
      <c r="F1193" s="11">
        <v>92.8</v>
      </c>
      <c r="G1193" s="30">
        <f t="shared" si="241"/>
        <v>0.11111111111111072</v>
      </c>
      <c r="H1193" s="30">
        <f t="shared" si="242"/>
        <v>0.39999999999999858</v>
      </c>
      <c r="I1193" s="31">
        <f>SUM(E$8:E1193)</f>
        <v>9961.4444444444471</v>
      </c>
      <c r="J1193" s="31">
        <f t="shared" si="243"/>
        <v>25.777777777777374</v>
      </c>
      <c r="K1193" s="32">
        <f t="shared" si="235"/>
        <v>171.66666666666606</v>
      </c>
      <c r="L1193" s="33">
        <v>156.46950000000001</v>
      </c>
      <c r="M1193" s="34">
        <f>0.5*2.10945*1.29*0.35*WLTC_class_3!E1193^2</f>
        <v>316.437500711111</v>
      </c>
      <c r="N1193" s="34">
        <f t="shared" si="236"/>
        <v>644.57366737777704</v>
      </c>
      <c r="O1193" s="35">
        <f t="shared" si="237"/>
        <v>428.31522312272739</v>
      </c>
      <c r="P1193" s="35">
        <f t="shared" si="244"/>
        <v>16615.676759071324</v>
      </c>
      <c r="Q1193" s="35">
        <f>(SUM(P$8:P1193))/3600000</f>
        <v>1.3629089748125021</v>
      </c>
      <c r="R1193" s="35">
        <f t="shared" si="245"/>
        <v>0</v>
      </c>
      <c r="S1193" s="35"/>
      <c r="T1193" s="35">
        <f>(SUMIF(R$8:R1193,"&lt;0"))/3600000*-1</f>
        <v>0.58995511516654653</v>
      </c>
      <c r="U1193" s="37">
        <f t="shared" si="247"/>
        <v>4.413263888888884</v>
      </c>
      <c r="V1193" s="37">
        <f t="shared" si="246"/>
        <v>0</v>
      </c>
      <c r="W1193" s="39">
        <f>SUM(V$8:V1193)/3600000*-1</f>
        <v>0.40588911923458421</v>
      </c>
      <c r="X1193" s="38">
        <f t="shared" si="238"/>
        <v>16.615676759071583</v>
      </c>
      <c r="Y1193" s="38">
        <f t="shared" si="239"/>
        <v>37.519965012096847</v>
      </c>
      <c r="Z1193" s="38">
        <f>SUM(Y$8:Y1193)/1000</f>
        <v>27.79390104628547</v>
      </c>
    </row>
    <row r="1194" spans="2:26" x14ac:dyDescent="0.3">
      <c r="B1194" s="6" t="s">
        <v>27</v>
      </c>
      <c r="C1194" s="6">
        <v>1186</v>
      </c>
      <c r="D1194" s="6">
        <v>164</v>
      </c>
      <c r="E1194" s="2">
        <f t="shared" si="240"/>
        <v>25.861111111111107</v>
      </c>
      <c r="F1194" s="11">
        <v>93.1</v>
      </c>
      <c r="G1194" s="30">
        <f t="shared" si="241"/>
        <v>4.1666666666666269E-2</v>
      </c>
      <c r="H1194" s="30">
        <f t="shared" si="242"/>
        <v>0.14999999999999858</v>
      </c>
      <c r="I1194" s="31">
        <f>SUM(E$8:E1194)</f>
        <v>9987.3055555555584</v>
      </c>
      <c r="J1194" s="31">
        <f t="shared" si="243"/>
        <v>25.861111111111313</v>
      </c>
      <c r="K1194" s="32">
        <f t="shared" si="235"/>
        <v>64.374999999999389</v>
      </c>
      <c r="L1194" s="33">
        <v>156.46950000000001</v>
      </c>
      <c r="M1194" s="34">
        <f>0.5*2.10945*1.29*0.35*WLTC_class_3!E1194^2</f>
        <v>318.48673983012145</v>
      </c>
      <c r="N1194" s="34">
        <f t="shared" si="236"/>
        <v>539.33123983012092</v>
      </c>
      <c r="O1194" s="35">
        <f t="shared" si="237"/>
        <v>360.70315182592515</v>
      </c>
      <c r="P1194" s="35">
        <f t="shared" si="244"/>
        <v>13947.705118940181</v>
      </c>
      <c r="Q1194" s="35">
        <f>(SUM(P$8:P1194))/3600000</f>
        <v>1.3667833373455411</v>
      </c>
      <c r="R1194" s="35">
        <f t="shared" si="245"/>
        <v>0</v>
      </c>
      <c r="S1194" s="35"/>
      <c r="T1194" s="35">
        <f>(SUMIF(R$8:R1194,"&lt;0"))/3600000*-1</f>
        <v>0.58995511516654653</v>
      </c>
      <c r="U1194" s="37">
        <f t="shared" si="247"/>
        <v>2.6594027777777907</v>
      </c>
      <c r="V1194" s="37">
        <f t="shared" si="246"/>
        <v>0</v>
      </c>
      <c r="W1194" s="39">
        <f>SUM(V$8:V1194)/3600000*-1</f>
        <v>0.40588911923458421</v>
      </c>
      <c r="X1194" s="38">
        <f t="shared" si="238"/>
        <v>13.947705118940069</v>
      </c>
      <c r="Y1194" s="38">
        <f t="shared" si="239"/>
        <v>34.851993371965328</v>
      </c>
      <c r="Z1194" s="38">
        <f>SUM(Y$8:Y1194)/1000</f>
        <v>27.828753039657435</v>
      </c>
    </row>
    <row r="1195" spans="2:26" x14ac:dyDescent="0.3">
      <c r="B1195" s="6" t="s">
        <v>27</v>
      </c>
      <c r="C1195" s="6">
        <v>1187</v>
      </c>
      <c r="D1195" s="6">
        <v>165</v>
      </c>
      <c r="E1195" s="2">
        <f t="shared" si="240"/>
        <v>25.861111111111107</v>
      </c>
      <c r="F1195" s="11">
        <v>93.1</v>
      </c>
      <c r="G1195" s="30">
        <f t="shared" si="241"/>
        <v>0</v>
      </c>
      <c r="H1195" s="30">
        <f t="shared" si="242"/>
        <v>0</v>
      </c>
      <c r="I1195" s="31">
        <f>SUM(E$8:E1195)</f>
        <v>10013.16666666667</v>
      </c>
      <c r="J1195" s="31">
        <f t="shared" si="243"/>
        <v>25.861111111111313</v>
      </c>
      <c r="K1195" s="32">
        <f t="shared" si="235"/>
        <v>0</v>
      </c>
      <c r="L1195" s="33">
        <v>156.46950000000001</v>
      </c>
      <c r="M1195" s="34">
        <f>0.5*2.10945*1.29*0.35*WLTC_class_3!E1195^2</f>
        <v>318.48673983012145</v>
      </c>
      <c r="N1195" s="34">
        <f t="shared" si="236"/>
        <v>474.95623983012149</v>
      </c>
      <c r="O1195" s="35">
        <f t="shared" si="237"/>
        <v>0</v>
      </c>
      <c r="P1195" s="35">
        <f t="shared" si="244"/>
        <v>0</v>
      </c>
      <c r="Q1195" s="35">
        <f>(SUM(P$8:P1195))/3600000</f>
        <v>1.3667833373455411</v>
      </c>
      <c r="R1195" s="35">
        <f t="shared" si="245"/>
        <v>0</v>
      </c>
      <c r="S1195" s="35"/>
      <c r="T1195" s="35">
        <f>(SUMIF(R$8:R1195,"&lt;0"))/3600000*-1</f>
        <v>0.58995511516654653</v>
      </c>
      <c r="U1195" s="37">
        <f t="shared" si="247"/>
        <v>0</v>
      </c>
      <c r="V1195" s="37">
        <f t="shared" si="246"/>
        <v>0</v>
      </c>
      <c r="W1195" s="39">
        <f>SUM(V$8:V1195)/3600000*-1</f>
        <v>0.40588911923458421</v>
      </c>
      <c r="X1195" s="38">
        <f t="shared" si="238"/>
        <v>12.282896091162307</v>
      </c>
      <c r="Y1195" s="38">
        <f t="shared" si="239"/>
        <v>33.187184344187571</v>
      </c>
      <c r="Z1195" s="38">
        <f>SUM(Y$8:Y1195)/1000</f>
        <v>27.861940224001625</v>
      </c>
    </row>
    <row r="1196" spans="2:26" x14ac:dyDescent="0.3">
      <c r="B1196" s="6" t="s">
        <v>27</v>
      </c>
      <c r="C1196" s="6">
        <v>1188</v>
      </c>
      <c r="D1196" s="6">
        <v>166</v>
      </c>
      <c r="E1196" s="2">
        <f t="shared" si="240"/>
        <v>25.861111111111107</v>
      </c>
      <c r="F1196" s="11">
        <v>93.1</v>
      </c>
      <c r="G1196" s="30">
        <f t="shared" si="241"/>
        <v>0</v>
      </c>
      <c r="H1196" s="30">
        <f t="shared" si="242"/>
        <v>0</v>
      </c>
      <c r="I1196" s="31">
        <f>SUM(E$8:E1196)</f>
        <v>10039.027777777781</v>
      </c>
      <c r="J1196" s="31">
        <f t="shared" si="243"/>
        <v>25.861111111111313</v>
      </c>
      <c r="K1196" s="32">
        <f t="shared" si="235"/>
        <v>0</v>
      </c>
      <c r="L1196" s="33">
        <v>156.46950000000001</v>
      </c>
      <c r="M1196" s="34">
        <f>0.5*2.10945*1.29*0.35*WLTC_class_3!E1196^2</f>
        <v>318.48673983012145</v>
      </c>
      <c r="N1196" s="34">
        <f t="shared" si="236"/>
        <v>474.95623983012149</v>
      </c>
      <c r="O1196" s="35">
        <f t="shared" si="237"/>
        <v>0</v>
      </c>
      <c r="P1196" s="35">
        <f t="shared" si="244"/>
        <v>0</v>
      </c>
      <c r="Q1196" s="35">
        <f>(SUM(P$8:P1196))/3600000</f>
        <v>1.3667833373455411</v>
      </c>
      <c r="R1196" s="35">
        <f t="shared" si="245"/>
        <v>0</v>
      </c>
      <c r="S1196" s="35"/>
      <c r="T1196" s="35">
        <f>(SUMIF(R$8:R1196,"&lt;0"))/3600000*-1</f>
        <v>0.58995511516654653</v>
      </c>
      <c r="U1196" s="37">
        <f t="shared" si="247"/>
        <v>0</v>
      </c>
      <c r="V1196" s="37">
        <f t="shared" si="246"/>
        <v>0</v>
      </c>
      <c r="W1196" s="39">
        <f>SUM(V$8:V1196)/3600000*-1</f>
        <v>0.40588911923458421</v>
      </c>
      <c r="X1196" s="38">
        <f t="shared" si="238"/>
        <v>12.282896091162307</v>
      </c>
      <c r="Y1196" s="38">
        <f t="shared" si="239"/>
        <v>33.187184344187571</v>
      </c>
      <c r="Z1196" s="38">
        <f>SUM(Y$8:Y1196)/1000</f>
        <v>27.895127408345811</v>
      </c>
    </row>
    <row r="1197" spans="2:26" x14ac:dyDescent="0.3">
      <c r="B1197" s="6" t="s">
        <v>27</v>
      </c>
      <c r="C1197" s="6">
        <v>1189</v>
      </c>
      <c r="D1197" s="6">
        <v>167</v>
      </c>
      <c r="E1197" s="2">
        <f t="shared" si="240"/>
        <v>25.861111111111107</v>
      </c>
      <c r="F1197" s="11">
        <v>93.1</v>
      </c>
      <c r="G1197" s="30">
        <f t="shared" si="241"/>
        <v>0</v>
      </c>
      <c r="H1197" s="30">
        <f t="shared" si="242"/>
        <v>0</v>
      </c>
      <c r="I1197" s="31">
        <f>SUM(E$8:E1197)</f>
        <v>10064.888888888892</v>
      </c>
      <c r="J1197" s="31">
        <f t="shared" si="243"/>
        <v>25.861111111111313</v>
      </c>
      <c r="K1197" s="32">
        <f t="shared" si="235"/>
        <v>0</v>
      </c>
      <c r="L1197" s="33">
        <v>156.46950000000001</v>
      </c>
      <c r="M1197" s="34">
        <f>0.5*2.10945*1.29*0.35*WLTC_class_3!E1197^2</f>
        <v>318.48673983012145</v>
      </c>
      <c r="N1197" s="34">
        <f t="shared" si="236"/>
        <v>474.95623983012149</v>
      </c>
      <c r="O1197" s="35">
        <f t="shared" si="237"/>
        <v>0</v>
      </c>
      <c r="P1197" s="35">
        <f t="shared" si="244"/>
        <v>0</v>
      </c>
      <c r="Q1197" s="35">
        <f>(SUM(P$8:P1197))/3600000</f>
        <v>1.3667833373455411</v>
      </c>
      <c r="R1197" s="35">
        <f t="shared" si="245"/>
        <v>0</v>
      </c>
      <c r="S1197" s="35"/>
      <c r="T1197" s="35">
        <f>(SUMIF(R$8:R1197,"&lt;0"))/3600000*-1</f>
        <v>0.58995511516654653</v>
      </c>
      <c r="U1197" s="37">
        <f t="shared" si="247"/>
        <v>0</v>
      </c>
      <c r="V1197" s="37">
        <f t="shared" si="246"/>
        <v>0</v>
      </c>
      <c r="W1197" s="39">
        <f>SUM(V$8:V1197)/3600000*-1</f>
        <v>0.40588911923458421</v>
      </c>
      <c r="X1197" s="38">
        <f t="shared" si="238"/>
        <v>12.282896091162307</v>
      </c>
      <c r="Y1197" s="38">
        <f t="shared" si="239"/>
        <v>33.187184344187571</v>
      </c>
      <c r="Z1197" s="38">
        <f>SUM(Y$8:Y1197)/1000</f>
        <v>27.92831459269</v>
      </c>
    </row>
    <row r="1198" spans="2:26" x14ac:dyDescent="0.3">
      <c r="B1198" s="6" t="s">
        <v>27</v>
      </c>
      <c r="C1198" s="6">
        <v>1190</v>
      </c>
      <c r="D1198" s="6">
        <v>168</v>
      </c>
      <c r="E1198" s="2">
        <f t="shared" si="240"/>
        <v>25.861111111111107</v>
      </c>
      <c r="F1198" s="11">
        <v>93.1</v>
      </c>
      <c r="G1198" s="30">
        <f t="shared" si="241"/>
        <v>0</v>
      </c>
      <c r="H1198" s="30">
        <f t="shared" si="242"/>
        <v>0</v>
      </c>
      <c r="I1198" s="31">
        <f>SUM(E$8:E1198)</f>
        <v>10090.750000000004</v>
      </c>
      <c r="J1198" s="31">
        <f t="shared" si="243"/>
        <v>25.861111111111313</v>
      </c>
      <c r="K1198" s="32">
        <f t="shared" si="235"/>
        <v>0</v>
      </c>
      <c r="L1198" s="33">
        <v>156.46950000000001</v>
      </c>
      <c r="M1198" s="34">
        <f>0.5*2.10945*1.29*0.35*WLTC_class_3!E1198^2</f>
        <v>318.48673983012145</v>
      </c>
      <c r="N1198" s="34">
        <f t="shared" si="236"/>
        <v>474.95623983012149</v>
      </c>
      <c r="O1198" s="35">
        <f t="shared" si="237"/>
        <v>0</v>
      </c>
      <c r="P1198" s="35">
        <f t="shared" si="244"/>
        <v>0</v>
      </c>
      <c r="Q1198" s="35">
        <f>(SUM(P$8:P1198))/3600000</f>
        <v>1.3667833373455411</v>
      </c>
      <c r="R1198" s="35">
        <f t="shared" si="245"/>
        <v>0</v>
      </c>
      <c r="S1198" s="35"/>
      <c r="T1198" s="35">
        <f>(SUMIF(R$8:R1198,"&lt;0"))/3600000*-1</f>
        <v>0.58995511516654653</v>
      </c>
      <c r="U1198" s="37">
        <f t="shared" si="247"/>
        <v>0</v>
      </c>
      <c r="V1198" s="37">
        <f t="shared" si="246"/>
        <v>0</v>
      </c>
      <c r="W1198" s="39">
        <f>SUM(V$8:V1198)/3600000*-1</f>
        <v>0.40588911923458421</v>
      </c>
      <c r="X1198" s="38">
        <f t="shared" si="238"/>
        <v>12.282896091162307</v>
      </c>
      <c r="Y1198" s="38">
        <f t="shared" si="239"/>
        <v>33.187184344187571</v>
      </c>
      <c r="Z1198" s="38">
        <f>SUM(Y$8:Y1198)/1000</f>
        <v>27.961501777034186</v>
      </c>
    </row>
    <row r="1199" spans="2:26" x14ac:dyDescent="0.3">
      <c r="B1199" s="6" t="s">
        <v>27</v>
      </c>
      <c r="C1199" s="6">
        <v>1191</v>
      </c>
      <c r="D1199" s="6">
        <v>169</v>
      </c>
      <c r="E1199" s="2">
        <f t="shared" si="240"/>
        <v>25.861111111111107</v>
      </c>
      <c r="F1199" s="11">
        <v>93.1</v>
      </c>
      <c r="G1199" s="30">
        <f t="shared" si="241"/>
        <v>0</v>
      </c>
      <c r="H1199" s="30">
        <f t="shared" si="242"/>
        <v>0</v>
      </c>
      <c r="I1199" s="31">
        <f>SUM(E$8:E1199)</f>
        <v>10116.611111111115</v>
      </c>
      <c r="J1199" s="31">
        <f t="shared" si="243"/>
        <v>25.861111111111313</v>
      </c>
      <c r="K1199" s="32">
        <f t="shared" si="235"/>
        <v>0</v>
      </c>
      <c r="L1199" s="33">
        <v>156.46950000000001</v>
      </c>
      <c r="M1199" s="34">
        <f>0.5*2.10945*1.29*0.35*WLTC_class_3!E1199^2</f>
        <v>318.48673983012145</v>
      </c>
      <c r="N1199" s="34">
        <f t="shared" si="236"/>
        <v>474.95623983012149</v>
      </c>
      <c r="O1199" s="35">
        <f t="shared" si="237"/>
        <v>0</v>
      </c>
      <c r="P1199" s="35">
        <f t="shared" si="244"/>
        <v>0</v>
      </c>
      <c r="Q1199" s="35">
        <f>(SUM(P$8:P1199))/3600000</f>
        <v>1.3667833373455411</v>
      </c>
      <c r="R1199" s="35">
        <f t="shared" si="245"/>
        <v>0</v>
      </c>
      <c r="S1199" s="35"/>
      <c r="T1199" s="35">
        <f>(SUMIF(R$8:R1199,"&lt;0"))/3600000*-1</f>
        <v>0.58995511516654653</v>
      </c>
      <c r="U1199" s="37">
        <f t="shared" si="247"/>
        <v>0</v>
      </c>
      <c r="V1199" s="37">
        <f t="shared" si="246"/>
        <v>0</v>
      </c>
      <c r="W1199" s="39">
        <f>SUM(V$8:V1199)/3600000*-1</f>
        <v>0.40588911923458421</v>
      </c>
      <c r="X1199" s="38">
        <f t="shared" si="238"/>
        <v>12.282896091162307</v>
      </c>
      <c r="Y1199" s="38">
        <f t="shared" si="239"/>
        <v>33.187184344187571</v>
      </c>
      <c r="Z1199" s="38">
        <f>SUM(Y$8:Y1199)/1000</f>
        <v>27.994688961378376</v>
      </c>
    </row>
    <row r="1200" spans="2:26" x14ac:dyDescent="0.3">
      <c r="B1200" s="6" t="s">
        <v>27</v>
      </c>
      <c r="C1200" s="6">
        <v>1192</v>
      </c>
      <c r="D1200" s="6">
        <v>170</v>
      </c>
      <c r="E1200" s="2">
        <f t="shared" si="240"/>
        <v>25.861111111111107</v>
      </c>
      <c r="F1200" s="11">
        <v>93.1</v>
      </c>
      <c r="G1200" s="30">
        <f t="shared" si="241"/>
        <v>0</v>
      </c>
      <c r="H1200" s="30">
        <f t="shared" si="242"/>
        <v>0</v>
      </c>
      <c r="I1200" s="31">
        <f>SUM(E$8:E1200)</f>
        <v>10142.472222222226</v>
      </c>
      <c r="J1200" s="31">
        <f t="shared" si="243"/>
        <v>25.861111111111313</v>
      </c>
      <c r="K1200" s="32">
        <f t="shared" si="235"/>
        <v>0</v>
      </c>
      <c r="L1200" s="33">
        <v>156.46950000000001</v>
      </c>
      <c r="M1200" s="34">
        <f>0.5*2.10945*1.29*0.35*WLTC_class_3!E1200^2</f>
        <v>318.48673983012145</v>
      </c>
      <c r="N1200" s="34">
        <f t="shared" si="236"/>
        <v>474.95623983012149</v>
      </c>
      <c r="O1200" s="35">
        <f t="shared" si="237"/>
        <v>0</v>
      </c>
      <c r="P1200" s="35">
        <f t="shared" si="244"/>
        <v>0</v>
      </c>
      <c r="Q1200" s="35">
        <f>(SUM(P$8:P1200))/3600000</f>
        <v>1.3667833373455411</v>
      </c>
      <c r="R1200" s="35">
        <f t="shared" si="245"/>
        <v>0</v>
      </c>
      <c r="S1200" s="35"/>
      <c r="T1200" s="35">
        <f>(SUMIF(R$8:R1200,"&lt;0"))/3600000*-1</f>
        <v>0.58995511516654653</v>
      </c>
      <c r="U1200" s="37">
        <f t="shared" si="247"/>
        <v>0</v>
      </c>
      <c r="V1200" s="37">
        <f t="shared" si="246"/>
        <v>0</v>
      </c>
      <c r="W1200" s="39">
        <f>SUM(V$8:V1200)/3600000*-1</f>
        <v>0.40588911923458421</v>
      </c>
      <c r="X1200" s="38">
        <f t="shared" si="238"/>
        <v>12.282896091162307</v>
      </c>
      <c r="Y1200" s="38">
        <f t="shared" si="239"/>
        <v>33.187184344187571</v>
      </c>
      <c r="Z1200" s="38">
        <f>SUM(Y$8:Y1200)/1000</f>
        <v>28.027876145722562</v>
      </c>
    </row>
    <row r="1201" spans="2:26" x14ac:dyDescent="0.3">
      <c r="B1201" s="6" t="s">
        <v>27</v>
      </c>
      <c r="C1201" s="6">
        <v>1193</v>
      </c>
      <c r="D1201" s="6">
        <v>171</v>
      </c>
      <c r="E1201" s="2">
        <f t="shared" si="240"/>
        <v>25.861111111111107</v>
      </c>
      <c r="F1201" s="11">
        <v>93.1</v>
      </c>
      <c r="G1201" s="30">
        <f t="shared" si="241"/>
        <v>0</v>
      </c>
      <c r="H1201" s="30">
        <f t="shared" si="242"/>
        <v>0</v>
      </c>
      <c r="I1201" s="31">
        <f>SUM(E$8:E1201)</f>
        <v>10168.333333333338</v>
      </c>
      <c r="J1201" s="31">
        <f t="shared" si="243"/>
        <v>25.861111111111313</v>
      </c>
      <c r="K1201" s="32">
        <f t="shared" si="235"/>
        <v>0</v>
      </c>
      <c r="L1201" s="33">
        <v>156.46950000000001</v>
      </c>
      <c r="M1201" s="34">
        <f>0.5*2.10945*1.29*0.35*WLTC_class_3!E1201^2</f>
        <v>318.48673983012145</v>
      </c>
      <c r="N1201" s="34">
        <f t="shared" si="236"/>
        <v>474.95623983012149</v>
      </c>
      <c r="O1201" s="35">
        <f t="shared" si="237"/>
        <v>0</v>
      </c>
      <c r="P1201" s="35">
        <f t="shared" si="244"/>
        <v>0</v>
      </c>
      <c r="Q1201" s="35">
        <f>(SUM(P$8:P1201))/3600000</f>
        <v>1.3667833373455411</v>
      </c>
      <c r="R1201" s="35">
        <f t="shared" si="245"/>
        <v>0</v>
      </c>
      <c r="S1201" s="35"/>
      <c r="T1201" s="35">
        <f>(SUMIF(R$8:R1201,"&lt;0"))/3600000*-1</f>
        <v>0.58995511516654653</v>
      </c>
      <c r="U1201" s="37">
        <f t="shared" si="247"/>
        <v>0</v>
      </c>
      <c r="V1201" s="37">
        <f t="shared" si="246"/>
        <v>0</v>
      </c>
      <c r="W1201" s="39">
        <f>SUM(V$8:V1201)/3600000*-1</f>
        <v>0.40588911923458421</v>
      </c>
      <c r="X1201" s="38">
        <f t="shared" si="238"/>
        <v>12.282896091162307</v>
      </c>
      <c r="Y1201" s="38">
        <f t="shared" si="239"/>
        <v>33.187184344187571</v>
      </c>
      <c r="Z1201" s="38">
        <f>SUM(Y$8:Y1201)/1000</f>
        <v>28.061063330066752</v>
      </c>
    </row>
    <row r="1202" spans="2:26" x14ac:dyDescent="0.3">
      <c r="B1202" s="6" t="s">
        <v>27</v>
      </c>
      <c r="C1202" s="6">
        <v>1194</v>
      </c>
      <c r="D1202" s="6">
        <v>172</v>
      </c>
      <c r="E1202" s="2">
        <f t="shared" si="240"/>
        <v>25.861111111111107</v>
      </c>
      <c r="F1202" s="11">
        <v>93.1</v>
      </c>
      <c r="G1202" s="30">
        <f t="shared" si="241"/>
        <v>0</v>
      </c>
      <c r="H1202" s="30">
        <f t="shared" si="242"/>
        <v>0</v>
      </c>
      <c r="I1202" s="31">
        <f>SUM(E$8:E1202)</f>
        <v>10194.194444444449</v>
      </c>
      <c r="J1202" s="31">
        <f t="shared" si="243"/>
        <v>25.861111111111313</v>
      </c>
      <c r="K1202" s="32">
        <f t="shared" si="235"/>
        <v>0</v>
      </c>
      <c r="L1202" s="33">
        <v>156.46950000000001</v>
      </c>
      <c r="M1202" s="34">
        <f>0.5*2.10945*1.29*0.35*WLTC_class_3!E1202^2</f>
        <v>318.48673983012145</v>
      </c>
      <c r="N1202" s="34">
        <f t="shared" si="236"/>
        <v>474.95623983012149</v>
      </c>
      <c r="O1202" s="35">
        <f t="shared" si="237"/>
        <v>0</v>
      </c>
      <c r="P1202" s="35">
        <f t="shared" si="244"/>
        <v>0</v>
      </c>
      <c r="Q1202" s="35">
        <f>(SUM(P$8:P1202))/3600000</f>
        <v>1.3667833373455411</v>
      </c>
      <c r="R1202" s="35">
        <f t="shared" si="245"/>
        <v>0</v>
      </c>
      <c r="S1202" s="35"/>
      <c r="T1202" s="35">
        <f>(SUMIF(R$8:R1202,"&lt;0"))/3600000*-1</f>
        <v>0.58995511516654653</v>
      </c>
      <c r="U1202" s="37">
        <f t="shared" si="247"/>
        <v>0</v>
      </c>
      <c r="V1202" s="37">
        <f t="shared" si="246"/>
        <v>0</v>
      </c>
      <c r="W1202" s="39">
        <f>SUM(V$8:V1202)/3600000*-1</f>
        <v>0.40588911923458421</v>
      </c>
      <c r="X1202" s="38">
        <f t="shared" si="238"/>
        <v>12.282896091162307</v>
      </c>
      <c r="Y1202" s="38">
        <f t="shared" si="239"/>
        <v>33.187184344187571</v>
      </c>
      <c r="Z1202" s="38">
        <f>SUM(Y$8:Y1202)/1000</f>
        <v>28.094250514410938</v>
      </c>
    </row>
    <row r="1203" spans="2:26" x14ac:dyDescent="0.3">
      <c r="B1203" s="6" t="s">
        <v>27</v>
      </c>
      <c r="C1203" s="6">
        <v>1195</v>
      </c>
      <c r="D1203" s="6">
        <v>173</v>
      </c>
      <c r="E1203" s="2">
        <f t="shared" si="240"/>
        <v>25.861111111111107</v>
      </c>
      <c r="F1203" s="11">
        <v>93.1</v>
      </c>
      <c r="G1203" s="30">
        <f t="shared" si="241"/>
        <v>1.3888888888890073E-2</v>
      </c>
      <c r="H1203" s="30">
        <f t="shared" si="242"/>
        <v>5.0000000000004263E-2</v>
      </c>
      <c r="I1203" s="31">
        <f>SUM(E$8:E1203)</f>
        <v>10220.05555555556</v>
      </c>
      <c r="J1203" s="31">
        <f t="shared" si="243"/>
        <v>25.861111111111313</v>
      </c>
      <c r="K1203" s="32">
        <f t="shared" si="235"/>
        <v>21.458333333335162</v>
      </c>
      <c r="L1203" s="33">
        <v>156.46950000000001</v>
      </c>
      <c r="M1203" s="34">
        <f>0.5*2.10945*1.29*0.35*WLTC_class_3!E1203^2</f>
        <v>318.48673983012145</v>
      </c>
      <c r="N1203" s="34">
        <f t="shared" si="236"/>
        <v>496.41457316345668</v>
      </c>
      <c r="O1203" s="35">
        <f t="shared" si="237"/>
        <v>332.00061099516523</v>
      </c>
      <c r="P1203" s="35">
        <f t="shared" si="244"/>
        <v>12837.832433755049</v>
      </c>
      <c r="Q1203" s="35">
        <f>(SUM(P$8:P1203))/3600000</f>
        <v>1.3703494019104732</v>
      </c>
      <c r="R1203" s="35">
        <f t="shared" si="245"/>
        <v>0</v>
      </c>
      <c r="S1203" s="35"/>
      <c r="T1203" s="35">
        <f>(SUMIF(R$8:R1203,"&lt;0"))/3600000*-1</f>
        <v>0.58995511516654653</v>
      </c>
      <c r="U1203" s="37">
        <f t="shared" si="247"/>
        <v>0</v>
      </c>
      <c r="V1203" s="37">
        <f t="shared" si="246"/>
        <v>0</v>
      </c>
      <c r="W1203" s="39">
        <f>SUM(V$8:V1203)/3600000*-1</f>
        <v>0.40588911923458421</v>
      </c>
      <c r="X1203" s="38">
        <f t="shared" si="238"/>
        <v>12.837832433754947</v>
      </c>
      <c r="Y1203" s="38">
        <f t="shared" si="239"/>
        <v>33.742120686780211</v>
      </c>
      <c r="Z1203" s="38">
        <f>SUM(Y$8:Y1203)/1000</f>
        <v>28.127992635097719</v>
      </c>
    </row>
    <row r="1204" spans="2:26" x14ac:dyDescent="0.3">
      <c r="B1204" s="6" t="s">
        <v>27</v>
      </c>
      <c r="C1204" s="6">
        <v>1196</v>
      </c>
      <c r="D1204" s="6">
        <v>174</v>
      </c>
      <c r="E1204" s="2">
        <f t="shared" si="240"/>
        <v>25.888888888888889</v>
      </c>
      <c r="F1204" s="11">
        <v>93.2</v>
      </c>
      <c r="G1204" s="30">
        <f t="shared" si="241"/>
        <v>1.3888888888890073E-2</v>
      </c>
      <c r="H1204" s="30">
        <f t="shared" si="242"/>
        <v>5.0000000000004263E-2</v>
      </c>
      <c r="I1204" s="31">
        <f>SUM(E$8:E1204)</f>
        <v>10245.944444444449</v>
      </c>
      <c r="J1204" s="31">
        <f t="shared" si="243"/>
        <v>25.888888888888687</v>
      </c>
      <c r="K1204" s="32">
        <f t="shared" si="235"/>
        <v>21.458333333335162</v>
      </c>
      <c r="L1204" s="33">
        <v>156.46950000000001</v>
      </c>
      <c r="M1204" s="34">
        <f>0.5*2.10945*1.29*0.35*WLTC_class_3!E1204^2</f>
        <v>319.17128931527782</v>
      </c>
      <c r="N1204" s="34">
        <f t="shared" si="236"/>
        <v>497.09912264861305</v>
      </c>
      <c r="O1204" s="35">
        <f t="shared" si="237"/>
        <v>333.17301567247335</v>
      </c>
      <c r="P1204" s="35">
        <f t="shared" si="244"/>
        <v>12869.343953013993</v>
      </c>
      <c r="Q1204" s="35">
        <f>(SUM(P$8:P1204))/3600000</f>
        <v>1.3739242196751993</v>
      </c>
      <c r="R1204" s="35">
        <f t="shared" si="245"/>
        <v>0</v>
      </c>
      <c r="S1204" s="35"/>
      <c r="T1204" s="35">
        <f>(SUMIF(R$8:R1204,"&lt;0"))/3600000*-1</f>
        <v>0.58995511516654653</v>
      </c>
      <c r="U1204" s="37">
        <f t="shared" si="247"/>
        <v>0.88837500000014047</v>
      </c>
      <c r="V1204" s="37">
        <f t="shared" si="246"/>
        <v>0</v>
      </c>
      <c r="W1204" s="39">
        <f>SUM(V$8:V1204)/3600000*-1</f>
        <v>0.40588911923458421</v>
      </c>
      <c r="X1204" s="38">
        <f t="shared" si="238"/>
        <v>12.869343953014093</v>
      </c>
      <c r="Y1204" s="38">
        <f t="shared" si="239"/>
        <v>33.773632206039352</v>
      </c>
      <c r="Z1204" s="38">
        <f>SUM(Y$8:Y1204)/1000</f>
        <v>28.161766267303758</v>
      </c>
    </row>
    <row r="1205" spans="2:26" x14ac:dyDescent="0.3">
      <c r="B1205" s="6" t="s">
        <v>27</v>
      </c>
      <c r="C1205" s="6">
        <v>1197</v>
      </c>
      <c r="D1205" s="6">
        <v>175</v>
      </c>
      <c r="E1205" s="2">
        <f t="shared" si="240"/>
        <v>25.888888888888889</v>
      </c>
      <c r="F1205" s="11">
        <v>93.2</v>
      </c>
      <c r="G1205" s="30">
        <f t="shared" si="241"/>
        <v>1.3888888888888099E-2</v>
      </c>
      <c r="H1205" s="30">
        <f t="shared" si="242"/>
        <v>4.9999999999997158E-2</v>
      </c>
      <c r="I1205" s="31">
        <f>SUM(E$8:E1205)</f>
        <v>10271.833333333338</v>
      </c>
      <c r="J1205" s="31">
        <f t="shared" si="243"/>
        <v>25.888888888888687</v>
      </c>
      <c r="K1205" s="32">
        <f t="shared" si="235"/>
        <v>21.458333333332114</v>
      </c>
      <c r="L1205" s="33">
        <v>156.46950000000001</v>
      </c>
      <c r="M1205" s="34">
        <f>0.5*2.10945*1.29*0.35*WLTC_class_3!E1205^2</f>
        <v>319.17128931527782</v>
      </c>
      <c r="N1205" s="34">
        <f t="shared" si="236"/>
        <v>497.09912264860998</v>
      </c>
      <c r="O1205" s="35">
        <f t="shared" si="237"/>
        <v>333.17301567247131</v>
      </c>
      <c r="P1205" s="35">
        <f t="shared" si="244"/>
        <v>12869.343953013913</v>
      </c>
      <c r="Q1205" s="35">
        <f>(SUM(P$8:P1205))/3600000</f>
        <v>1.3774990374399256</v>
      </c>
      <c r="R1205" s="35">
        <f t="shared" si="245"/>
        <v>0</v>
      </c>
      <c r="S1205" s="35"/>
      <c r="T1205" s="35">
        <f>(SUMIF(R$8:R1205,"&lt;0"))/3600000*-1</f>
        <v>0.58995511516654653</v>
      </c>
      <c r="U1205" s="37">
        <f t="shared" si="247"/>
        <v>0</v>
      </c>
      <c r="V1205" s="37">
        <f t="shared" si="246"/>
        <v>0</v>
      </c>
      <c r="W1205" s="39">
        <f>SUM(V$8:V1205)/3600000*-1</f>
        <v>0.40588911923458421</v>
      </c>
      <c r="X1205" s="38">
        <f t="shared" si="238"/>
        <v>12.869343953014015</v>
      </c>
      <c r="Y1205" s="38">
        <f t="shared" si="239"/>
        <v>33.773632206039274</v>
      </c>
      <c r="Z1205" s="38">
        <f>SUM(Y$8:Y1205)/1000</f>
        <v>28.1955398995098</v>
      </c>
    </row>
    <row r="1206" spans="2:26" x14ac:dyDescent="0.3">
      <c r="B1206" s="6" t="s">
        <v>27</v>
      </c>
      <c r="C1206" s="6">
        <v>1198</v>
      </c>
      <c r="D1206" s="6">
        <v>176</v>
      </c>
      <c r="E1206" s="2">
        <f t="shared" si="240"/>
        <v>25.916666666666664</v>
      </c>
      <c r="F1206" s="11">
        <v>93.3</v>
      </c>
      <c r="G1206" s="30">
        <f t="shared" si="241"/>
        <v>6.9444444444444448E-2</v>
      </c>
      <c r="H1206" s="30">
        <f t="shared" si="242"/>
        <v>0.25</v>
      </c>
      <c r="I1206" s="31">
        <f>SUM(E$8:E1206)</f>
        <v>10297.750000000004</v>
      </c>
      <c r="J1206" s="31">
        <f t="shared" si="243"/>
        <v>25.91666666666606</v>
      </c>
      <c r="K1206" s="32">
        <f t="shared" si="235"/>
        <v>107.29166666666667</v>
      </c>
      <c r="L1206" s="33">
        <v>156.46950000000001</v>
      </c>
      <c r="M1206" s="34">
        <f>0.5*2.10945*1.29*0.35*WLTC_class_3!E1206^2</f>
        <v>319.85657368984369</v>
      </c>
      <c r="N1206" s="34">
        <f t="shared" si="236"/>
        <v>583.61774035651035</v>
      </c>
      <c r="O1206" s="35">
        <f t="shared" si="237"/>
        <v>392.00063517375492</v>
      </c>
      <c r="P1206" s="35">
        <f t="shared" si="244"/>
        <v>15125.42643757254</v>
      </c>
      <c r="Q1206" s="35">
        <f>(SUM(P$8:P1206))/3600000</f>
        <v>1.3817005447836959</v>
      </c>
      <c r="R1206" s="35">
        <f t="shared" si="245"/>
        <v>0</v>
      </c>
      <c r="S1206" s="35"/>
      <c r="T1206" s="35">
        <f>(SUMIF(R$8:R1206,"&lt;0"))/3600000*-1</f>
        <v>0.58995511516654653</v>
      </c>
      <c r="U1206" s="37">
        <f t="shared" si="247"/>
        <v>0.88932870370357264</v>
      </c>
      <c r="V1206" s="37">
        <f t="shared" si="246"/>
        <v>0</v>
      </c>
      <c r="W1206" s="39">
        <f>SUM(V$8:V1206)/3600000*-1</f>
        <v>0.40588911923458421</v>
      </c>
      <c r="X1206" s="38">
        <f t="shared" si="238"/>
        <v>15.125426437572893</v>
      </c>
      <c r="Y1206" s="38">
        <f t="shared" si="239"/>
        <v>36.029714690598155</v>
      </c>
      <c r="Z1206" s="38">
        <f>SUM(Y$8:Y1206)/1000</f>
        <v>28.231569614200399</v>
      </c>
    </row>
    <row r="1207" spans="2:26" x14ac:dyDescent="0.3">
      <c r="B1207" s="6" t="s">
        <v>27</v>
      </c>
      <c r="C1207" s="6">
        <v>1199</v>
      </c>
      <c r="D1207" s="6">
        <v>177</v>
      </c>
      <c r="E1207" s="2">
        <f t="shared" si="240"/>
        <v>26.027777777777779</v>
      </c>
      <c r="F1207" s="11">
        <v>93.7</v>
      </c>
      <c r="G1207" s="30">
        <f t="shared" si="241"/>
        <v>0.12500000000000078</v>
      </c>
      <c r="H1207" s="30">
        <f t="shared" si="242"/>
        <v>0.45000000000000284</v>
      </c>
      <c r="I1207" s="31">
        <f>SUM(E$8:E1207)</f>
        <v>10323.777777777781</v>
      </c>
      <c r="J1207" s="31">
        <f t="shared" si="243"/>
        <v>26.027777777777374</v>
      </c>
      <c r="K1207" s="32">
        <f t="shared" si="235"/>
        <v>193.12500000000119</v>
      </c>
      <c r="L1207" s="33">
        <v>156.46950000000001</v>
      </c>
      <c r="M1207" s="34">
        <f>0.5*2.10945*1.29*0.35*WLTC_class_3!E1207^2</f>
        <v>322.60506008220489</v>
      </c>
      <c r="N1207" s="34">
        <f t="shared" si="236"/>
        <v>672.19956008220606</v>
      </c>
      <c r="O1207" s="35">
        <f t="shared" si="237"/>
        <v>455.37837620818306</v>
      </c>
      <c r="P1207" s="35">
        <f t="shared" si="244"/>
        <v>17495.860772139371</v>
      </c>
      <c r="Q1207" s="35">
        <f>(SUM(P$8:P1207))/3600000</f>
        <v>1.38656050610929</v>
      </c>
      <c r="R1207" s="35">
        <f t="shared" si="245"/>
        <v>0</v>
      </c>
      <c r="S1207" s="35"/>
      <c r="T1207" s="35">
        <f>(SUMIF(R$8:R1207,"&lt;0"))/3600000*-1</f>
        <v>0.58995511516654653</v>
      </c>
      <c r="U1207" s="37">
        <f t="shared" si="247"/>
        <v>3.5668518518519861</v>
      </c>
      <c r="V1207" s="37">
        <f t="shared" si="246"/>
        <v>0</v>
      </c>
      <c r="W1207" s="39">
        <f>SUM(V$8:V1207)/3600000*-1</f>
        <v>0.40588911923458421</v>
      </c>
      <c r="X1207" s="38">
        <f t="shared" si="238"/>
        <v>17.49586077213964</v>
      </c>
      <c r="Y1207" s="38">
        <f t="shared" si="239"/>
        <v>38.4001490251649</v>
      </c>
      <c r="Z1207" s="38">
        <f>SUM(Y$8:Y1207)/1000</f>
        <v>28.269969763225564</v>
      </c>
    </row>
    <row r="1208" spans="2:26" x14ac:dyDescent="0.3">
      <c r="B1208" s="6" t="s">
        <v>27</v>
      </c>
      <c r="C1208" s="6">
        <v>1200</v>
      </c>
      <c r="D1208" s="6">
        <v>178</v>
      </c>
      <c r="E1208" s="2">
        <f t="shared" si="240"/>
        <v>26.166666666666668</v>
      </c>
      <c r="F1208" s="11">
        <v>94.2</v>
      </c>
      <c r="G1208" s="30">
        <f t="shared" si="241"/>
        <v>0.18055555555555516</v>
      </c>
      <c r="H1208" s="30">
        <f t="shared" si="242"/>
        <v>0.64999999999999858</v>
      </c>
      <c r="I1208" s="31">
        <f>SUM(E$8:E1208)</f>
        <v>10349.944444444447</v>
      </c>
      <c r="J1208" s="31">
        <f t="shared" si="243"/>
        <v>26.16666666666606</v>
      </c>
      <c r="K1208" s="32">
        <f t="shared" si="235"/>
        <v>278.95833333333275</v>
      </c>
      <c r="L1208" s="33">
        <v>156.46950000000001</v>
      </c>
      <c r="M1208" s="34">
        <f>0.5*2.10945*1.29*0.35*WLTC_class_3!E1208^2</f>
        <v>326.05720308437498</v>
      </c>
      <c r="N1208" s="34">
        <f t="shared" si="236"/>
        <v>761.48503641770776</v>
      </c>
      <c r="O1208" s="35">
        <f t="shared" si="237"/>
        <v>521.38457396276794</v>
      </c>
      <c r="P1208" s="35">
        <f t="shared" si="244"/>
        <v>19925.525119596226</v>
      </c>
      <c r="Q1208" s="35">
        <f>(SUM(P$8:P1208))/3600000</f>
        <v>1.3920953741980668</v>
      </c>
      <c r="R1208" s="35">
        <f t="shared" si="245"/>
        <v>0</v>
      </c>
      <c r="S1208" s="35"/>
      <c r="T1208" s="35">
        <f>(SUMIF(R$8:R1208,"&lt;0"))/3600000*-1</f>
        <v>0.58995511516654653</v>
      </c>
      <c r="U1208" s="37">
        <f t="shared" si="247"/>
        <v>4.480023148148109</v>
      </c>
      <c r="V1208" s="37">
        <f t="shared" si="246"/>
        <v>0</v>
      </c>
      <c r="W1208" s="39">
        <f>SUM(V$8:V1208)/3600000*-1</f>
        <v>0.40588911923458421</v>
      </c>
      <c r="X1208" s="38">
        <f t="shared" si="238"/>
        <v>19.925525119596688</v>
      </c>
      <c r="Y1208" s="38">
        <f t="shared" si="239"/>
        <v>40.829813372621949</v>
      </c>
      <c r="Z1208" s="38">
        <f>SUM(Y$8:Y1208)/1000</f>
        <v>28.310799576598182</v>
      </c>
    </row>
    <row r="1209" spans="2:26" x14ac:dyDescent="0.3">
      <c r="B1209" s="6" t="s">
        <v>27</v>
      </c>
      <c r="C1209" s="6">
        <v>1201</v>
      </c>
      <c r="D1209" s="6">
        <v>179</v>
      </c>
      <c r="E1209" s="2">
        <f t="shared" si="240"/>
        <v>26.388888888888889</v>
      </c>
      <c r="F1209" s="11">
        <v>95</v>
      </c>
      <c r="G1209" s="30">
        <f t="shared" si="241"/>
        <v>0.22222222222222143</v>
      </c>
      <c r="H1209" s="30">
        <f t="shared" si="242"/>
        <v>0.79999999999999716</v>
      </c>
      <c r="I1209" s="31">
        <f>SUM(E$8:E1209)</f>
        <v>10376.333333333336</v>
      </c>
      <c r="J1209" s="31">
        <f t="shared" si="243"/>
        <v>26.388888888888687</v>
      </c>
      <c r="K1209" s="32">
        <f t="shared" si="235"/>
        <v>343.33333333333212</v>
      </c>
      <c r="L1209" s="33">
        <v>156.46950000000001</v>
      </c>
      <c r="M1209" s="34">
        <f>0.5*2.10945*1.29*0.35*WLTC_class_3!E1209^2</f>
        <v>331.61884613715273</v>
      </c>
      <c r="N1209" s="34">
        <f t="shared" si="236"/>
        <v>831.42167947048483</v>
      </c>
      <c r="O1209" s="35">
        <f t="shared" si="237"/>
        <v>578.97998898310721</v>
      </c>
      <c r="P1209" s="35">
        <f t="shared" si="244"/>
        <v>21940.294319359848</v>
      </c>
      <c r="Q1209" s="35">
        <f>(SUM(P$8:P1209))/3600000</f>
        <v>1.3981899003978888</v>
      </c>
      <c r="R1209" s="35">
        <f t="shared" si="245"/>
        <v>0</v>
      </c>
      <c r="S1209" s="35"/>
      <c r="T1209" s="35">
        <f>(SUMIF(R$8:R1209,"&lt;0"))/3600000*-1</f>
        <v>0.58995511516654653</v>
      </c>
      <c r="U1209" s="37">
        <f t="shared" si="247"/>
        <v>7.2176296296296121</v>
      </c>
      <c r="V1209" s="37">
        <f t="shared" si="246"/>
        <v>0</v>
      </c>
      <c r="W1209" s="39">
        <f>SUM(V$8:V1209)/3600000*-1</f>
        <v>0.40588911923458421</v>
      </c>
      <c r="X1209" s="38">
        <f t="shared" si="238"/>
        <v>21.940294319360014</v>
      </c>
      <c r="Y1209" s="38">
        <f t="shared" si="239"/>
        <v>42.844582572385278</v>
      </c>
      <c r="Z1209" s="38">
        <f>SUM(Y$8:Y1209)/1000</f>
        <v>28.353644159170571</v>
      </c>
    </row>
    <row r="1210" spans="2:26" x14ac:dyDescent="0.3">
      <c r="B1210" s="6" t="s">
        <v>27</v>
      </c>
      <c r="C1210" s="6">
        <v>1202</v>
      </c>
      <c r="D1210" s="6">
        <v>180</v>
      </c>
      <c r="E1210" s="2">
        <f t="shared" si="240"/>
        <v>26.611111111111111</v>
      </c>
      <c r="F1210" s="11">
        <v>95.8</v>
      </c>
      <c r="G1210" s="30">
        <f t="shared" si="241"/>
        <v>0.19444444444444522</v>
      </c>
      <c r="H1210" s="30">
        <f t="shared" si="242"/>
        <v>0.70000000000000284</v>
      </c>
      <c r="I1210" s="31">
        <f>SUM(E$8:E1210)</f>
        <v>10402.944444444447</v>
      </c>
      <c r="J1210" s="31">
        <f t="shared" si="243"/>
        <v>26.611111111111313</v>
      </c>
      <c r="K1210" s="32">
        <f t="shared" si="235"/>
        <v>300.41666666666788</v>
      </c>
      <c r="L1210" s="33">
        <v>156.46950000000001</v>
      </c>
      <c r="M1210" s="34">
        <f>0.5*2.10945*1.29*0.35*WLTC_class_3!E1210^2</f>
        <v>337.22752211215277</v>
      </c>
      <c r="N1210" s="34">
        <f t="shared" si="236"/>
        <v>794.11368877882069</v>
      </c>
      <c r="O1210" s="35">
        <f t="shared" si="237"/>
        <v>562.35258909599622</v>
      </c>
      <c r="P1210" s="35">
        <f t="shared" si="244"/>
        <v>21132.247606947665</v>
      </c>
      <c r="Q1210" s="35">
        <f>(SUM(P$8:P1210))/3600000</f>
        <v>1.4040599691775966</v>
      </c>
      <c r="R1210" s="35">
        <f t="shared" si="245"/>
        <v>0</v>
      </c>
      <c r="S1210" s="35"/>
      <c r="T1210" s="35">
        <f>(SUMIF(R$8:R1210,"&lt;0"))/3600000*-1</f>
        <v>0.58995511516654653</v>
      </c>
      <c r="U1210" s="37">
        <f t="shared" si="247"/>
        <v>7.2786666666666981</v>
      </c>
      <c r="V1210" s="37">
        <f t="shared" si="246"/>
        <v>0</v>
      </c>
      <c r="W1210" s="39">
        <f>SUM(V$8:V1210)/3600000*-1</f>
        <v>0.40588911923458421</v>
      </c>
      <c r="X1210" s="38">
        <f t="shared" si="238"/>
        <v>21.132247606947505</v>
      </c>
      <c r="Y1210" s="38">
        <f t="shared" si="239"/>
        <v>42.036535859972766</v>
      </c>
      <c r="Z1210" s="38">
        <f>SUM(Y$8:Y1210)/1000</f>
        <v>28.395680695030542</v>
      </c>
    </row>
    <row r="1211" spans="2:26" x14ac:dyDescent="0.3">
      <c r="B1211" s="6" t="s">
        <v>27</v>
      </c>
      <c r="C1211" s="6">
        <v>1203</v>
      </c>
      <c r="D1211" s="6">
        <v>181</v>
      </c>
      <c r="E1211" s="2">
        <f t="shared" si="240"/>
        <v>26.777777777777779</v>
      </c>
      <c r="F1211" s="11">
        <v>96.4</v>
      </c>
      <c r="G1211" s="30">
        <f t="shared" si="241"/>
        <v>0.1388888888888889</v>
      </c>
      <c r="H1211" s="30">
        <f t="shared" si="242"/>
        <v>0.5</v>
      </c>
      <c r="I1211" s="31">
        <f>SUM(E$8:E1211)</f>
        <v>10429.722222222224</v>
      </c>
      <c r="J1211" s="31">
        <f t="shared" si="243"/>
        <v>26.777777777777374</v>
      </c>
      <c r="K1211" s="32">
        <f t="shared" si="235"/>
        <v>214.58333333333334</v>
      </c>
      <c r="L1211" s="33">
        <v>156.46950000000001</v>
      </c>
      <c r="M1211" s="34">
        <f>0.5*2.10945*1.29*0.35*WLTC_class_3!E1211^2</f>
        <v>341.46489444861112</v>
      </c>
      <c r="N1211" s="34">
        <f t="shared" si="236"/>
        <v>712.51772778194447</v>
      </c>
      <c r="O1211" s="35">
        <f t="shared" si="237"/>
        <v>510.91039688027774</v>
      </c>
      <c r="P1211" s="35">
        <f t="shared" si="244"/>
        <v>19079.641377271782</v>
      </c>
      <c r="Q1211" s="35">
        <f>(SUM(P$8:P1211))/3600000</f>
        <v>1.4093598695601721</v>
      </c>
      <c r="R1211" s="35">
        <f t="shared" si="245"/>
        <v>0</v>
      </c>
      <c r="S1211" s="35"/>
      <c r="T1211" s="35">
        <f>(SUMIF(R$8:R1211,"&lt;0"))/3600000*-1</f>
        <v>0.58995511516654653</v>
      </c>
      <c r="U1211" s="37">
        <f t="shared" si="247"/>
        <v>5.4990555555555583</v>
      </c>
      <c r="V1211" s="37">
        <f t="shared" si="246"/>
        <v>0</v>
      </c>
      <c r="W1211" s="39">
        <f>SUM(V$8:V1211)/3600000*-1</f>
        <v>0.40588911923458421</v>
      </c>
      <c r="X1211" s="38">
        <f t="shared" si="238"/>
        <v>19.079641377272068</v>
      </c>
      <c r="Y1211" s="38">
        <f t="shared" si="239"/>
        <v>39.983929630297325</v>
      </c>
      <c r="Z1211" s="38">
        <f>SUM(Y$8:Y1211)/1000</f>
        <v>28.435664624660841</v>
      </c>
    </row>
    <row r="1212" spans="2:26" x14ac:dyDescent="0.3">
      <c r="B1212" s="6" t="s">
        <v>27</v>
      </c>
      <c r="C1212" s="6">
        <v>1204</v>
      </c>
      <c r="D1212" s="6">
        <v>182</v>
      </c>
      <c r="E1212" s="2">
        <f t="shared" si="240"/>
        <v>26.888888888888886</v>
      </c>
      <c r="F1212" s="11">
        <v>96.8</v>
      </c>
      <c r="G1212" s="30">
        <f t="shared" si="241"/>
        <v>8.3333333333332538E-2</v>
      </c>
      <c r="H1212" s="30">
        <f t="shared" si="242"/>
        <v>0.29999999999999716</v>
      </c>
      <c r="I1212" s="31">
        <f>SUM(E$8:E1212)</f>
        <v>10456.611111111113</v>
      </c>
      <c r="J1212" s="31">
        <f t="shared" si="243"/>
        <v>26.888888888888687</v>
      </c>
      <c r="K1212" s="32">
        <f t="shared" si="235"/>
        <v>128.74999999999878</v>
      </c>
      <c r="L1212" s="33">
        <v>156.46950000000001</v>
      </c>
      <c r="M1212" s="34">
        <f>0.5*2.10945*1.29*0.35*WLTC_class_3!E1212^2</f>
        <v>344.30450712777764</v>
      </c>
      <c r="N1212" s="34">
        <f t="shared" si="236"/>
        <v>629.52400712777637</v>
      </c>
      <c r="O1212" s="35">
        <f t="shared" si="237"/>
        <v>455.15362905470136</v>
      </c>
      <c r="P1212" s="35">
        <f t="shared" si="244"/>
        <v>16927.201080546747</v>
      </c>
      <c r="Q1212" s="35">
        <f>(SUM(P$8:P1212))/3600000</f>
        <v>1.414061869860324</v>
      </c>
      <c r="R1212" s="35">
        <f t="shared" si="245"/>
        <v>0</v>
      </c>
      <c r="S1212" s="35"/>
      <c r="T1212" s="35">
        <f>(SUMIF(R$8:R1212,"&lt;0"))/3600000*-1</f>
        <v>0.58995511516654653</v>
      </c>
      <c r="U1212" s="37">
        <f t="shared" si="247"/>
        <v>3.6851111111109525</v>
      </c>
      <c r="V1212" s="37">
        <f t="shared" si="246"/>
        <v>0</v>
      </c>
      <c r="W1212" s="39">
        <f>SUM(V$8:V1212)/3600000*-1</f>
        <v>0.40588911923458421</v>
      </c>
      <c r="X1212" s="38">
        <f t="shared" si="238"/>
        <v>16.927201080546876</v>
      </c>
      <c r="Y1212" s="38">
        <f t="shared" si="239"/>
        <v>37.831489333572137</v>
      </c>
      <c r="Z1212" s="38">
        <f>SUM(Y$8:Y1212)/1000</f>
        <v>28.473496113994415</v>
      </c>
    </row>
    <row r="1213" spans="2:26" x14ac:dyDescent="0.3">
      <c r="B1213" s="6" t="s">
        <v>27</v>
      </c>
      <c r="C1213" s="6">
        <v>1205</v>
      </c>
      <c r="D1213" s="6">
        <v>183</v>
      </c>
      <c r="E1213" s="2">
        <f t="shared" si="240"/>
        <v>26.944444444444443</v>
      </c>
      <c r="F1213" s="11">
        <v>97</v>
      </c>
      <c r="G1213" s="30">
        <f t="shared" si="241"/>
        <v>4.1666666666666269E-2</v>
      </c>
      <c r="H1213" s="30">
        <f t="shared" si="242"/>
        <v>0.14999999999999858</v>
      </c>
      <c r="I1213" s="31">
        <f>SUM(E$8:E1213)</f>
        <v>10483.555555555558</v>
      </c>
      <c r="J1213" s="31">
        <f t="shared" si="243"/>
        <v>26.944444444445253</v>
      </c>
      <c r="K1213" s="32">
        <f t="shared" si="235"/>
        <v>64.374999999999389</v>
      </c>
      <c r="L1213" s="33">
        <v>156.46950000000001</v>
      </c>
      <c r="M1213" s="34">
        <f>0.5*2.10945*1.29*0.35*WLTC_class_3!E1213^2</f>
        <v>345.72872280381938</v>
      </c>
      <c r="N1213" s="34">
        <f t="shared" si="236"/>
        <v>566.57322280381879</v>
      </c>
      <c r="O1213" s="35">
        <f t="shared" si="237"/>
        <v>411.33390843837122</v>
      </c>
      <c r="P1213" s="35">
        <f t="shared" si="244"/>
        <v>15266.000725547798</v>
      </c>
      <c r="Q1213" s="35">
        <f>(SUM(P$8:P1213))/3600000</f>
        <v>1.4183024256174206</v>
      </c>
      <c r="R1213" s="35">
        <f t="shared" si="245"/>
        <v>0</v>
      </c>
      <c r="S1213" s="35"/>
      <c r="T1213" s="35">
        <f>(SUMIF(R$8:R1213,"&lt;0"))/3600000*-1</f>
        <v>0.58995511516654653</v>
      </c>
      <c r="U1213" s="37">
        <f t="shared" si="247"/>
        <v>1.8482777777778612</v>
      </c>
      <c r="V1213" s="37">
        <f t="shared" si="246"/>
        <v>0</v>
      </c>
      <c r="W1213" s="39">
        <f>SUM(V$8:V1213)/3600000*-1</f>
        <v>0.40588911923458421</v>
      </c>
      <c r="X1213" s="38">
        <f t="shared" si="238"/>
        <v>15.26600072554734</v>
      </c>
      <c r="Y1213" s="38">
        <f t="shared" si="239"/>
        <v>36.1702889785726</v>
      </c>
      <c r="Z1213" s="38">
        <f>SUM(Y$8:Y1213)/1000</f>
        <v>28.509666402972986</v>
      </c>
    </row>
    <row r="1214" spans="2:26" x14ac:dyDescent="0.3">
      <c r="B1214" s="6" t="s">
        <v>27</v>
      </c>
      <c r="C1214" s="6">
        <v>1206</v>
      </c>
      <c r="D1214" s="6">
        <v>184</v>
      </c>
      <c r="E1214" s="2">
        <f t="shared" si="240"/>
        <v>26.972222222222221</v>
      </c>
      <c r="F1214" s="11">
        <v>97.1</v>
      </c>
      <c r="G1214" s="30">
        <f t="shared" si="241"/>
        <v>2.7777777777778172E-2</v>
      </c>
      <c r="H1214" s="30">
        <f t="shared" si="242"/>
        <v>0.10000000000000142</v>
      </c>
      <c r="I1214" s="31">
        <f>SUM(E$8:E1214)</f>
        <v>10510.527777777781</v>
      </c>
      <c r="J1214" s="31">
        <f t="shared" si="243"/>
        <v>26.972222222222626</v>
      </c>
      <c r="K1214" s="32">
        <f t="shared" si="235"/>
        <v>42.916666666667275</v>
      </c>
      <c r="L1214" s="33">
        <v>156.46950000000001</v>
      </c>
      <c r="M1214" s="34">
        <f>0.5*2.10945*1.29*0.35*WLTC_class_3!E1214^2</f>
        <v>346.44193297595484</v>
      </c>
      <c r="N1214" s="34">
        <f t="shared" si="236"/>
        <v>545.82809964262219</v>
      </c>
      <c r="O1214" s="35">
        <f t="shared" si="237"/>
        <v>397.09036365367069</v>
      </c>
      <c r="P1214" s="35">
        <f t="shared" si="244"/>
        <v>14722.19679869428</v>
      </c>
      <c r="Q1214" s="35">
        <f>(SUM(P$8:P1214))/3600000</f>
        <v>1.4223919247281691</v>
      </c>
      <c r="R1214" s="35">
        <f t="shared" si="245"/>
        <v>0</v>
      </c>
      <c r="S1214" s="35"/>
      <c r="T1214" s="35">
        <f>(SUMIF(R$8:R1214,"&lt;0"))/3600000*-1</f>
        <v>0.58995511516654653</v>
      </c>
      <c r="U1214" s="37">
        <f t="shared" si="247"/>
        <v>0.92556944444446521</v>
      </c>
      <c r="V1214" s="37">
        <f t="shared" si="246"/>
        <v>0</v>
      </c>
      <c r="W1214" s="39">
        <f>SUM(V$8:V1214)/3600000*-1</f>
        <v>0.40588911923458421</v>
      </c>
      <c r="X1214" s="38">
        <f t="shared" si="238"/>
        <v>14.722196798694061</v>
      </c>
      <c r="Y1214" s="38">
        <f t="shared" si="239"/>
        <v>35.626485051719321</v>
      </c>
      <c r="Z1214" s="38">
        <f>SUM(Y$8:Y1214)/1000</f>
        <v>28.545292888024704</v>
      </c>
    </row>
    <row r="1215" spans="2:26" x14ac:dyDescent="0.3">
      <c r="B1215" s="6" t="s">
        <v>27</v>
      </c>
      <c r="C1215" s="6">
        <v>1207</v>
      </c>
      <c r="D1215" s="6">
        <v>185</v>
      </c>
      <c r="E1215" s="2">
        <f t="shared" si="240"/>
        <v>27</v>
      </c>
      <c r="F1215" s="11">
        <v>97.2</v>
      </c>
      <c r="G1215" s="30">
        <f t="shared" si="241"/>
        <v>2.7777777777778172E-2</v>
      </c>
      <c r="H1215" s="30">
        <f t="shared" si="242"/>
        <v>0.10000000000000142</v>
      </c>
      <c r="I1215" s="31">
        <f>SUM(E$8:E1215)</f>
        <v>10537.527777777781</v>
      </c>
      <c r="J1215" s="31">
        <f t="shared" si="243"/>
        <v>27</v>
      </c>
      <c r="K1215" s="32">
        <f t="shared" si="235"/>
        <v>42.916666666667275</v>
      </c>
      <c r="L1215" s="33">
        <v>156.46950000000001</v>
      </c>
      <c r="M1215" s="34">
        <f>0.5*2.10945*1.29*0.35*WLTC_class_3!E1215^2</f>
        <v>347.15587803749997</v>
      </c>
      <c r="N1215" s="34">
        <f t="shared" si="236"/>
        <v>546.54204470416732</v>
      </c>
      <c r="O1215" s="35">
        <f t="shared" si="237"/>
        <v>398.42915058933801</v>
      </c>
      <c r="P1215" s="35">
        <f t="shared" si="244"/>
        <v>14756.635207012518</v>
      </c>
      <c r="Q1215" s="35">
        <f>(SUM(P$8:P1215))/3600000</f>
        <v>1.4264909900634504</v>
      </c>
      <c r="R1215" s="35">
        <f t="shared" si="245"/>
        <v>0</v>
      </c>
      <c r="S1215" s="35"/>
      <c r="T1215" s="35">
        <f>(SUMIF(R$8:R1215,"&lt;0"))/3600000*-1</f>
        <v>0.58995511516654653</v>
      </c>
      <c r="U1215" s="37">
        <f t="shared" si="247"/>
        <v>0.9265231481481786</v>
      </c>
      <c r="V1215" s="37">
        <f t="shared" si="246"/>
        <v>0</v>
      </c>
      <c r="W1215" s="39">
        <f>SUM(V$8:V1215)/3600000*-1</f>
        <v>0.40588911923458421</v>
      </c>
      <c r="X1215" s="38">
        <f t="shared" si="238"/>
        <v>14.756635207012518</v>
      </c>
      <c r="Y1215" s="38">
        <f t="shared" si="239"/>
        <v>35.660923460037779</v>
      </c>
      <c r="Z1215" s="38">
        <f>SUM(Y$8:Y1215)/1000</f>
        <v>28.580953811484743</v>
      </c>
    </row>
    <row r="1216" spans="2:26" x14ac:dyDescent="0.3">
      <c r="B1216" s="6" t="s">
        <v>27</v>
      </c>
      <c r="C1216" s="6">
        <v>1208</v>
      </c>
      <c r="D1216" s="6">
        <v>186</v>
      </c>
      <c r="E1216" s="2">
        <f t="shared" si="240"/>
        <v>27.027777777777775</v>
      </c>
      <c r="F1216" s="11">
        <v>97.3</v>
      </c>
      <c r="G1216" s="30">
        <f t="shared" si="241"/>
        <v>2.7777777777778172E-2</v>
      </c>
      <c r="H1216" s="30">
        <f t="shared" si="242"/>
        <v>0.10000000000000142</v>
      </c>
      <c r="I1216" s="31">
        <f>SUM(E$8:E1216)</f>
        <v>10564.555555555558</v>
      </c>
      <c r="J1216" s="31">
        <f t="shared" si="243"/>
        <v>27.027777777777374</v>
      </c>
      <c r="K1216" s="32">
        <f t="shared" si="235"/>
        <v>42.916666666667275</v>
      </c>
      <c r="L1216" s="33">
        <v>156.46950000000001</v>
      </c>
      <c r="M1216" s="34">
        <f>0.5*2.10945*1.29*0.35*WLTC_class_3!E1216^2</f>
        <v>347.87055798845478</v>
      </c>
      <c r="N1216" s="34">
        <f t="shared" si="236"/>
        <v>547.25672465512207</v>
      </c>
      <c r="O1216" s="35">
        <f t="shared" si="237"/>
        <v>399.77145962655192</v>
      </c>
      <c r="P1216" s="35">
        <f t="shared" si="244"/>
        <v>14791.133141372939</v>
      </c>
      <c r="Q1216" s="35">
        <f>(SUM(P$8:P1216))/3600000</f>
        <v>1.4305996381582762</v>
      </c>
      <c r="R1216" s="35">
        <f t="shared" si="245"/>
        <v>0</v>
      </c>
      <c r="S1216" s="35"/>
      <c r="T1216" s="35">
        <f>(SUMIF(R$8:R1216,"&lt;0"))/3600000*-1</f>
        <v>0.58995511516654653</v>
      </c>
      <c r="U1216" s="37">
        <f t="shared" si="247"/>
        <v>0.92747685185175122</v>
      </c>
      <c r="V1216" s="37">
        <f t="shared" si="246"/>
        <v>0</v>
      </c>
      <c r="W1216" s="39">
        <f>SUM(V$8:V1216)/3600000*-1</f>
        <v>0.40588911923458421</v>
      </c>
      <c r="X1216" s="38">
        <f t="shared" si="238"/>
        <v>14.791133141373159</v>
      </c>
      <c r="Y1216" s="38">
        <f t="shared" si="239"/>
        <v>35.695421394398423</v>
      </c>
      <c r="Z1216" s="38">
        <f>SUM(Y$8:Y1216)/1000</f>
        <v>28.616649232879141</v>
      </c>
    </row>
    <row r="1217" spans="2:26" x14ac:dyDescent="0.3">
      <c r="B1217" s="6" t="s">
        <v>27</v>
      </c>
      <c r="C1217" s="6">
        <v>1209</v>
      </c>
      <c r="D1217" s="6">
        <v>187</v>
      </c>
      <c r="E1217" s="2">
        <f t="shared" si="240"/>
        <v>27.055555555555557</v>
      </c>
      <c r="F1217" s="11">
        <v>97.4</v>
      </c>
      <c r="G1217" s="30">
        <f t="shared" si="241"/>
        <v>1.3888888888890073E-2</v>
      </c>
      <c r="H1217" s="30">
        <f t="shared" si="242"/>
        <v>5.0000000000004263E-2</v>
      </c>
      <c r="I1217" s="31">
        <f>SUM(E$8:E1217)</f>
        <v>10591.611111111113</v>
      </c>
      <c r="J1217" s="31">
        <f t="shared" si="243"/>
        <v>27.055555555554747</v>
      </c>
      <c r="K1217" s="32">
        <f t="shared" si="235"/>
        <v>21.458333333335162</v>
      </c>
      <c r="L1217" s="33">
        <v>156.46950000000001</v>
      </c>
      <c r="M1217" s="34">
        <f>0.5*2.10945*1.29*0.35*WLTC_class_3!E1217^2</f>
        <v>348.58597282881942</v>
      </c>
      <c r="N1217" s="34">
        <f t="shared" si="236"/>
        <v>526.51380616215465</v>
      </c>
      <c r="O1217" s="35">
        <f t="shared" si="237"/>
        <v>385.40973115329734</v>
      </c>
      <c r="P1217" s="35">
        <f t="shared" si="244"/>
        <v>14245.123533386759</v>
      </c>
      <c r="Q1217" s="35">
        <f>(SUM(P$8:P1217))/3600000</f>
        <v>1.4345566169175503</v>
      </c>
      <c r="R1217" s="35">
        <f t="shared" si="245"/>
        <v>0</v>
      </c>
      <c r="S1217" s="35"/>
      <c r="T1217" s="35">
        <f>(SUMIF(R$8:R1217,"&lt;0"))/3600000*-1</f>
        <v>0.58995511516654653</v>
      </c>
      <c r="U1217" s="37">
        <f t="shared" si="247"/>
        <v>0.92843055555567533</v>
      </c>
      <c r="V1217" s="37">
        <f t="shared" si="246"/>
        <v>0</v>
      </c>
      <c r="W1217" s="39">
        <f>SUM(V$8:V1217)/3600000*-1</f>
        <v>0.40588911923458421</v>
      </c>
      <c r="X1217" s="38">
        <f t="shared" si="238"/>
        <v>14.245123533387185</v>
      </c>
      <c r="Y1217" s="38">
        <f t="shared" si="239"/>
        <v>35.149411786412443</v>
      </c>
      <c r="Z1217" s="38">
        <f>SUM(Y$8:Y1217)/1000</f>
        <v>28.651798644665551</v>
      </c>
    </row>
    <row r="1218" spans="2:26" x14ac:dyDescent="0.3">
      <c r="B1218" s="6" t="s">
        <v>27</v>
      </c>
      <c r="C1218" s="6">
        <v>1210</v>
      </c>
      <c r="D1218" s="6">
        <v>188</v>
      </c>
      <c r="E1218" s="2">
        <f t="shared" si="240"/>
        <v>27.055555555555557</v>
      </c>
      <c r="F1218" s="11">
        <v>97.4</v>
      </c>
      <c r="G1218" s="30">
        <f t="shared" si="241"/>
        <v>0</v>
      </c>
      <c r="H1218" s="30">
        <f t="shared" si="242"/>
        <v>0</v>
      </c>
      <c r="I1218" s="31">
        <f>SUM(E$8:E1218)</f>
        <v>10618.666666666668</v>
      </c>
      <c r="J1218" s="31">
        <f t="shared" si="243"/>
        <v>27.055555555554747</v>
      </c>
      <c r="K1218" s="32">
        <f t="shared" si="235"/>
        <v>0</v>
      </c>
      <c r="L1218" s="33">
        <v>156.46950000000001</v>
      </c>
      <c r="M1218" s="34">
        <f>0.5*2.10945*1.29*0.35*WLTC_class_3!E1218^2</f>
        <v>348.58597282881942</v>
      </c>
      <c r="N1218" s="34">
        <f t="shared" si="236"/>
        <v>505.05547282881946</v>
      </c>
      <c r="O1218" s="35">
        <f t="shared" si="237"/>
        <v>0</v>
      </c>
      <c r="P1218" s="35">
        <f t="shared" si="244"/>
        <v>0</v>
      </c>
      <c r="Q1218" s="35">
        <f>(SUM(P$8:P1218))/3600000</f>
        <v>1.4345566169175503</v>
      </c>
      <c r="R1218" s="35">
        <f t="shared" si="245"/>
        <v>0</v>
      </c>
      <c r="S1218" s="35"/>
      <c r="T1218" s="35">
        <f>(SUMIF(R$8:R1218,"&lt;0"))/3600000*-1</f>
        <v>0.58995511516654653</v>
      </c>
      <c r="U1218" s="37">
        <f t="shared" si="247"/>
        <v>0</v>
      </c>
      <c r="V1218" s="37">
        <f t="shared" si="246"/>
        <v>0</v>
      </c>
      <c r="W1218" s="39">
        <f>SUM(V$8:V1218)/3600000*-1</f>
        <v>0.40588911923458421</v>
      </c>
      <c r="X1218" s="38">
        <f t="shared" si="238"/>
        <v>13.664556403757507</v>
      </c>
      <c r="Y1218" s="38">
        <f t="shared" si="239"/>
        <v>34.568844656782765</v>
      </c>
      <c r="Z1218" s="38">
        <f>SUM(Y$8:Y1218)/1000</f>
        <v>28.686367489322336</v>
      </c>
    </row>
    <row r="1219" spans="2:26" x14ac:dyDescent="0.3">
      <c r="B1219" s="6" t="s">
        <v>27</v>
      </c>
      <c r="C1219" s="6">
        <v>1211</v>
      </c>
      <c r="D1219" s="6">
        <v>189</v>
      </c>
      <c r="E1219" s="2">
        <f t="shared" si="240"/>
        <v>27.055555555555557</v>
      </c>
      <c r="F1219" s="11">
        <v>97.4</v>
      </c>
      <c r="G1219" s="30">
        <f t="shared" si="241"/>
        <v>0</v>
      </c>
      <c r="H1219" s="30">
        <f t="shared" si="242"/>
        <v>0</v>
      </c>
      <c r="I1219" s="31">
        <f>SUM(E$8:E1219)</f>
        <v>10645.722222222223</v>
      </c>
      <c r="J1219" s="31">
        <f t="shared" si="243"/>
        <v>27.055555555554747</v>
      </c>
      <c r="K1219" s="32">
        <f t="shared" si="235"/>
        <v>0</v>
      </c>
      <c r="L1219" s="33">
        <v>156.46950000000001</v>
      </c>
      <c r="M1219" s="34">
        <f>0.5*2.10945*1.29*0.35*WLTC_class_3!E1219^2</f>
        <v>348.58597282881942</v>
      </c>
      <c r="N1219" s="34">
        <f t="shared" si="236"/>
        <v>505.05547282881946</v>
      </c>
      <c r="O1219" s="35">
        <f t="shared" si="237"/>
        <v>0</v>
      </c>
      <c r="P1219" s="35">
        <f t="shared" si="244"/>
        <v>0</v>
      </c>
      <c r="Q1219" s="35">
        <f>(SUM(P$8:P1219))/3600000</f>
        <v>1.4345566169175503</v>
      </c>
      <c r="R1219" s="35">
        <f t="shared" si="245"/>
        <v>0</v>
      </c>
      <c r="S1219" s="35"/>
      <c r="T1219" s="35">
        <f>(SUMIF(R$8:R1219,"&lt;0"))/3600000*-1</f>
        <v>0.58995511516654653</v>
      </c>
      <c r="U1219" s="37">
        <f t="shared" si="247"/>
        <v>0</v>
      </c>
      <c r="V1219" s="37">
        <f t="shared" si="246"/>
        <v>0</v>
      </c>
      <c r="W1219" s="39">
        <f>SUM(V$8:V1219)/3600000*-1</f>
        <v>0.40588911923458421</v>
      </c>
      <c r="X1219" s="38">
        <f t="shared" si="238"/>
        <v>13.664556403757507</v>
      </c>
      <c r="Y1219" s="38">
        <f t="shared" si="239"/>
        <v>34.568844656782765</v>
      </c>
      <c r="Z1219" s="38">
        <f>SUM(Y$8:Y1219)/1000</f>
        <v>28.720936333979118</v>
      </c>
    </row>
    <row r="1220" spans="2:26" x14ac:dyDescent="0.3">
      <c r="B1220" s="6" t="s">
        <v>27</v>
      </c>
      <c r="C1220" s="6">
        <v>1212</v>
      </c>
      <c r="D1220" s="6">
        <v>190</v>
      </c>
      <c r="E1220" s="2">
        <f t="shared" si="240"/>
        <v>27.055555555555557</v>
      </c>
      <c r="F1220" s="11">
        <v>97.4</v>
      </c>
      <c r="G1220" s="30">
        <f t="shared" si="241"/>
        <v>-1.3888888888890073E-2</v>
      </c>
      <c r="H1220" s="30">
        <f t="shared" si="242"/>
        <v>-5.0000000000004263E-2</v>
      </c>
      <c r="I1220" s="31">
        <f>SUM(E$8:E1220)</f>
        <v>10672.777777777777</v>
      </c>
      <c r="J1220" s="31">
        <f t="shared" si="243"/>
        <v>27.055555555554747</v>
      </c>
      <c r="K1220" s="32">
        <f t="shared" si="235"/>
        <v>-21.458333333335162</v>
      </c>
      <c r="L1220" s="33">
        <v>156.46950000000001</v>
      </c>
      <c r="M1220" s="34">
        <f>0.5*2.10945*1.29*0.35*WLTC_class_3!E1220^2</f>
        <v>348.58597282881942</v>
      </c>
      <c r="N1220" s="34">
        <f t="shared" si="236"/>
        <v>483.59713949548427</v>
      </c>
      <c r="O1220" s="35">
        <f t="shared" si="237"/>
        <v>0</v>
      </c>
      <c r="P1220" s="35">
        <f t="shared" si="244"/>
        <v>0</v>
      </c>
      <c r="Q1220" s="35">
        <f>(SUM(P$8:P1220))/3600000</f>
        <v>1.4345566169175503</v>
      </c>
      <c r="R1220" s="35">
        <f t="shared" si="245"/>
        <v>0</v>
      </c>
      <c r="S1220" s="35"/>
      <c r="T1220" s="35">
        <f>(SUMIF(R$8:R1220,"&lt;0"))/3600000*-1</f>
        <v>0.58995511516654653</v>
      </c>
      <c r="U1220" s="37">
        <f t="shared" si="247"/>
        <v>0</v>
      </c>
      <c r="V1220" s="37">
        <f t="shared" si="246"/>
        <v>0</v>
      </c>
      <c r="W1220" s="39">
        <f>SUM(V$8:V1220)/3600000*-1</f>
        <v>0.40588911923458421</v>
      </c>
      <c r="X1220" s="38">
        <f t="shared" si="238"/>
        <v>13.083989274127825</v>
      </c>
      <c r="Y1220" s="38">
        <f t="shared" si="239"/>
        <v>33.988277527153087</v>
      </c>
      <c r="Z1220" s="38">
        <f>SUM(Y$8:Y1220)/1000</f>
        <v>28.754924611506276</v>
      </c>
    </row>
    <row r="1221" spans="2:26" x14ac:dyDescent="0.3">
      <c r="B1221" s="6" t="s">
        <v>27</v>
      </c>
      <c r="C1221" s="6">
        <v>1213</v>
      </c>
      <c r="D1221" s="6">
        <v>191</v>
      </c>
      <c r="E1221" s="2">
        <f t="shared" si="240"/>
        <v>27.027777777777775</v>
      </c>
      <c r="F1221" s="11">
        <v>97.3</v>
      </c>
      <c r="G1221" s="30">
        <f t="shared" si="241"/>
        <v>-1.3888888888890073E-2</v>
      </c>
      <c r="H1221" s="30">
        <f t="shared" si="242"/>
        <v>-5.0000000000004263E-2</v>
      </c>
      <c r="I1221" s="31">
        <f>SUM(E$8:E1221)</f>
        <v>10699.805555555555</v>
      </c>
      <c r="J1221" s="31">
        <f t="shared" si="243"/>
        <v>27.027777777777374</v>
      </c>
      <c r="K1221" s="32">
        <f t="shared" si="235"/>
        <v>-21.458333333335162</v>
      </c>
      <c r="L1221" s="33">
        <v>156.46950000000001</v>
      </c>
      <c r="M1221" s="34">
        <f>0.5*2.10945*1.29*0.35*WLTC_class_3!E1221^2</f>
        <v>347.87055798845478</v>
      </c>
      <c r="N1221" s="34">
        <f t="shared" si="236"/>
        <v>482.88172465511957</v>
      </c>
      <c r="O1221" s="35">
        <f t="shared" si="237"/>
        <v>0</v>
      </c>
      <c r="P1221" s="35">
        <f t="shared" si="244"/>
        <v>0</v>
      </c>
      <c r="Q1221" s="35">
        <f>(SUM(P$8:P1221))/3600000</f>
        <v>1.4345566169175503</v>
      </c>
      <c r="R1221" s="35">
        <f t="shared" si="245"/>
        <v>0</v>
      </c>
      <c r="S1221" s="35"/>
      <c r="T1221" s="35">
        <f>(SUMIF(R$8:R1221,"&lt;0"))/3600000*-1</f>
        <v>0.58995511516654653</v>
      </c>
      <c r="U1221" s="37">
        <f t="shared" si="247"/>
        <v>-0.92843055555567533</v>
      </c>
      <c r="V1221" s="37">
        <f t="shared" si="246"/>
        <v>0</v>
      </c>
      <c r="W1221" s="39">
        <f>SUM(V$8:V1221)/3600000*-1</f>
        <v>0.40588911923458421</v>
      </c>
      <c r="X1221" s="38">
        <f t="shared" si="238"/>
        <v>13.051219946928647</v>
      </c>
      <c r="Y1221" s="38">
        <f t="shared" si="239"/>
        <v>33.955508199953911</v>
      </c>
      <c r="Z1221" s="38">
        <f>SUM(Y$8:Y1221)/1000</f>
        <v>28.788880119706228</v>
      </c>
    </row>
    <row r="1222" spans="2:26" x14ac:dyDescent="0.3">
      <c r="B1222" s="6" t="s">
        <v>27</v>
      </c>
      <c r="C1222" s="6">
        <v>1214</v>
      </c>
      <c r="D1222" s="6">
        <v>192</v>
      </c>
      <c r="E1222" s="2">
        <f t="shared" si="240"/>
        <v>27.027777777777775</v>
      </c>
      <c r="F1222" s="11">
        <v>97.3</v>
      </c>
      <c r="G1222" s="30">
        <f t="shared" si="241"/>
        <v>0</v>
      </c>
      <c r="H1222" s="30">
        <f t="shared" si="242"/>
        <v>0</v>
      </c>
      <c r="I1222" s="31">
        <f>SUM(E$8:E1222)</f>
        <v>10726.833333333332</v>
      </c>
      <c r="J1222" s="31">
        <f t="shared" si="243"/>
        <v>27.027777777777374</v>
      </c>
      <c r="K1222" s="32">
        <f t="shared" si="235"/>
        <v>0</v>
      </c>
      <c r="L1222" s="33">
        <v>156.46950000000001</v>
      </c>
      <c r="M1222" s="34">
        <f>0.5*2.10945*1.29*0.35*WLTC_class_3!E1222^2</f>
        <v>347.87055798845478</v>
      </c>
      <c r="N1222" s="34">
        <f t="shared" si="236"/>
        <v>504.34005798845476</v>
      </c>
      <c r="O1222" s="35">
        <f t="shared" si="237"/>
        <v>0</v>
      </c>
      <c r="P1222" s="35">
        <f t="shared" si="244"/>
        <v>0</v>
      </c>
      <c r="Q1222" s="35">
        <f>(SUM(P$8:P1222))/3600000</f>
        <v>1.4345566169175503</v>
      </c>
      <c r="R1222" s="35">
        <f t="shared" si="245"/>
        <v>0</v>
      </c>
      <c r="S1222" s="35"/>
      <c r="T1222" s="35">
        <f>(SUMIF(R$8:R1222,"&lt;0"))/3600000*-1</f>
        <v>0.58995511516654653</v>
      </c>
      <c r="U1222" s="37">
        <f t="shared" si="247"/>
        <v>0</v>
      </c>
      <c r="V1222" s="37">
        <f t="shared" si="246"/>
        <v>0</v>
      </c>
      <c r="W1222" s="39">
        <f>SUM(V$8:V1222)/3600000*-1</f>
        <v>0.40588911923458421</v>
      </c>
      <c r="X1222" s="38">
        <f t="shared" si="238"/>
        <v>13.631191011743512</v>
      </c>
      <c r="Y1222" s="38">
        <f t="shared" si="239"/>
        <v>34.535479264768774</v>
      </c>
      <c r="Z1222" s="38">
        <f>SUM(Y$8:Y1222)/1000</f>
        <v>28.823415598971</v>
      </c>
    </row>
    <row r="1223" spans="2:26" x14ac:dyDescent="0.3">
      <c r="B1223" s="6" t="s">
        <v>27</v>
      </c>
      <c r="C1223" s="6">
        <v>1215</v>
      </c>
      <c r="D1223" s="6">
        <v>193</v>
      </c>
      <c r="E1223" s="2">
        <f t="shared" si="240"/>
        <v>27.027777777777775</v>
      </c>
      <c r="F1223" s="11">
        <v>97.3</v>
      </c>
      <c r="G1223" s="30">
        <f t="shared" si="241"/>
        <v>0</v>
      </c>
      <c r="H1223" s="30">
        <f t="shared" si="242"/>
        <v>0</v>
      </c>
      <c r="I1223" s="31">
        <f>SUM(E$8:E1223)</f>
        <v>10753.861111111109</v>
      </c>
      <c r="J1223" s="31">
        <f t="shared" si="243"/>
        <v>27.027777777777374</v>
      </c>
      <c r="K1223" s="32">
        <f t="shared" si="235"/>
        <v>0</v>
      </c>
      <c r="L1223" s="33">
        <v>156.46950000000001</v>
      </c>
      <c r="M1223" s="34">
        <f>0.5*2.10945*1.29*0.35*WLTC_class_3!E1223^2</f>
        <v>347.87055798845478</v>
      </c>
      <c r="N1223" s="34">
        <f t="shared" si="236"/>
        <v>504.34005798845476</v>
      </c>
      <c r="O1223" s="35">
        <f t="shared" si="237"/>
        <v>0</v>
      </c>
      <c r="P1223" s="35">
        <f t="shared" si="244"/>
        <v>0</v>
      </c>
      <c r="Q1223" s="35">
        <f>(SUM(P$8:P1223))/3600000</f>
        <v>1.4345566169175503</v>
      </c>
      <c r="R1223" s="35">
        <f t="shared" si="245"/>
        <v>0</v>
      </c>
      <c r="S1223" s="35"/>
      <c r="T1223" s="35">
        <f>(SUMIF(R$8:R1223,"&lt;0"))/3600000*-1</f>
        <v>0.58995511516654653</v>
      </c>
      <c r="U1223" s="37">
        <f t="shared" si="247"/>
        <v>0</v>
      </c>
      <c r="V1223" s="37">
        <f t="shared" si="246"/>
        <v>0</v>
      </c>
      <c r="W1223" s="39">
        <f>SUM(V$8:V1223)/3600000*-1</f>
        <v>0.40588911923458421</v>
      </c>
      <c r="X1223" s="38">
        <f t="shared" si="238"/>
        <v>13.631191011743512</v>
      </c>
      <c r="Y1223" s="38">
        <f t="shared" si="239"/>
        <v>34.535479264768774</v>
      </c>
      <c r="Z1223" s="38">
        <f>SUM(Y$8:Y1223)/1000</f>
        <v>28.857951078235768</v>
      </c>
    </row>
    <row r="1224" spans="2:26" x14ac:dyDescent="0.3">
      <c r="B1224" s="6" t="s">
        <v>27</v>
      </c>
      <c r="C1224" s="6">
        <v>1216</v>
      </c>
      <c r="D1224" s="6">
        <v>194</v>
      </c>
      <c r="E1224" s="2">
        <f t="shared" si="240"/>
        <v>27.027777777777775</v>
      </c>
      <c r="F1224" s="11">
        <v>97.3</v>
      </c>
      <c r="G1224" s="30">
        <f t="shared" si="241"/>
        <v>-1.3888888888888099E-2</v>
      </c>
      <c r="H1224" s="30">
        <f t="shared" si="242"/>
        <v>-4.9999999999997158E-2</v>
      </c>
      <c r="I1224" s="31">
        <f>SUM(E$8:E1224)</f>
        <v>10780.888888888887</v>
      </c>
      <c r="J1224" s="31">
        <f t="shared" si="243"/>
        <v>27.027777777777374</v>
      </c>
      <c r="K1224" s="32">
        <f t="shared" ref="K1224:K1287" si="248">G1224*1545</f>
        <v>-21.458333333332114</v>
      </c>
      <c r="L1224" s="33">
        <v>156.46950000000001</v>
      </c>
      <c r="M1224" s="34">
        <f>0.5*2.10945*1.29*0.35*WLTC_class_3!E1224^2</f>
        <v>347.87055798845478</v>
      </c>
      <c r="N1224" s="34">
        <f t="shared" si="236"/>
        <v>482.88172465512264</v>
      </c>
      <c r="O1224" s="35">
        <f t="shared" si="237"/>
        <v>0</v>
      </c>
      <c r="P1224" s="35">
        <f t="shared" si="244"/>
        <v>0</v>
      </c>
      <c r="Q1224" s="35">
        <f>(SUM(P$8:P1224))/3600000</f>
        <v>1.4345566169175503</v>
      </c>
      <c r="R1224" s="35">
        <f t="shared" si="245"/>
        <v>0</v>
      </c>
      <c r="S1224" s="35"/>
      <c r="T1224" s="35">
        <f>(SUMIF(R$8:R1224,"&lt;0"))/3600000*-1</f>
        <v>0.58995511516654653</v>
      </c>
      <c r="U1224" s="37">
        <f t="shared" si="247"/>
        <v>0</v>
      </c>
      <c r="V1224" s="37">
        <f t="shared" si="246"/>
        <v>0</v>
      </c>
      <c r="W1224" s="39">
        <f>SUM(V$8:V1224)/3600000*-1</f>
        <v>0.40588911923458421</v>
      </c>
      <c r="X1224" s="38">
        <f t="shared" si="238"/>
        <v>13.051219946928729</v>
      </c>
      <c r="Y1224" s="38">
        <f t="shared" si="239"/>
        <v>33.955508199953989</v>
      </c>
      <c r="Z1224" s="38">
        <f>SUM(Y$8:Y1224)/1000</f>
        <v>28.89190658643572</v>
      </c>
    </row>
    <row r="1225" spans="2:26" x14ac:dyDescent="0.3">
      <c r="B1225" s="6" t="s">
        <v>27</v>
      </c>
      <c r="C1225" s="6">
        <v>1217</v>
      </c>
      <c r="D1225" s="6">
        <v>195</v>
      </c>
      <c r="E1225" s="2">
        <f t="shared" si="240"/>
        <v>27</v>
      </c>
      <c r="F1225" s="11">
        <v>97.2</v>
      </c>
      <c r="G1225" s="30">
        <f t="shared" si="241"/>
        <v>-2.7777777777778172E-2</v>
      </c>
      <c r="H1225" s="30">
        <f t="shared" si="242"/>
        <v>-0.10000000000000142</v>
      </c>
      <c r="I1225" s="31">
        <f>SUM(E$8:E1225)</f>
        <v>10807.888888888887</v>
      </c>
      <c r="J1225" s="31">
        <f t="shared" si="243"/>
        <v>27</v>
      </c>
      <c r="K1225" s="32">
        <f t="shared" si="248"/>
        <v>-42.916666666667275</v>
      </c>
      <c r="L1225" s="33">
        <v>156.46950000000001</v>
      </c>
      <c r="M1225" s="34">
        <f>0.5*2.10945*1.29*0.35*WLTC_class_3!E1225^2</f>
        <v>347.15587803749997</v>
      </c>
      <c r="N1225" s="34">
        <f t="shared" ref="N1225:N1288" si="249">M1225+L1225+K1225</f>
        <v>460.70871137083276</v>
      </c>
      <c r="O1225" s="35">
        <f t="shared" ref="O1225:O1288" si="250">((IF(P1225&gt;0,P1225,R1225))*E1225)/1000</f>
        <v>0</v>
      </c>
      <c r="P1225" s="35">
        <f t="shared" si="244"/>
        <v>0</v>
      </c>
      <c r="Q1225" s="35">
        <f>(SUM(P$8:P1225))/3600000</f>
        <v>1.4345566169175503</v>
      </c>
      <c r="R1225" s="35">
        <f t="shared" si="245"/>
        <v>0</v>
      </c>
      <c r="S1225" s="35"/>
      <c r="T1225" s="35">
        <f>(SUMIF(R$8:R1225,"&lt;0"))/3600000*-1</f>
        <v>0.58995511516654653</v>
      </c>
      <c r="U1225" s="37">
        <f t="shared" si="247"/>
        <v>-0.92747685185175122</v>
      </c>
      <c r="V1225" s="37">
        <f t="shared" si="246"/>
        <v>0</v>
      </c>
      <c r="W1225" s="39">
        <f>SUM(V$8:V1225)/3600000*-1</f>
        <v>0.40588911923458421</v>
      </c>
      <c r="X1225" s="38">
        <f t="shared" ref="X1225:X1288" si="251">(N1225*E1225)/1000</f>
        <v>12.439135207012486</v>
      </c>
      <c r="Y1225" s="38">
        <f t="shared" ref="Y1225:Y1288" si="252">X1225+$M$1810</f>
        <v>33.343423460037748</v>
      </c>
      <c r="Z1225" s="38">
        <f>SUM(Y$8:Y1225)/1000</f>
        <v>28.925250009895759</v>
      </c>
    </row>
    <row r="1226" spans="2:26" x14ac:dyDescent="0.3">
      <c r="B1226" s="6" t="s">
        <v>27</v>
      </c>
      <c r="C1226" s="6">
        <v>1218</v>
      </c>
      <c r="D1226" s="6">
        <v>196</v>
      </c>
      <c r="E1226" s="2">
        <f t="shared" ref="E1226:E1289" si="253">F1226/3.6</f>
        <v>26.972222222222221</v>
      </c>
      <c r="F1226" s="11">
        <v>97.1</v>
      </c>
      <c r="G1226" s="30">
        <f t="shared" ref="G1226:G1289" si="254">($F1227-$F1225)/2/3.6</f>
        <v>-2.7777777777778172E-2</v>
      </c>
      <c r="H1226" s="30">
        <f t="shared" ref="H1226:H1289" si="255">($F1227-$F1225)/2</f>
        <v>-0.10000000000000142</v>
      </c>
      <c r="I1226" s="31">
        <f>SUM(E$8:E1226)</f>
        <v>10834.861111111109</v>
      </c>
      <c r="J1226" s="31">
        <f t="shared" ref="J1226:J1289" si="256">I1226-I1225</f>
        <v>26.972222222222626</v>
      </c>
      <c r="K1226" s="32">
        <f t="shared" si="248"/>
        <v>-42.916666666667275</v>
      </c>
      <c r="L1226" s="33">
        <v>156.46950000000001</v>
      </c>
      <c r="M1226" s="34">
        <f>0.5*2.10945*1.29*0.35*WLTC_class_3!E1226^2</f>
        <v>346.44193297595484</v>
      </c>
      <c r="N1226" s="34">
        <f t="shared" si="249"/>
        <v>459.99476630928763</v>
      </c>
      <c r="O1226" s="35">
        <f t="shared" si="250"/>
        <v>0</v>
      </c>
      <c r="P1226" s="35">
        <f t="shared" ref="P1226:P1289" si="257">IF(G1226&gt;0,N1226*J1226,0)</f>
        <v>0</v>
      </c>
      <c r="Q1226" s="35">
        <f>(SUM(P$8:P1226))/3600000</f>
        <v>1.4345566169175503</v>
      </c>
      <c r="R1226" s="35">
        <f t="shared" ref="R1226:R1289" si="258">IF(N1226&lt;0,J1226*N1226,0)</f>
        <v>0</v>
      </c>
      <c r="S1226" s="35"/>
      <c r="T1226" s="35">
        <f>(SUMIF(R$8:R1226,"&lt;0"))/3600000*-1</f>
        <v>0.58995511516654653</v>
      </c>
      <c r="U1226" s="37">
        <f t="shared" si="247"/>
        <v>-0.9265231481481786</v>
      </c>
      <c r="V1226" s="37">
        <f t="shared" ref="V1226:V1289" si="259">R1226*0.688</f>
        <v>0</v>
      </c>
      <c r="W1226" s="39">
        <f>SUM(V$8:V1226)/3600000*-1</f>
        <v>0.40588911923458421</v>
      </c>
      <c r="X1226" s="38">
        <f t="shared" si="251"/>
        <v>12.407081057953285</v>
      </c>
      <c r="Y1226" s="38">
        <f t="shared" si="252"/>
        <v>33.311369310978549</v>
      </c>
      <c r="Z1226" s="38">
        <f>SUM(Y$8:Y1226)/1000</f>
        <v>28.958561379206738</v>
      </c>
    </row>
    <row r="1227" spans="2:26" x14ac:dyDescent="0.3">
      <c r="B1227" s="6" t="s">
        <v>27</v>
      </c>
      <c r="C1227" s="6">
        <v>1219</v>
      </c>
      <c r="D1227" s="6">
        <v>197</v>
      </c>
      <c r="E1227" s="2">
        <f t="shared" si="253"/>
        <v>26.944444444444443</v>
      </c>
      <c r="F1227" s="11">
        <v>97</v>
      </c>
      <c r="G1227" s="30">
        <f t="shared" si="254"/>
        <v>-2.7777777777776198E-2</v>
      </c>
      <c r="H1227" s="30">
        <f t="shared" si="255"/>
        <v>-9.9999999999994316E-2</v>
      </c>
      <c r="I1227" s="31">
        <f>SUM(E$8:E1227)</f>
        <v>10861.805555555555</v>
      </c>
      <c r="J1227" s="31">
        <f t="shared" si="256"/>
        <v>26.944444444445253</v>
      </c>
      <c r="K1227" s="32">
        <f t="shared" si="248"/>
        <v>-42.916666666664227</v>
      </c>
      <c r="L1227" s="33">
        <v>156.46950000000001</v>
      </c>
      <c r="M1227" s="34">
        <f>0.5*2.10945*1.29*0.35*WLTC_class_3!E1227^2</f>
        <v>345.72872280381938</v>
      </c>
      <c r="N1227" s="34">
        <f t="shared" si="249"/>
        <v>459.28155613715512</v>
      </c>
      <c r="O1227" s="35">
        <f t="shared" si="250"/>
        <v>0</v>
      </c>
      <c r="P1227" s="35">
        <f t="shared" si="257"/>
        <v>0</v>
      </c>
      <c r="Q1227" s="35">
        <f>(SUM(P$8:P1227))/3600000</f>
        <v>1.4345566169175503</v>
      </c>
      <c r="R1227" s="35">
        <f t="shared" si="258"/>
        <v>0</v>
      </c>
      <c r="S1227" s="35"/>
      <c r="T1227" s="35">
        <f>(SUMIF(R$8:R1227,"&lt;0"))/3600000*-1</f>
        <v>0.58995511516654653</v>
      </c>
      <c r="U1227" s="37">
        <f t="shared" ref="U1227:U1290" si="260">((0.5*1545*(E1227^2-E1226^2))/1000)*0.8</f>
        <v>-0.92556944444446521</v>
      </c>
      <c r="V1227" s="37">
        <f t="shared" si="259"/>
        <v>0</v>
      </c>
      <c r="W1227" s="39">
        <f>SUM(V$8:V1227)/3600000*-1</f>
        <v>0.40588911923458421</v>
      </c>
      <c r="X1227" s="38">
        <f t="shared" si="251"/>
        <v>12.375086373695567</v>
      </c>
      <c r="Y1227" s="38">
        <f t="shared" si="252"/>
        <v>33.279374626720823</v>
      </c>
      <c r="Z1227" s="38">
        <f>SUM(Y$8:Y1227)/1000</f>
        <v>28.991840753833458</v>
      </c>
    </row>
    <row r="1228" spans="2:26" x14ac:dyDescent="0.3">
      <c r="B1228" s="6" t="s">
        <v>27</v>
      </c>
      <c r="C1228" s="6">
        <v>1220</v>
      </c>
      <c r="D1228" s="6">
        <v>198</v>
      </c>
      <c r="E1228" s="2">
        <f t="shared" si="253"/>
        <v>26.916666666666668</v>
      </c>
      <c r="F1228" s="11">
        <v>96.9</v>
      </c>
      <c r="G1228" s="30">
        <f t="shared" si="254"/>
        <v>-4.1666666666666269E-2</v>
      </c>
      <c r="H1228" s="30">
        <f t="shared" si="255"/>
        <v>-0.14999999999999858</v>
      </c>
      <c r="I1228" s="31">
        <f>SUM(E$8:E1228)</f>
        <v>10888.722222222221</v>
      </c>
      <c r="J1228" s="31">
        <f t="shared" si="256"/>
        <v>26.91666666666606</v>
      </c>
      <c r="K1228" s="32">
        <f t="shared" si="248"/>
        <v>-64.374999999999389</v>
      </c>
      <c r="L1228" s="33">
        <v>156.46950000000001</v>
      </c>
      <c r="M1228" s="34">
        <f>0.5*2.10945*1.29*0.35*WLTC_class_3!E1228^2</f>
        <v>345.01624752109376</v>
      </c>
      <c r="N1228" s="34">
        <f t="shared" si="249"/>
        <v>437.11074752109442</v>
      </c>
      <c r="O1228" s="35">
        <f t="shared" si="250"/>
        <v>0</v>
      </c>
      <c r="P1228" s="35">
        <f t="shared" si="257"/>
        <v>0</v>
      </c>
      <c r="Q1228" s="35">
        <f>(SUM(P$8:P1228))/3600000</f>
        <v>1.4345566169175503</v>
      </c>
      <c r="R1228" s="35">
        <f t="shared" si="258"/>
        <v>0</v>
      </c>
      <c r="S1228" s="35"/>
      <c r="T1228" s="35">
        <f>(SUMIF(R$8:R1228,"&lt;0"))/3600000*-1</f>
        <v>0.58995511516654653</v>
      </c>
      <c r="U1228" s="37">
        <f t="shared" si="260"/>
        <v>-0.92461574074068187</v>
      </c>
      <c r="V1228" s="37">
        <f t="shared" si="259"/>
        <v>0</v>
      </c>
      <c r="W1228" s="39">
        <f>SUM(V$8:V1228)/3600000*-1</f>
        <v>0.40588911923458421</v>
      </c>
      <c r="X1228" s="38">
        <f t="shared" si="251"/>
        <v>11.765564287442793</v>
      </c>
      <c r="Y1228" s="38">
        <f t="shared" si="252"/>
        <v>32.669852540468057</v>
      </c>
      <c r="Z1228" s="38">
        <f>SUM(Y$8:Y1228)/1000</f>
        <v>29.024510606373926</v>
      </c>
    </row>
    <row r="1229" spans="2:26" x14ac:dyDescent="0.3">
      <c r="B1229" s="6" t="s">
        <v>27</v>
      </c>
      <c r="C1229" s="6">
        <v>1221</v>
      </c>
      <c r="D1229" s="6">
        <v>199</v>
      </c>
      <c r="E1229" s="2">
        <f t="shared" si="253"/>
        <v>26.861111111111111</v>
      </c>
      <c r="F1229" s="11">
        <v>96.7</v>
      </c>
      <c r="G1229" s="30">
        <f t="shared" si="254"/>
        <v>-6.9444444444444448E-2</v>
      </c>
      <c r="H1229" s="30">
        <f t="shared" si="255"/>
        <v>-0.25</v>
      </c>
      <c r="I1229" s="31">
        <f>SUM(E$8:E1229)</f>
        <v>10915.583333333332</v>
      </c>
      <c r="J1229" s="31">
        <f t="shared" si="256"/>
        <v>26.861111111111313</v>
      </c>
      <c r="K1229" s="32">
        <f t="shared" si="248"/>
        <v>-107.29166666666667</v>
      </c>
      <c r="L1229" s="33">
        <v>156.46950000000001</v>
      </c>
      <c r="M1229" s="34">
        <f>0.5*2.10945*1.29*0.35*WLTC_class_3!E1229^2</f>
        <v>343.59350162387153</v>
      </c>
      <c r="N1229" s="34">
        <f t="shared" si="249"/>
        <v>392.77133495720483</v>
      </c>
      <c r="O1229" s="35">
        <f t="shared" si="250"/>
        <v>0</v>
      </c>
      <c r="P1229" s="35">
        <f t="shared" si="257"/>
        <v>0</v>
      </c>
      <c r="Q1229" s="35">
        <f>(SUM(P$8:P1229))/3600000</f>
        <v>1.4345566169175503</v>
      </c>
      <c r="R1229" s="35">
        <f t="shared" si="258"/>
        <v>0</v>
      </c>
      <c r="S1229" s="35"/>
      <c r="T1229" s="35">
        <f>(SUMIF(R$8:R1229,"&lt;0"))/3600000*-1</f>
        <v>0.58995511516654653</v>
      </c>
      <c r="U1229" s="37">
        <f t="shared" si="260"/>
        <v>-1.8463703703703644</v>
      </c>
      <c r="V1229" s="37">
        <f t="shared" si="259"/>
        <v>0</v>
      </c>
      <c r="W1229" s="39">
        <f>SUM(V$8:V1229)/3600000*-1</f>
        <v>0.40588911923458421</v>
      </c>
      <c r="X1229" s="38">
        <f t="shared" si="251"/>
        <v>10.550274469544918</v>
      </c>
      <c r="Y1229" s="38">
        <f t="shared" si="252"/>
        <v>31.454562722570181</v>
      </c>
      <c r="Z1229" s="38">
        <f>SUM(Y$8:Y1229)/1000</f>
        <v>29.055965169096496</v>
      </c>
    </row>
    <row r="1230" spans="2:26" x14ac:dyDescent="0.3">
      <c r="B1230" s="6" t="s">
        <v>27</v>
      </c>
      <c r="C1230" s="6">
        <v>1222</v>
      </c>
      <c r="D1230" s="6">
        <v>200</v>
      </c>
      <c r="E1230" s="2">
        <f t="shared" si="253"/>
        <v>26.777777777777779</v>
      </c>
      <c r="F1230" s="11">
        <v>96.4</v>
      </c>
      <c r="G1230" s="30">
        <f t="shared" si="254"/>
        <v>-8.3333333333334522E-2</v>
      </c>
      <c r="H1230" s="30">
        <f t="shared" si="255"/>
        <v>-0.30000000000000426</v>
      </c>
      <c r="I1230" s="31">
        <f>SUM(E$8:E1230)</f>
        <v>10942.361111111109</v>
      </c>
      <c r="J1230" s="31">
        <f t="shared" si="256"/>
        <v>26.777777777777374</v>
      </c>
      <c r="K1230" s="32">
        <f t="shared" si="248"/>
        <v>-128.75000000000185</v>
      </c>
      <c r="L1230" s="33">
        <v>156.46950000000001</v>
      </c>
      <c r="M1230" s="34">
        <f>0.5*2.10945*1.29*0.35*WLTC_class_3!E1230^2</f>
        <v>341.46489444861112</v>
      </c>
      <c r="N1230" s="34">
        <f t="shared" si="249"/>
        <v>369.18439444860928</v>
      </c>
      <c r="O1230" s="35">
        <f t="shared" si="250"/>
        <v>0</v>
      </c>
      <c r="P1230" s="35">
        <f t="shared" si="257"/>
        <v>0</v>
      </c>
      <c r="Q1230" s="35">
        <f>(SUM(P$8:P1230))/3600000</f>
        <v>1.4345566169175503</v>
      </c>
      <c r="R1230" s="35">
        <f t="shared" si="258"/>
        <v>0</v>
      </c>
      <c r="S1230" s="35"/>
      <c r="T1230" s="35">
        <f>(SUMIF(R$8:R1230,"&lt;0"))/3600000*-1</f>
        <v>0.58995511516654653</v>
      </c>
      <c r="U1230" s="37">
        <f t="shared" si="260"/>
        <v>-2.7624027777777673</v>
      </c>
      <c r="V1230" s="37">
        <f t="shared" si="259"/>
        <v>0</v>
      </c>
      <c r="W1230" s="39">
        <f>SUM(V$8:V1230)/3600000*-1</f>
        <v>0.40588911923458421</v>
      </c>
      <c r="X1230" s="38">
        <f t="shared" si="251"/>
        <v>9.885937673568316</v>
      </c>
      <c r="Y1230" s="38">
        <f t="shared" si="252"/>
        <v>30.790225926593578</v>
      </c>
      <c r="Z1230" s="38">
        <f>SUM(Y$8:Y1230)/1000</f>
        <v>29.08675539502309</v>
      </c>
    </row>
    <row r="1231" spans="2:26" x14ac:dyDescent="0.3">
      <c r="B1231" s="6" t="s">
        <v>27</v>
      </c>
      <c r="C1231" s="6">
        <v>1223</v>
      </c>
      <c r="D1231" s="6">
        <v>201</v>
      </c>
      <c r="E1231" s="2">
        <f t="shared" si="253"/>
        <v>26.694444444444443</v>
      </c>
      <c r="F1231" s="11">
        <v>96.1</v>
      </c>
      <c r="G1231" s="30">
        <f t="shared" si="254"/>
        <v>-9.7222222222222612E-2</v>
      </c>
      <c r="H1231" s="30">
        <f t="shared" si="255"/>
        <v>-0.35000000000000142</v>
      </c>
      <c r="I1231" s="31">
        <f>SUM(E$8:E1231)</f>
        <v>10969.055555555555</v>
      </c>
      <c r="J1231" s="31">
        <f t="shared" si="256"/>
        <v>26.694444444445253</v>
      </c>
      <c r="K1231" s="32">
        <f t="shared" si="248"/>
        <v>-150.20833333333394</v>
      </c>
      <c r="L1231" s="33">
        <v>156.46950000000001</v>
      </c>
      <c r="M1231" s="34">
        <f>0.5*2.10945*1.29*0.35*WLTC_class_3!E1231^2</f>
        <v>339.34290127803814</v>
      </c>
      <c r="N1231" s="34">
        <f t="shared" si="249"/>
        <v>345.60406794470418</v>
      </c>
      <c r="O1231" s="35">
        <f t="shared" si="250"/>
        <v>0</v>
      </c>
      <c r="P1231" s="35">
        <f t="shared" si="257"/>
        <v>0</v>
      </c>
      <c r="Q1231" s="35">
        <f>(SUM(P$8:P1231))/3600000</f>
        <v>1.4345566169175503</v>
      </c>
      <c r="R1231" s="35">
        <f t="shared" si="258"/>
        <v>0</v>
      </c>
      <c r="S1231" s="35"/>
      <c r="T1231" s="35">
        <f>(SUMIF(R$8:R1231,"&lt;0"))/3600000*-1</f>
        <v>0.58995511516654653</v>
      </c>
      <c r="U1231" s="37">
        <f t="shared" si="260"/>
        <v>-2.7538194444444888</v>
      </c>
      <c r="V1231" s="37">
        <f t="shared" si="259"/>
        <v>0</v>
      </c>
      <c r="W1231" s="39">
        <f>SUM(V$8:V1231)/3600000*-1</f>
        <v>0.40588911923458421</v>
      </c>
      <c r="X1231" s="38">
        <f t="shared" si="251"/>
        <v>9.2257085915239081</v>
      </c>
      <c r="Y1231" s="38">
        <f t="shared" si="252"/>
        <v>30.129996844549169</v>
      </c>
      <c r="Z1231" s="38">
        <f>SUM(Y$8:Y1231)/1000</f>
        <v>29.11688539186764</v>
      </c>
    </row>
    <row r="1232" spans="2:26" x14ac:dyDescent="0.3">
      <c r="B1232" s="6" t="s">
        <v>27</v>
      </c>
      <c r="C1232" s="6">
        <v>1224</v>
      </c>
      <c r="D1232" s="6">
        <v>202</v>
      </c>
      <c r="E1232" s="2">
        <f t="shared" si="253"/>
        <v>26.583333333333332</v>
      </c>
      <c r="F1232" s="11">
        <v>95.7</v>
      </c>
      <c r="G1232" s="30">
        <f t="shared" si="254"/>
        <v>-8.3333333333332538E-2</v>
      </c>
      <c r="H1232" s="30">
        <f t="shared" si="255"/>
        <v>-0.29999999999999716</v>
      </c>
      <c r="I1232" s="31">
        <f>SUM(E$8:E1232)</f>
        <v>10995.638888888889</v>
      </c>
      <c r="J1232" s="31">
        <f t="shared" si="256"/>
        <v>26.58333333333394</v>
      </c>
      <c r="K1232" s="32">
        <f t="shared" si="248"/>
        <v>-128.74999999999878</v>
      </c>
      <c r="L1232" s="33">
        <v>156.46950000000001</v>
      </c>
      <c r="M1232" s="34">
        <f>0.5*2.10945*1.29*0.35*WLTC_class_3!E1232^2</f>
        <v>336.52386550234371</v>
      </c>
      <c r="N1232" s="34">
        <f t="shared" si="249"/>
        <v>364.243365502345</v>
      </c>
      <c r="O1232" s="35">
        <f t="shared" si="250"/>
        <v>0</v>
      </c>
      <c r="P1232" s="35">
        <f t="shared" si="257"/>
        <v>0</v>
      </c>
      <c r="Q1232" s="35">
        <f>(SUM(P$8:P1232))/3600000</f>
        <v>1.4345566169175503</v>
      </c>
      <c r="R1232" s="35">
        <f t="shared" si="258"/>
        <v>0</v>
      </c>
      <c r="S1232" s="35"/>
      <c r="T1232" s="35">
        <f>(SUMIF(R$8:R1232,"&lt;0"))/3600000*-1</f>
        <v>0.58995511516654653</v>
      </c>
      <c r="U1232" s="37">
        <f t="shared" si="260"/>
        <v>-3.6584074074074033</v>
      </c>
      <c r="V1232" s="37">
        <f t="shared" si="259"/>
        <v>0</v>
      </c>
      <c r="W1232" s="39">
        <f>SUM(V$8:V1232)/3600000*-1</f>
        <v>0.40588911923458421</v>
      </c>
      <c r="X1232" s="38">
        <f t="shared" si="251"/>
        <v>9.6828027996040031</v>
      </c>
      <c r="Y1232" s="38">
        <f t="shared" si="252"/>
        <v>30.587091052629262</v>
      </c>
      <c r="Z1232" s="38">
        <f>SUM(Y$8:Y1232)/1000</f>
        <v>29.147472482920268</v>
      </c>
    </row>
    <row r="1233" spans="2:26" x14ac:dyDescent="0.3">
      <c r="B1233" s="6" t="s">
        <v>27</v>
      </c>
      <c r="C1233" s="6">
        <v>1225</v>
      </c>
      <c r="D1233" s="6">
        <v>203</v>
      </c>
      <c r="E1233" s="2">
        <f t="shared" si="253"/>
        <v>26.527777777777779</v>
      </c>
      <c r="F1233" s="11">
        <v>95.5</v>
      </c>
      <c r="G1233" s="30">
        <f t="shared" si="254"/>
        <v>-5.5555555555556344E-2</v>
      </c>
      <c r="H1233" s="30">
        <f t="shared" si="255"/>
        <v>-0.20000000000000284</v>
      </c>
      <c r="I1233" s="31">
        <f>SUM(E$8:E1233)</f>
        <v>11022.166666666666</v>
      </c>
      <c r="J1233" s="31">
        <f t="shared" si="256"/>
        <v>26.527777777777374</v>
      </c>
      <c r="K1233" s="32">
        <f t="shared" si="248"/>
        <v>-85.833333333334551</v>
      </c>
      <c r="L1233" s="33">
        <v>156.46950000000001</v>
      </c>
      <c r="M1233" s="34">
        <f>0.5*2.10945*1.29*0.35*WLTC_class_3!E1233^2</f>
        <v>335.11875695095483</v>
      </c>
      <c r="N1233" s="34">
        <f t="shared" si="249"/>
        <v>405.75492361762025</v>
      </c>
      <c r="O1233" s="35">
        <f t="shared" si="250"/>
        <v>0</v>
      </c>
      <c r="P1233" s="35">
        <f t="shared" si="257"/>
        <v>0</v>
      </c>
      <c r="Q1233" s="35">
        <f>(SUM(P$8:P1233))/3600000</f>
        <v>1.4345566169175503</v>
      </c>
      <c r="R1233" s="35">
        <f t="shared" si="258"/>
        <v>0</v>
      </c>
      <c r="S1233" s="35"/>
      <c r="T1233" s="35">
        <f>(SUMIF(R$8:R1233,"&lt;0"))/3600000*-1</f>
        <v>0.58995511516654653</v>
      </c>
      <c r="U1233" s="37">
        <f t="shared" si="260"/>
        <v>-1.8234814814814571</v>
      </c>
      <c r="V1233" s="37">
        <f t="shared" si="259"/>
        <v>0</v>
      </c>
      <c r="W1233" s="39">
        <f>SUM(V$8:V1233)/3600000*-1</f>
        <v>0.40588911923458421</v>
      </c>
      <c r="X1233" s="38">
        <f t="shared" si="251"/>
        <v>10.763776445967427</v>
      </c>
      <c r="Y1233" s="38">
        <f t="shared" si="252"/>
        <v>31.668064698992687</v>
      </c>
      <c r="Z1233" s="38">
        <f>SUM(Y$8:Y1233)/1000</f>
        <v>29.179140547619259</v>
      </c>
    </row>
    <row r="1234" spans="2:26" x14ac:dyDescent="0.3">
      <c r="B1234" s="6" t="s">
        <v>27</v>
      </c>
      <c r="C1234" s="6">
        <v>1226</v>
      </c>
      <c r="D1234" s="6">
        <v>204</v>
      </c>
      <c r="E1234" s="2">
        <f t="shared" si="253"/>
        <v>26.472222222222221</v>
      </c>
      <c r="F1234" s="11">
        <v>95.3</v>
      </c>
      <c r="G1234" s="30">
        <f t="shared" si="254"/>
        <v>-4.1666666666666269E-2</v>
      </c>
      <c r="H1234" s="30">
        <f t="shared" si="255"/>
        <v>-0.14999999999999858</v>
      </c>
      <c r="I1234" s="31">
        <f>SUM(E$8:E1234)</f>
        <v>11048.638888888889</v>
      </c>
      <c r="J1234" s="31">
        <f t="shared" si="256"/>
        <v>26.472222222222626</v>
      </c>
      <c r="K1234" s="32">
        <f t="shared" si="248"/>
        <v>-64.374999999999389</v>
      </c>
      <c r="L1234" s="33">
        <v>156.46950000000001</v>
      </c>
      <c r="M1234" s="34">
        <f>0.5*2.10945*1.29*0.35*WLTC_class_3!E1234^2</f>
        <v>333.71658795720487</v>
      </c>
      <c r="N1234" s="34">
        <f t="shared" si="249"/>
        <v>425.81108795720553</v>
      </c>
      <c r="O1234" s="35">
        <f t="shared" si="250"/>
        <v>0</v>
      </c>
      <c r="P1234" s="35">
        <f t="shared" si="257"/>
        <v>0</v>
      </c>
      <c r="Q1234" s="35">
        <f>(SUM(P$8:P1234))/3600000</f>
        <v>1.4345566169175503</v>
      </c>
      <c r="R1234" s="35">
        <f t="shared" si="258"/>
        <v>0</v>
      </c>
      <c r="S1234" s="35"/>
      <c r="T1234" s="35">
        <f>(SUMIF(R$8:R1234,"&lt;0"))/3600000*-1</f>
        <v>0.58995511516654653</v>
      </c>
      <c r="U1234" s="37">
        <f t="shared" si="260"/>
        <v>-1.8196666666666745</v>
      </c>
      <c r="V1234" s="37">
        <f t="shared" si="259"/>
        <v>0</v>
      </c>
      <c r="W1234" s="39">
        <f>SUM(V$8:V1234)/3600000*-1</f>
        <v>0.40588911923458421</v>
      </c>
      <c r="X1234" s="38">
        <f t="shared" si="251"/>
        <v>11.272165745089357</v>
      </c>
      <c r="Y1234" s="38">
        <f t="shared" si="252"/>
        <v>32.176453998114617</v>
      </c>
      <c r="Z1234" s="38">
        <f>SUM(Y$8:Y1234)/1000</f>
        <v>29.211317001617374</v>
      </c>
    </row>
    <row r="1235" spans="2:26" x14ac:dyDescent="0.3">
      <c r="B1235" s="6" t="s">
        <v>27</v>
      </c>
      <c r="C1235" s="6">
        <v>1227</v>
      </c>
      <c r="D1235" s="6">
        <v>205</v>
      </c>
      <c r="E1235" s="2">
        <f t="shared" si="253"/>
        <v>26.444444444444443</v>
      </c>
      <c r="F1235" s="11">
        <v>95.2</v>
      </c>
      <c r="G1235" s="30">
        <f t="shared" si="254"/>
        <v>-4.1666666666666269E-2</v>
      </c>
      <c r="H1235" s="30">
        <f t="shared" si="255"/>
        <v>-0.14999999999999858</v>
      </c>
      <c r="I1235" s="31">
        <f>SUM(E$8:E1235)</f>
        <v>11075.083333333334</v>
      </c>
      <c r="J1235" s="31">
        <f t="shared" si="256"/>
        <v>26.444444444445253</v>
      </c>
      <c r="K1235" s="32">
        <f t="shared" si="248"/>
        <v>-64.374999999999389</v>
      </c>
      <c r="L1235" s="33">
        <v>156.46950000000001</v>
      </c>
      <c r="M1235" s="34">
        <f>0.5*2.10945*1.29*0.35*WLTC_class_3!E1235^2</f>
        <v>333.01660579444439</v>
      </c>
      <c r="N1235" s="34">
        <f t="shared" si="249"/>
        <v>425.111105794445</v>
      </c>
      <c r="O1235" s="35">
        <f t="shared" si="250"/>
        <v>0</v>
      </c>
      <c r="P1235" s="35">
        <f t="shared" si="257"/>
        <v>0</v>
      </c>
      <c r="Q1235" s="35">
        <f>(SUM(P$8:P1235))/3600000</f>
        <v>1.4345566169175503</v>
      </c>
      <c r="R1235" s="35">
        <f t="shared" si="258"/>
        <v>0</v>
      </c>
      <c r="S1235" s="35"/>
      <c r="T1235" s="35">
        <f>(SUMIF(R$8:R1235,"&lt;0"))/3600000*-1</f>
        <v>0.58995511516654653</v>
      </c>
      <c r="U1235" s="37">
        <f t="shared" si="260"/>
        <v>-0.90840277777783762</v>
      </c>
      <c r="V1235" s="37">
        <f t="shared" si="259"/>
        <v>0</v>
      </c>
      <c r="W1235" s="39">
        <f>SUM(V$8:V1235)/3600000*-1</f>
        <v>0.40588911923458421</v>
      </c>
      <c r="X1235" s="38">
        <f t="shared" si="251"/>
        <v>11.241827019897544</v>
      </c>
      <c r="Y1235" s="38">
        <f t="shared" si="252"/>
        <v>32.146115272922806</v>
      </c>
      <c r="Z1235" s="38">
        <f>SUM(Y$8:Y1235)/1000</f>
        <v>29.2434631168903</v>
      </c>
    </row>
    <row r="1236" spans="2:26" x14ac:dyDescent="0.3">
      <c r="B1236" s="6" t="s">
        <v>27</v>
      </c>
      <c r="C1236" s="6">
        <v>1228</v>
      </c>
      <c r="D1236" s="6">
        <v>206</v>
      </c>
      <c r="E1236" s="2">
        <f t="shared" si="253"/>
        <v>26.388888888888889</v>
      </c>
      <c r="F1236" s="11">
        <v>95</v>
      </c>
      <c r="G1236" s="30">
        <f t="shared" si="254"/>
        <v>-4.1666666666666269E-2</v>
      </c>
      <c r="H1236" s="30">
        <f t="shared" si="255"/>
        <v>-0.14999999999999858</v>
      </c>
      <c r="I1236" s="31">
        <f>SUM(E$8:E1236)</f>
        <v>11101.472222222223</v>
      </c>
      <c r="J1236" s="31">
        <f t="shared" si="256"/>
        <v>26.388888888888687</v>
      </c>
      <c r="K1236" s="32">
        <f t="shared" si="248"/>
        <v>-64.374999999999389</v>
      </c>
      <c r="L1236" s="33">
        <v>156.46950000000001</v>
      </c>
      <c r="M1236" s="34">
        <f>0.5*2.10945*1.29*0.35*WLTC_class_3!E1236^2</f>
        <v>331.61884613715273</v>
      </c>
      <c r="N1236" s="34">
        <f t="shared" si="249"/>
        <v>423.71334613715334</v>
      </c>
      <c r="O1236" s="35">
        <f t="shared" si="250"/>
        <v>0</v>
      </c>
      <c r="P1236" s="35">
        <f t="shared" si="257"/>
        <v>0</v>
      </c>
      <c r="Q1236" s="35">
        <f>(SUM(P$8:P1236))/3600000</f>
        <v>1.4345566169175503</v>
      </c>
      <c r="R1236" s="35">
        <f t="shared" si="258"/>
        <v>0</v>
      </c>
      <c r="S1236" s="35"/>
      <c r="T1236" s="35">
        <f>(SUMIF(R$8:R1236,"&lt;0"))/3600000*-1</f>
        <v>0.58995511516654653</v>
      </c>
      <c r="U1236" s="37">
        <f t="shared" si="260"/>
        <v>-1.8139444444443951</v>
      </c>
      <c r="V1236" s="37">
        <f t="shared" si="259"/>
        <v>0</v>
      </c>
      <c r="W1236" s="39">
        <f>SUM(V$8:V1236)/3600000*-1</f>
        <v>0.40588911923458421</v>
      </c>
      <c r="X1236" s="38">
        <f t="shared" si="251"/>
        <v>11.181324411952657</v>
      </c>
      <c r="Y1236" s="38">
        <f t="shared" si="252"/>
        <v>32.085612664977916</v>
      </c>
      <c r="Z1236" s="38">
        <f>SUM(Y$8:Y1236)/1000</f>
        <v>29.275548729555279</v>
      </c>
    </row>
    <row r="1237" spans="2:26" x14ac:dyDescent="0.3">
      <c r="B1237" s="6" t="s">
        <v>27</v>
      </c>
      <c r="C1237" s="6">
        <v>1229</v>
      </c>
      <c r="D1237" s="6">
        <v>207</v>
      </c>
      <c r="E1237" s="2">
        <f t="shared" si="253"/>
        <v>26.361111111111111</v>
      </c>
      <c r="F1237" s="11">
        <v>94.9</v>
      </c>
      <c r="G1237" s="30">
        <f t="shared" si="254"/>
        <v>-4.1666666666666269E-2</v>
      </c>
      <c r="H1237" s="30">
        <f t="shared" si="255"/>
        <v>-0.14999999999999858</v>
      </c>
      <c r="I1237" s="31">
        <f>SUM(E$8:E1237)</f>
        <v>11127.833333333334</v>
      </c>
      <c r="J1237" s="31">
        <f t="shared" si="256"/>
        <v>26.361111111111313</v>
      </c>
      <c r="K1237" s="32">
        <f t="shared" si="248"/>
        <v>-64.374999999999389</v>
      </c>
      <c r="L1237" s="33">
        <v>156.46950000000001</v>
      </c>
      <c r="M1237" s="34">
        <f>0.5*2.10945*1.29*0.35*WLTC_class_3!E1237^2</f>
        <v>330.92106864262149</v>
      </c>
      <c r="N1237" s="34">
        <f t="shared" si="249"/>
        <v>423.0155686426221</v>
      </c>
      <c r="O1237" s="35">
        <f t="shared" si="250"/>
        <v>0</v>
      </c>
      <c r="P1237" s="35">
        <f t="shared" si="257"/>
        <v>0</v>
      </c>
      <c r="Q1237" s="35">
        <f>(SUM(P$8:P1237))/3600000</f>
        <v>1.4345566169175503</v>
      </c>
      <c r="R1237" s="35">
        <f t="shared" si="258"/>
        <v>0</v>
      </c>
      <c r="S1237" s="35"/>
      <c r="T1237" s="35">
        <f>(SUMIF(R$8:R1237,"&lt;0"))/3600000*-1</f>
        <v>0.58995511516654653</v>
      </c>
      <c r="U1237" s="37">
        <f t="shared" si="260"/>
        <v>-0.90554166666669789</v>
      </c>
      <c r="V1237" s="37">
        <f t="shared" si="259"/>
        <v>0</v>
      </c>
      <c r="W1237" s="39">
        <f>SUM(V$8:V1237)/3600000*-1</f>
        <v>0.40588911923458421</v>
      </c>
      <c r="X1237" s="38">
        <f t="shared" si="251"/>
        <v>11.151160406718011</v>
      </c>
      <c r="Y1237" s="38">
        <f t="shared" si="252"/>
        <v>32.05544865974327</v>
      </c>
      <c r="Z1237" s="38">
        <f>SUM(Y$8:Y1237)/1000</f>
        <v>29.307604178215019</v>
      </c>
    </row>
    <row r="1238" spans="2:26" x14ac:dyDescent="0.3">
      <c r="B1238" s="6" t="s">
        <v>27</v>
      </c>
      <c r="C1238" s="6">
        <v>1230</v>
      </c>
      <c r="D1238" s="6">
        <v>208</v>
      </c>
      <c r="E1238" s="2">
        <f t="shared" si="253"/>
        <v>26.305555555555557</v>
      </c>
      <c r="F1238" s="11">
        <v>94.7</v>
      </c>
      <c r="G1238" s="30">
        <f t="shared" si="254"/>
        <v>-5.5555555555556344E-2</v>
      </c>
      <c r="H1238" s="30">
        <f t="shared" si="255"/>
        <v>-0.20000000000000284</v>
      </c>
      <c r="I1238" s="31">
        <f>SUM(E$8:E1238)</f>
        <v>11154.138888888889</v>
      </c>
      <c r="J1238" s="31">
        <f t="shared" si="256"/>
        <v>26.305555555554747</v>
      </c>
      <c r="K1238" s="32">
        <f t="shared" si="248"/>
        <v>-85.833333333334551</v>
      </c>
      <c r="L1238" s="33">
        <v>156.46950000000001</v>
      </c>
      <c r="M1238" s="34">
        <f>0.5*2.10945*1.29*0.35*WLTC_class_3!E1238^2</f>
        <v>329.5277183217882</v>
      </c>
      <c r="N1238" s="34">
        <f t="shared" si="249"/>
        <v>400.16388498845362</v>
      </c>
      <c r="O1238" s="35">
        <f t="shared" si="250"/>
        <v>0</v>
      </c>
      <c r="P1238" s="35">
        <f t="shared" si="257"/>
        <v>0</v>
      </c>
      <c r="Q1238" s="35">
        <f>(SUM(P$8:P1238))/3600000</f>
        <v>1.4345566169175503</v>
      </c>
      <c r="R1238" s="35">
        <f t="shared" si="258"/>
        <v>0</v>
      </c>
      <c r="S1238" s="35"/>
      <c r="T1238" s="35">
        <f>(SUMIF(R$8:R1238,"&lt;0"))/3600000*-1</f>
        <v>0.58995511516654653</v>
      </c>
      <c r="U1238" s="37">
        <f t="shared" si="260"/>
        <v>-1.8082222222221156</v>
      </c>
      <c r="V1238" s="37">
        <f t="shared" si="259"/>
        <v>0</v>
      </c>
      <c r="W1238" s="39">
        <f>SUM(V$8:V1238)/3600000*-1</f>
        <v>0.40588911923458421</v>
      </c>
      <c r="X1238" s="38">
        <f t="shared" si="251"/>
        <v>10.526533307890711</v>
      </c>
      <c r="Y1238" s="38">
        <f t="shared" si="252"/>
        <v>31.430821560915973</v>
      </c>
      <c r="Z1238" s="38">
        <f>SUM(Y$8:Y1238)/1000</f>
        <v>29.339034999775937</v>
      </c>
    </row>
    <row r="1239" spans="2:26" x14ac:dyDescent="0.3">
      <c r="B1239" s="6" t="s">
        <v>27</v>
      </c>
      <c r="C1239" s="6">
        <v>1231</v>
      </c>
      <c r="D1239" s="6">
        <v>209</v>
      </c>
      <c r="E1239" s="2">
        <f t="shared" si="253"/>
        <v>26.25</v>
      </c>
      <c r="F1239" s="11">
        <v>94.5</v>
      </c>
      <c r="G1239" s="30">
        <f t="shared" si="254"/>
        <v>-4.1666666666666269E-2</v>
      </c>
      <c r="H1239" s="30">
        <f t="shared" si="255"/>
        <v>-0.14999999999999858</v>
      </c>
      <c r="I1239" s="31">
        <f>SUM(E$8:E1239)</f>
        <v>11180.388888888889</v>
      </c>
      <c r="J1239" s="31">
        <f t="shared" si="256"/>
        <v>26.25</v>
      </c>
      <c r="K1239" s="32">
        <f t="shared" si="248"/>
        <v>-64.374999999999389</v>
      </c>
      <c r="L1239" s="33">
        <v>156.46950000000001</v>
      </c>
      <c r="M1239" s="34">
        <f>0.5*2.10945*1.29*0.35*WLTC_class_3!E1239^2</f>
        <v>328.1373075585937</v>
      </c>
      <c r="N1239" s="34">
        <f t="shared" si="249"/>
        <v>420.23180755859431</v>
      </c>
      <c r="O1239" s="35">
        <f t="shared" si="250"/>
        <v>0</v>
      </c>
      <c r="P1239" s="35">
        <f t="shared" si="257"/>
        <v>0</v>
      </c>
      <c r="Q1239" s="35">
        <f>(SUM(P$8:P1239))/3600000</f>
        <v>1.4345566169175503</v>
      </c>
      <c r="R1239" s="35">
        <f t="shared" si="258"/>
        <v>0</v>
      </c>
      <c r="S1239" s="35"/>
      <c r="T1239" s="35">
        <f>(SUMIF(R$8:R1239,"&lt;0"))/3600000*-1</f>
        <v>0.58995511516654653</v>
      </c>
      <c r="U1239" s="37">
        <f t="shared" si="260"/>
        <v>-1.8044074074074736</v>
      </c>
      <c r="V1239" s="37">
        <f t="shared" si="259"/>
        <v>0</v>
      </c>
      <c r="W1239" s="39">
        <f>SUM(V$8:V1239)/3600000*-1</f>
        <v>0.40588911923458421</v>
      </c>
      <c r="X1239" s="38">
        <f t="shared" si="251"/>
        <v>11.031084948413101</v>
      </c>
      <c r="Y1239" s="38">
        <f t="shared" si="252"/>
        <v>31.93537320143836</v>
      </c>
      <c r="Z1239" s="38">
        <f>SUM(Y$8:Y1239)/1000</f>
        <v>29.370970372977375</v>
      </c>
    </row>
    <row r="1240" spans="2:26" x14ac:dyDescent="0.3">
      <c r="B1240" s="6" t="s">
        <v>27</v>
      </c>
      <c r="C1240" s="6">
        <v>1232</v>
      </c>
      <c r="D1240" s="6">
        <v>210</v>
      </c>
      <c r="E1240" s="2">
        <f t="shared" si="253"/>
        <v>26.222222222222221</v>
      </c>
      <c r="F1240" s="11">
        <v>94.4</v>
      </c>
      <c r="G1240" s="30">
        <f t="shared" si="254"/>
        <v>-1.3888888888888099E-2</v>
      </c>
      <c r="H1240" s="30">
        <f t="shared" si="255"/>
        <v>-4.9999999999997158E-2</v>
      </c>
      <c r="I1240" s="31">
        <f>SUM(E$8:E1240)</f>
        <v>11206.611111111111</v>
      </c>
      <c r="J1240" s="31">
        <f t="shared" si="256"/>
        <v>26.222222222222626</v>
      </c>
      <c r="K1240" s="32">
        <f t="shared" si="248"/>
        <v>-21.458333333332114</v>
      </c>
      <c r="L1240" s="33">
        <v>156.46950000000001</v>
      </c>
      <c r="M1240" s="34">
        <f>0.5*2.10945*1.29*0.35*WLTC_class_3!E1240^2</f>
        <v>327.44320451111105</v>
      </c>
      <c r="N1240" s="34">
        <f t="shared" si="249"/>
        <v>462.45437117777897</v>
      </c>
      <c r="O1240" s="35">
        <f t="shared" si="250"/>
        <v>0</v>
      </c>
      <c r="P1240" s="35">
        <f t="shared" si="257"/>
        <v>0</v>
      </c>
      <c r="Q1240" s="35">
        <f>(SUM(P$8:P1240))/3600000</f>
        <v>1.4345566169175503</v>
      </c>
      <c r="R1240" s="35">
        <f t="shared" si="258"/>
        <v>0</v>
      </c>
      <c r="S1240" s="35"/>
      <c r="T1240" s="35">
        <f>(SUMIF(R$8:R1240,"&lt;0"))/3600000*-1</f>
        <v>0.58995511516654653</v>
      </c>
      <c r="U1240" s="37">
        <f t="shared" si="260"/>
        <v>-0.90077314814820209</v>
      </c>
      <c r="V1240" s="37">
        <f t="shared" si="259"/>
        <v>0</v>
      </c>
      <c r="W1240" s="39">
        <f>SUM(V$8:V1240)/3600000*-1</f>
        <v>0.40588911923458421</v>
      </c>
      <c r="X1240" s="38">
        <f t="shared" si="251"/>
        <v>12.126581288661759</v>
      </c>
      <c r="Y1240" s="38">
        <f t="shared" si="252"/>
        <v>33.030869541687018</v>
      </c>
      <c r="Z1240" s="38">
        <f>SUM(Y$8:Y1240)/1000</f>
        <v>29.404001242519062</v>
      </c>
    </row>
    <row r="1241" spans="2:26" x14ac:dyDescent="0.3">
      <c r="B1241" s="6" t="s">
        <v>27</v>
      </c>
      <c r="C1241" s="6">
        <v>1233</v>
      </c>
      <c r="D1241" s="6">
        <v>211</v>
      </c>
      <c r="E1241" s="2">
        <f t="shared" si="253"/>
        <v>26.222222222222221</v>
      </c>
      <c r="F1241" s="11">
        <v>94.4</v>
      </c>
      <c r="G1241" s="30">
        <f t="shared" si="254"/>
        <v>-1.3888888888890073E-2</v>
      </c>
      <c r="H1241" s="30">
        <f t="shared" si="255"/>
        <v>-5.0000000000004263E-2</v>
      </c>
      <c r="I1241" s="31">
        <f>SUM(E$8:E1241)</f>
        <v>11232.833333333334</v>
      </c>
      <c r="J1241" s="31">
        <f t="shared" si="256"/>
        <v>26.222222222222626</v>
      </c>
      <c r="K1241" s="32">
        <f t="shared" si="248"/>
        <v>-21.458333333335162</v>
      </c>
      <c r="L1241" s="33">
        <v>156.46950000000001</v>
      </c>
      <c r="M1241" s="34">
        <f>0.5*2.10945*1.29*0.35*WLTC_class_3!E1241^2</f>
        <v>327.44320451111105</v>
      </c>
      <c r="N1241" s="34">
        <f t="shared" si="249"/>
        <v>462.4543711777759</v>
      </c>
      <c r="O1241" s="35">
        <f t="shared" si="250"/>
        <v>0</v>
      </c>
      <c r="P1241" s="35">
        <f t="shared" si="257"/>
        <v>0</v>
      </c>
      <c r="Q1241" s="35">
        <f>(SUM(P$8:P1241))/3600000</f>
        <v>1.4345566169175503</v>
      </c>
      <c r="R1241" s="35">
        <f t="shared" si="258"/>
        <v>0</v>
      </c>
      <c r="S1241" s="35"/>
      <c r="T1241" s="35">
        <f>(SUMIF(R$8:R1241,"&lt;0"))/3600000*-1</f>
        <v>0.58995511516654653</v>
      </c>
      <c r="U1241" s="37">
        <f t="shared" si="260"/>
        <v>0</v>
      </c>
      <c r="V1241" s="37">
        <f t="shared" si="259"/>
        <v>0</v>
      </c>
      <c r="W1241" s="39">
        <f>SUM(V$8:V1241)/3600000*-1</f>
        <v>0.40588911923458421</v>
      </c>
      <c r="X1241" s="38">
        <f t="shared" si="251"/>
        <v>12.126581288661679</v>
      </c>
      <c r="Y1241" s="38">
        <f t="shared" si="252"/>
        <v>33.03086954168694</v>
      </c>
      <c r="Z1241" s="38">
        <f>SUM(Y$8:Y1241)/1000</f>
        <v>29.437032112060749</v>
      </c>
    </row>
    <row r="1242" spans="2:26" x14ac:dyDescent="0.3">
      <c r="B1242" s="6" t="s">
        <v>27</v>
      </c>
      <c r="C1242" s="6">
        <v>1234</v>
      </c>
      <c r="D1242" s="6">
        <v>212</v>
      </c>
      <c r="E1242" s="2">
        <f t="shared" si="253"/>
        <v>26.194444444444443</v>
      </c>
      <c r="F1242" s="11">
        <v>94.3</v>
      </c>
      <c r="G1242" s="30">
        <f t="shared" si="254"/>
        <v>-1.3888888888890073E-2</v>
      </c>
      <c r="H1242" s="30">
        <f t="shared" si="255"/>
        <v>-5.0000000000004263E-2</v>
      </c>
      <c r="I1242" s="31">
        <f>SUM(E$8:E1242)</f>
        <v>11259.027777777779</v>
      </c>
      <c r="J1242" s="31">
        <f t="shared" si="256"/>
        <v>26.194444444445253</v>
      </c>
      <c r="K1242" s="32">
        <f t="shared" si="248"/>
        <v>-21.458333333335162</v>
      </c>
      <c r="L1242" s="33">
        <v>156.46950000000001</v>
      </c>
      <c r="M1242" s="34">
        <f>0.5*2.10945*1.29*0.35*WLTC_class_3!E1242^2</f>
        <v>326.74983635303818</v>
      </c>
      <c r="N1242" s="34">
        <f t="shared" si="249"/>
        <v>461.76100301970303</v>
      </c>
      <c r="O1242" s="35">
        <f t="shared" si="250"/>
        <v>0</v>
      </c>
      <c r="P1242" s="35">
        <f t="shared" si="257"/>
        <v>0</v>
      </c>
      <c r="Q1242" s="35">
        <f>(SUM(P$8:P1242))/3600000</f>
        <v>1.4345566169175503</v>
      </c>
      <c r="R1242" s="35">
        <f t="shared" si="258"/>
        <v>0</v>
      </c>
      <c r="S1242" s="35"/>
      <c r="T1242" s="35">
        <f>(SUMIF(R$8:R1242,"&lt;0"))/3600000*-1</f>
        <v>0.58995511516654653</v>
      </c>
      <c r="U1242" s="37">
        <f t="shared" si="260"/>
        <v>-0.8998194444444183</v>
      </c>
      <c r="V1242" s="37">
        <f t="shared" si="259"/>
        <v>0</v>
      </c>
      <c r="W1242" s="39">
        <f>SUM(V$8:V1242)/3600000*-1</f>
        <v>0.40588911923458421</v>
      </c>
      <c r="X1242" s="38">
        <f t="shared" si="251"/>
        <v>12.095572940210554</v>
      </c>
      <c r="Y1242" s="38">
        <f t="shared" si="252"/>
        <v>32.999861193235816</v>
      </c>
      <c r="Z1242" s="38">
        <f>SUM(Y$8:Y1242)/1000</f>
        <v>29.470031973253985</v>
      </c>
    </row>
    <row r="1243" spans="2:26" x14ac:dyDescent="0.3">
      <c r="B1243" s="6" t="s">
        <v>27</v>
      </c>
      <c r="C1243" s="6">
        <v>1235</v>
      </c>
      <c r="D1243" s="6">
        <v>213</v>
      </c>
      <c r="E1243" s="2">
        <f t="shared" si="253"/>
        <v>26.194444444444443</v>
      </c>
      <c r="F1243" s="11">
        <v>94.3</v>
      </c>
      <c r="G1243" s="30">
        <f t="shared" si="254"/>
        <v>-2.7777777777778172E-2</v>
      </c>
      <c r="H1243" s="30">
        <f t="shared" si="255"/>
        <v>-0.10000000000000142</v>
      </c>
      <c r="I1243" s="31">
        <f>SUM(E$8:E1243)</f>
        <v>11285.222222222224</v>
      </c>
      <c r="J1243" s="31">
        <f t="shared" si="256"/>
        <v>26.194444444445253</v>
      </c>
      <c r="K1243" s="32">
        <f t="shared" si="248"/>
        <v>-42.916666666667275</v>
      </c>
      <c r="L1243" s="33">
        <v>156.46950000000001</v>
      </c>
      <c r="M1243" s="34">
        <f>0.5*2.10945*1.29*0.35*WLTC_class_3!E1243^2</f>
        <v>326.74983635303818</v>
      </c>
      <c r="N1243" s="34">
        <f t="shared" si="249"/>
        <v>440.30266968637096</v>
      </c>
      <c r="O1243" s="35">
        <f t="shared" si="250"/>
        <v>0</v>
      </c>
      <c r="P1243" s="35">
        <f t="shared" si="257"/>
        <v>0</v>
      </c>
      <c r="Q1243" s="35">
        <f>(SUM(P$8:P1243))/3600000</f>
        <v>1.4345566169175503</v>
      </c>
      <c r="R1243" s="35">
        <f t="shared" si="258"/>
        <v>0</v>
      </c>
      <c r="S1243" s="35"/>
      <c r="T1243" s="35">
        <f>(SUMIF(R$8:R1243,"&lt;0"))/3600000*-1</f>
        <v>0.58995511516654653</v>
      </c>
      <c r="U1243" s="37">
        <f t="shared" si="260"/>
        <v>0</v>
      </c>
      <c r="V1243" s="37">
        <f t="shared" si="259"/>
        <v>0</v>
      </c>
      <c r="W1243" s="39">
        <f>SUM(V$8:V1243)/3600000*-1</f>
        <v>0.40588911923458421</v>
      </c>
      <c r="X1243" s="38">
        <f t="shared" si="251"/>
        <v>11.533483819840216</v>
      </c>
      <c r="Y1243" s="38">
        <f t="shared" si="252"/>
        <v>32.437772072865478</v>
      </c>
      <c r="Z1243" s="38">
        <f>SUM(Y$8:Y1243)/1000</f>
        <v>29.502469745326849</v>
      </c>
    </row>
    <row r="1244" spans="2:26" x14ac:dyDescent="0.3">
      <c r="B1244" s="6" t="s">
        <v>27</v>
      </c>
      <c r="C1244" s="6">
        <v>1236</v>
      </c>
      <c r="D1244" s="6">
        <v>214</v>
      </c>
      <c r="E1244" s="2">
        <f t="shared" si="253"/>
        <v>26.138888888888886</v>
      </c>
      <c r="F1244" s="11">
        <v>94.1</v>
      </c>
      <c r="G1244" s="30">
        <f t="shared" si="254"/>
        <v>-5.5555555555554373E-2</v>
      </c>
      <c r="H1244" s="30">
        <f t="shared" si="255"/>
        <v>-0.19999999999999574</v>
      </c>
      <c r="I1244" s="31">
        <f>SUM(E$8:E1244)</f>
        <v>11311.361111111113</v>
      </c>
      <c r="J1244" s="31">
        <f t="shared" si="256"/>
        <v>26.138888888888687</v>
      </c>
      <c r="K1244" s="32">
        <f t="shared" si="248"/>
        <v>-85.83333333333151</v>
      </c>
      <c r="L1244" s="33">
        <v>156.46950000000001</v>
      </c>
      <c r="M1244" s="34">
        <f>0.5*2.10945*1.29*0.35*WLTC_class_3!E1244^2</f>
        <v>325.36530470512145</v>
      </c>
      <c r="N1244" s="34">
        <f t="shared" si="249"/>
        <v>396.00147137178993</v>
      </c>
      <c r="O1244" s="35">
        <f t="shared" si="250"/>
        <v>0</v>
      </c>
      <c r="P1244" s="35">
        <f t="shared" si="257"/>
        <v>0</v>
      </c>
      <c r="Q1244" s="35">
        <f>(SUM(P$8:P1244))/3600000</f>
        <v>1.4345566169175503</v>
      </c>
      <c r="R1244" s="35">
        <f t="shared" si="258"/>
        <v>0</v>
      </c>
      <c r="S1244" s="35"/>
      <c r="T1244" s="35">
        <f>(SUMIF(R$8:R1244,"&lt;0"))/3600000*-1</f>
        <v>0.58995511516654653</v>
      </c>
      <c r="U1244" s="37">
        <f t="shared" si="260"/>
        <v>-1.7967777777778378</v>
      </c>
      <c r="V1244" s="37">
        <f t="shared" si="259"/>
        <v>0</v>
      </c>
      <c r="W1244" s="39">
        <f>SUM(V$8:V1244)/3600000*-1</f>
        <v>0.40588911923458421</v>
      </c>
      <c r="X1244" s="38">
        <f t="shared" si="251"/>
        <v>10.35103846002373</v>
      </c>
      <c r="Y1244" s="38">
        <f t="shared" si="252"/>
        <v>31.255326713048991</v>
      </c>
      <c r="Z1244" s="38">
        <f>SUM(Y$8:Y1244)/1000</f>
        <v>29.5337250720399</v>
      </c>
    </row>
    <row r="1245" spans="2:26" x14ac:dyDescent="0.3">
      <c r="B1245" s="6" t="s">
        <v>27</v>
      </c>
      <c r="C1245" s="6">
        <v>1237</v>
      </c>
      <c r="D1245" s="6">
        <v>215</v>
      </c>
      <c r="E1245" s="2">
        <f t="shared" si="253"/>
        <v>26.083333333333336</v>
      </c>
      <c r="F1245" s="11">
        <v>93.9</v>
      </c>
      <c r="G1245" s="30">
        <f t="shared" si="254"/>
        <v>-9.7222222222220642E-2</v>
      </c>
      <c r="H1245" s="30">
        <f t="shared" si="255"/>
        <v>-0.34999999999999432</v>
      </c>
      <c r="I1245" s="31">
        <f>SUM(E$8:E1245)</f>
        <v>11337.444444444447</v>
      </c>
      <c r="J1245" s="31">
        <f t="shared" si="256"/>
        <v>26.08333333333394</v>
      </c>
      <c r="K1245" s="32">
        <f t="shared" si="248"/>
        <v>-150.2083333333309</v>
      </c>
      <c r="L1245" s="33">
        <v>156.46950000000001</v>
      </c>
      <c r="M1245" s="34">
        <f>0.5*2.10945*1.29*0.35*WLTC_class_3!E1245^2</f>
        <v>323.9837126148438</v>
      </c>
      <c r="N1245" s="34">
        <f t="shared" si="249"/>
        <v>330.24487928151291</v>
      </c>
      <c r="O1245" s="35">
        <f t="shared" si="250"/>
        <v>0</v>
      </c>
      <c r="P1245" s="35">
        <f t="shared" si="257"/>
        <v>0</v>
      </c>
      <c r="Q1245" s="35">
        <f>(SUM(P$8:P1245))/3600000</f>
        <v>1.4345566169175503</v>
      </c>
      <c r="R1245" s="35">
        <f t="shared" si="258"/>
        <v>0</v>
      </c>
      <c r="S1245" s="35"/>
      <c r="T1245" s="35">
        <f>(SUMIF(R$8:R1245,"&lt;0"))/3600000*-1</f>
        <v>0.58995511516654653</v>
      </c>
      <c r="U1245" s="37">
        <f t="shared" si="260"/>
        <v>-1.7929629629627741</v>
      </c>
      <c r="V1245" s="37">
        <f t="shared" si="259"/>
        <v>0</v>
      </c>
      <c r="W1245" s="39">
        <f>SUM(V$8:V1245)/3600000*-1</f>
        <v>0.40588911923458421</v>
      </c>
      <c r="X1245" s="38">
        <f t="shared" si="251"/>
        <v>8.6138872679261294</v>
      </c>
      <c r="Y1245" s="38">
        <f t="shared" si="252"/>
        <v>29.518175520951388</v>
      </c>
      <c r="Z1245" s="38">
        <f>SUM(Y$8:Y1245)/1000</f>
        <v>29.563243247560852</v>
      </c>
    </row>
    <row r="1246" spans="2:26" x14ac:dyDescent="0.3">
      <c r="B1246" s="6" t="s">
        <v>27</v>
      </c>
      <c r="C1246" s="6">
        <v>1238</v>
      </c>
      <c r="D1246" s="6">
        <v>216</v>
      </c>
      <c r="E1246" s="2">
        <f t="shared" si="253"/>
        <v>25.944444444444446</v>
      </c>
      <c r="F1246" s="11">
        <v>93.4</v>
      </c>
      <c r="G1246" s="30">
        <f t="shared" si="254"/>
        <v>-0.15277777777777896</v>
      </c>
      <c r="H1246" s="30">
        <f t="shared" si="255"/>
        <v>-0.55000000000000426</v>
      </c>
      <c r="I1246" s="31">
        <f>SUM(E$8:E1246)</f>
        <v>11363.388888888892</v>
      </c>
      <c r="J1246" s="31">
        <f t="shared" si="256"/>
        <v>25.944444444445253</v>
      </c>
      <c r="K1246" s="32">
        <f t="shared" si="248"/>
        <v>-236.04166666666848</v>
      </c>
      <c r="L1246" s="33">
        <v>156.46950000000001</v>
      </c>
      <c r="M1246" s="34">
        <f>0.5*2.10945*1.29*0.35*WLTC_class_3!E1246^2</f>
        <v>320.54259295381945</v>
      </c>
      <c r="N1246" s="34">
        <f t="shared" si="249"/>
        <v>240.97042628715096</v>
      </c>
      <c r="O1246" s="35">
        <f t="shared" si="250"/>
        <v>0</v>
      </c>
      <c r="P1246" s="35">
        <f t="shared" si="257"/>
        <v>0</v>
      </c>
      <c r="Q1246" s="35">
        <f>(SUM(P$8:P1246))/3600000</f>
        <v>1.4345566169175503</v>
      </c>
      <c r="R1246" s="35">
        <f t="shared" si="258"/>
        <v>0</v>
      </c>
      <c r="S1246" s="35"/>
      <c r="T1246" s="35">
        <f>(SUMIF(R$8:R1246,"&lt;0"))/3600000*-1</f>
        <v>0.58995511516654653</v>
      </c>
      <c r="U1246" s="37">
        <f t="shared" si="260"/>
        <v>-4.4657175925926209</v>
      </c>
      <c r="V1246" s="37">
        <f t="shared" si="259"/>
        <v>0</v>
      </c>
      <c r="W1246" s="39">
        <f>SUM(V$8:V1246)/3600000*-1</f>
        <v>0.40588911923458421</v>
      </c>
      <c r="X1246" s="38">
        <f t="shared" si="251"/>
        <v>6.2518438375610836</v>
      </c>
      <c r="Y1246" s="38">
        <f t="shared" si="252"/>
        <v>27.156132090586343</v>
      </c>
      <c r="Z1246" s="38">
        <f>SUM(Y$8:Y1246)/1000</f>
        <v>29.590399379651437</v>
      </c>
    </row>
    <row r="1247" spans="2:26" x14ac:dyDescent="0.3">
      <c r="B1247" s="6" t="s">
        <v>27</v>
      </c>
      <c r="C1247" s="6">
        <v>1239</v>
      </c>
      <c r="D1247" s="6">
        <v>217</v>
      </c>
      <c r="E1247" s="2">
        <f t="shared" si="253"/>
        <v>25.777777777777775</v>
      </c>
      <c r="F1247" s="11">
        <v>92.8</v>
      </c>
      <c r="G1247" s="30">
        <f t="shared" si="254"/>
        <v>-0.19444444444444522</v>
      </c>
      <c r="H1247" s="30">
        <f t="shared" si="255"/>
        <v>-0.70000000000000284</v>
      </c>
      <c r="I1247" s="31">
        <f>SUM(E$8:E1247)</f>
        <v>11389.16666666667</v>
      </c>
      <c r="J1247" s="31">
        <f t="shared" si="256"/>
        <v>25.777777777777374</v>
      </c>
      <c r="K1247" s="32">
        <f t="shared" si="248"/>
        <v>-300.41666666666788</v>
      </c>
      <c r="L1247" s="33">
        <v>156.46950000000001</v>
      </c>
      <c r="M1247" s="34">
        <f>0.5*2.10945*1.29*0.35*WLTC_class_3!E1247^2</f>
        <v>316.437500711111</v>
      </c>
      <c r="N1247" s="34">
        <f t="shared" si="249"/>
        <v>172.4903340444431</v>
      </c>
      <c r="O1247" s="35">
        <f t="shared" si="250"/>
        <v>0</v>
      </c>
      <c r="P1247" s="35">
        <f t="shared" si="257"/>
        <v>0</v>
      </c>
      <c r="Q1247" s="35">
        <f>(SUM(P$8:P1247))/3600000</f>
        <v>1.4345566169175503</v>
      </c>
      <c r="R1247" s="35">
        <f t="shared" si="258"/>
        <v>0</v>
      </c>
      <c r="S1247" s="35"/>
      <c r="T1247" s="35">
        <f>(SUMIF(R$8:R1247,"&lt;0"))/3600000*-1</f>
        <v>0.58995511516654653</v>
      </c>
      <c r="U1247" s="37">
        <f t="shared" si="260"/>
        <v>-5.3273888888890717</v>
      </c>
      <c r="V1247" s="37">
        <f t="shared" si="259"/>
        <v>0</v>
      </c>
      <c r="W1247" s="39">
        <f>SUM(V$8:V1247)/3600000*-1</f>
        <v>0.40588911923458421</v>
      </c>
      <c r="X1247" s="38">
        <f t="shared" si="251"/>
        <v>4.4464174998123109</v>
      </c>
      <c r="Y1247" s="38">
        <f t="shared" si="252"/>
        <v>25.35070575283757</v>
      </c>
      <c r="Z1247" s="38">
        <f>SUM(Y$8:Y1247)/1000</f>
        <v>29.615750085404272</v>
      </c>
    </row>
    <row r="1248" spans="2:26" x14ac:dyDescent="0.3">
      <c r="B1248" s="6" t="s">
        <v>27</v>
      </c>
      <c r="C1248" s="6">
        <v>1240</v>
      </c>
      <c r="D1248" s="6">
        <v>218</v>
      </c>
      <c r="E1248" s="2">
        <f t="shared" si="253"/>
        <v>25.555555555555554</v>
      </c>
      <c r="F1248" s="11">
        <v>92</v>
      </c>
      <c r="G1248" s="30">
        <f t="shared" si="254"/>
        <v>-0.20833333333333331</v>
      </c>
      <c r="H1248" s="30">
        <f t="shared" si="255"/>
        <v>-0.75</v>
      </c>
      <c r="I1248" s="31">
        <f>SUM(E$8:E1248)</f>
        <v>11414.722222222224</v>
      </c>
      <c r="J1248" s="31">
        <f t="shared" si="256"/>
        <v>25.555555555554747</v>
      </c>
      <c r="K1248" s="32">
        <f t="shared" si="248"/>
        <v>-321.87499999999994</v>
      </c>
      <c r="L1248" s="33">
        <v>156.46950000000001</v>
      </c>
      <c r="M1248" s="34">
        <f>0.5*2.10945*1.29*0.35*WLTC_class_3!E1248^2</f>
        <v>311.0051981944444</v>
      </c>
      <c r="N1248" s="34">
        <f t="shared" si="249"/>
        <v>145.59969819444444</v>
      </c>
      <c r="O1248" s="35">
        <f t="shared" si="250"/>
        <v>0</v>
      </c>
      <c r="P1248" s="35">
        <f t="shared" si="257"/>
        <v>0</v>
      </c>
      <c r="Q1248" s="35">
        <f>(SUM(P$8:P1248))/3600000</f>
        <v>1.4345566169175503</v>
      </c>
      <c r="R1248" s="35">
        <f t="shared" si="258"/>
        <v>0</v>
      </c>
      <c r="S1248" s="35"/>
      <c r="T1248" s="35">
        <f>(SUMIF(R$8:R1248,"&lt;0"))/3600000*-1</f>
        <v>0.58995511516654653</v>
      </c>
      <c r="U1248" s="37">
        <f t="shared" si="260"/>
        <v>-7.0497777777776962</v>
      </c>
      <c r="V1248" s="37">
        <f t="shared" si="259"/>
        <v>0</v>
      </c>
      <c r="W1248" s="39">
        <f>SUM(V$8:V1248)/3600000*-1</f>
        <v>0.40588911923458421</v>
      </c>
      <c r="X1248" s="38">
        <f t="shared" si="251"/>
        <v>3.7208811760802463</v>
      </c>
      <c r="Y1248" s="38">
        <f t="shared" si="252"/>
        <v>24.625169429105508</v>
      </c>
      <c r="Z1248" s="38">
        <f>SUM(Y$8:Y1248)/1000</f>
        <v>29.64037525483338</v>
      </c>
    </row>
    <row r="1249" spans="2:26" x14ac:dyDescent="0.3">
      <c r="B1249" s="6" t="s">
        <v>27</v>
      </c>
      <c r="C1249" s="6">
        <v>1241</v>
      </c>
      <c r="D1249" s="6">
        <v>219</v>
      </c>
      <c r="E1249" s="2">
        <f t="shared" si="253"/>
        <v>25.361111111111111</v>
      </c>
      <c r="F1249" s="11">
        <v>91.3</v>
      </c>
      <c r="G1249" s="30">
        <f t="shared" si="254"/>
        <v>-0.19444444444444522</v>
      </c>
      <c r="H1249" s="30">
        <f t="shared" si="255"/>
        <v>-0.70000000000000284</v>
      </c>
      <c r="I1249" s="31">
        <f>SUM(E$8:E1249)</f>
        <v>11440.083333333336</v>
      </c>
      <c r="J1249" s="31">
        <f t="shared" si="256"/>
        <v>25.361111111111313</v>
      </c>
      <c r="K1249" s="32">
        <f t="shared" si="248"/>
        <v>-300.41666666666788</v>
      </c>
      <c r="L1249" s="33">
        <v>156.46950000000001</v>
      </c>
      <c r="M1249" s="34">
        <f>0.5*2.10945*1.29*0.35*WLTC_class_3!E1249^2</f>
        <v>306.29051518637152</v>
      </c>
      <c r="N1249" s="34">
        <f t="shared" si="249"/>
        <v>162.34334851970368</v>
      </c>
      <c r="O1249" s="35">
        <f t="shared" si="250"/>
        <v>0</v>
      </c>
      <c r="P1249" s="35">
        <f t="shared" si="257"/>
        <v>0</v>
      </c>
      <c r="Q1249" s="35">
        <f>(SUM(P$8:P1249))/3600000</f>
        <v>1.4345566169175503</v>
      </c>
      <c r="R1249" s="35">
        <f t="shared" si="258"/>
        <v>0</v>
      </c>
      <c r="S1249" s="35"/>
      <c r="T1249" s="35">
        <f>(SUMIF(R$8:R1249,"&lt;0"))/3600000*-1</f>
        <v>0.58995511516654653</v>
      </c>
      <c r="U1249" s="37">
        <f t="shared" si="260"/>
        <v>-6.1184861111110926</v>
      </c>
      <c r="V1249" s="37">
        <f t="shared" si="259"/>
        <v>0</v>
      </c>
      <c r="W1249" s="39">
        <f>SUM(V$8:V1249)/3600000*-1</f>
        <v>0.40588911923458421</v>
      </c>
      <c r="X1249" s="38">
        <f t="shared" si="251"/>
        <v>4.1172076999580405</v>
      </c>
      <c r="Y1249" s="38">
        <f t="shared" si="252"/>
        <v>25.021495952983301</v>
      </c>
      <c r="Z1249" s="38">
        <f>SUM(Y$8:Y1249)/1000</f>
        <v>29.665396750786364</v>
      </c>
    </row>
    <row r="1250" spans="2:26" x14ac:dyDescent="0.3">
      <c r="B1250" s="6" t="s">
        <v>27</v>
      </c>
      <c r="C1250" s="6">
        <v>1242</v>
      </c>
      <c r="D1250" s="6">
        <v>220</v>
      </c>
      <c r="E1250" s="2">
        <f t="shared" si="253"/>
        <v>25.166666666666664</v>
      </c>
      <c r="F1250" s="11">
        <v>90.6</v>
      </c>
      <c r="G1250" s="30">
        <f t="shared" si="254"/>
        <v>-0.18055555555555516</v>
      </c>
      <c r="H1250" s="30">
        <f t="shared" si="255"/>
        <v>-0.64999999999999858</v>
      </c>
      <c r="I1250" s="31">
        <f>SUM(E$8:E1250)</f>
        <v>11465.250000000002</v>
      </c>
      <c r="J1250" s="31">
        <f t="shared" si="256"/>
        <v>25.16666666666606</v>
      </c>
      <c r="K1250" s="32">
        <f t="shared" si="248"/>
        <v>-278.95833333333275</v>
      </c>
      <c r="L1250" s="33">
        <v>156.46950000000001</v>
      </c>
      <c r="M1250" s="34">
        <f>0.5*2.10945*1.29*0.35*WLTC_class_3!E1250^2</f>
        <v>301.6118417593749</v>
      </c>
      <c r="N1250" s="34">
        <f t="shared" si="249"/>
        <v>179.12300842604219</v>
      </c>
      <c r="O1250" s="35">
        <f t="shared" si="250"/>
        <v>0</v>
      </c>
      <c r="P1250" s="35">
        <f t="shared" si="257"/>
        <v>0</v>
      </c>
      <c r="Q1250" s="35">
        <f>(SUM(P$8:P1250))/3600000</f>
        <v>1.4345566169175503</v>
      </c>
      <c r="R1250" s="35">
        <f t="shared" si="258"/>
        <v>0</v>
      </c>
      <c r="S1250" s="35"/>
      <c r="T1250" s="35">
        <f>(SUMIF(R$8:R1250,"&lt;0"))/3600000*-1</f>
        <v>0.58995511516654653</v>
      </c>
      <c r="U1250" s="37">
        <f t="shared" si="260"/>
        <v>-6.0717546296297069</v>
      </c>
      <c r="V1250" s="37">
        <f t="shared" si="259"/>
        <v>0</v>
      </c>
      <c r="W1250" s="39">
        <f>SUM(V$8:V1250)/3600000*-1</f>
        <v>0.40588911923458421</v>
      </c>
      <c r="X1250" s="38">
        <f t="shared" si="251"/>
        <v>4.5079290453887282</v>
      </c>
      <c r="Y1250" s="38">
        <f t="shared" si="252"/>
        <v>25.412217298413989</v>
      </c>
      <c r="Z1250" s="38">
        <f>SUM(Y$8:Y1250)/1000</f>
        <v>29.690808968084777</v>
      </c>
    </row>
    <row r="1251" spans="2:26" x14ac:dyDescent="0.3">
      <c r="B1251" s="6" t="s">
        <v>27</v>
      </c>
      <c r="C1251" s="6">
        <v>1243</v>
      </c>
      <c r="D1251" s="6">
        <v>221</v>
      </c>
      <c r="E1251" s="2">
        <f t="shared" si="253"/>
        <v>25</v>
      </c>
      <c r="F1251" s="11">
        <v>90</v>
      </c>
      <c r="G1251" s="30">
        <f t="shared" si="254"/>
        <v>-0.18055555555555516</v>
      </c>
      <c r="H1251" s="30">
        <f t="shared" si="255"/>
        <v>-0.64999999999999858</v>
      </c>
      <c r="I1251" s="31">
        <f>SUM(E$8:E1251)</f>
        <v>11490.250000000002</v>
      </c>
      <c r="J1251" s="31">
        <f t="shared" si="256"/>
        <v>25</v>
      </c>
      <c r="K1251" s="32">
        <f t="shared" si="248"/>
        <v>-278.95833333333275</v>
      </c>
      <c r="L1251" s="33">
        <v>156.46950000000001</v>
      </c>
      <c r="M1251" s="34">
        <f>0.5*2.10945*1.29*0.35*WLTC_class_3!E1251^2</f>
        <v>297.63021093749995</v>
      </c>
      <c r="N1251" s="34">
        <f t="shared" si="249"/>
        <v>175.14137760416719</v>
      </c>
      <c r="O1251" s="35">
        <f t="shared" si="250"/>
        <v>0</v>
      </c>
      <c r="P1251" s="35">
        <f t="shared" si="257"/>
        <v>0</v>
      </c>
      <c r="Q1251" s="35">
        <f>(SUM(P$8:P1251))/3600000</f>
        <v>1.4345566169175503</v>
      </c>
      <c r="R1251" s="35">
        <f t="shared" si="258"/>
        <v>0</v>
      </c>
      <c r="S1251" s="35"/>
      <c r="T1251" s="35">
        <f>(SUMIF(R$8:R1251,"&lt;0"))/3600000*-1</f>
        <v>0.58995511516654653</v>
      </c>
      <c r="U1251" s="37">
        <f t="shared" si="260"/>
        <v>-5.1671666666665814</v>
      </c>
      <c r="V1251" s="37">
        <f t="shared" si="259"/>
        <v>0</v>
      </c>
      <c r="W1251" s="39">
        <f>SUM(V$8:V1251)/3600000*-1</f>
        <v>0.40588911923458421</v>
      </c>
      <c r="X1251" s="38">
        <f t="shared" si="251"/>
        <v>4.378534440104179</v>
      </c>
      <c r="Y1251" s="38">
        <f t="shared" si="252"/>
        <v>25.28282269312944</v>
      </c>
      <c r="Z1251" s="38">
        <f>SUM(Y$8:Y1251)/1000</f>
        <v>29.716091790777906</v>
      </c>
    </row>
    <row r="1252" spans="2:26" x14ac:dyDescent="0.3">
      <c r="B1252" s="6" t="s">
        <v>27</v>
      </c>
      <c r="C1252" s="6">
        <v>1244</v>
      </c>
      <c r="D1252" s="6">
        <v>222</v>
      </c>
      <c r="E1252" s="2">
        <f t="shared" si="253"/>
        <v>24.805555555555554</v>
      </c>
      <c r="F1252" s="11">
        <v>89.3</v>
      </c>
      <c r="G1252" s="30">
        <f t="shared" si="254"/>
        <v>-0.18055555555555516</v>
      </c>
      <c r="H1252" s="30">
        <f t="shared" si="255"/>
        <v>-0.64999999999999858</v>
      </c>
      <c r="I1252" s="31">
        <f>SUM(E$8:E1252)</f>
        <v>11515.055555555557</v>
      </c>
      <c r="J1252" s="31">
        <f t="shared" si="256"/>
        <v>24.805555555554747</v>
      </c>
      <c r="K1252" s="32">
        <f t="shared" si="248"/>
        <v>-278.95833333333275</v>
      </c>
      <c r="L1252" s="33">
        <v>156.46950000000001</v>
      </c>
      <c r="M1252" s="34">
        <f>0.5*2.10945*1.29*0.35*WLTC_class_3!E1252^2</f>
        <v>293.01841244678815</v>
      </c>
      <c r="N1252" s="34">
        <f t="shared" si="249"/>
        <v>170.52957911345544</v>
      </c>
      <c r="O1252" s="35">
        <f t="shared" si="250"/>
        <v>0</v>
      </c>
      <c r="P1252" s="35">
        <f t="shared" si="257"/>
        <v>0</v>
      </c>
      <c r="Q1252" s="35">
        <f>(SUM(P$8:P1252))/3600000</f>
        <v>1.4345566169175503</v>
      </c>
      <c r="R1252" s="35">
        <f t="shared" si="258"/>
        <v>0</v>
      </c>
      <c r="S1252" s="35"/>
      <c r="T1252" s="35">
        <f>(SUMIF(R$8:R1252,"&lt;0"))/3600000*-1</f>
        <v>0.58995511516654653</v>
      </c>
      <c r="U1252" s="37">
        <f t="shared" si="260"/>
        <v>-5.9849675925926435</v>
      </c>
      <c r="V1252" s="37">
        <f t="shared" si="259"/>
        <v>0</v>
      </c>
      <c r="W1252" s="39">
        <f>SUM(V$8:V1252)/3600000*-1</f>
        <v>0.40588911923458421</v>
      </c>
      <c r="X1252" s="38">
        <f t="shared" si="251"/>
        <v>4.2300809485643249</v>
      </c>
      <c r="Y1252" s="38">
        <f t="shared" si="252"/>
        <v>25.134369201589585</v>
      </c>
      <c r="Z1252" s="38">
        <f>SUM(Y$8:Y1252)/1000</f>
        <v>29.741226159979497</v>
      </c>
    </row>
    <row r="1253" spans="2:26" x14ac:dyDescent="0.3">
      <c r="B1253" s="6" t="s">
        <v>27</v>
      </c>
      <c r="C1253" s="6">
        <v>1245</v>
      </c>
      <c r="D1253" s="6">
        <v>223</v>
      </c>
      <c r="E1253" s="2">
        <f t="shared" si="253"/>
        <v>24.638888888888889</v>
      </c>
      <c r="F1253" s="11">
        <v>88.7</v>
      </c>
      <c r="G1253" s="30">
        <f t="shared" si="254"/>
        <v>-0.16666666666666705</v>
      </c>
      <c r="H1253" s="30">
        <f t="shared" si="255"/>
        <v>-0.60000000000000142</v>
      </c>
      <c r="I1253" s="31">
        <f>SUM(E$8:E1253)</f>
        <v>11539.694444444445</v>
      </c>
      <c r="J1253" s="31">
        <f t="shared" si="256"/>
        <v>24.638888888888687</v>
      </c>
      <c r="K1253" s="32">
        <f t="shared" si="248"/>
        <v>-257.50000000000057</v>
      </c>
      <c r="L1253" s="33">
        <v>156.46950000000001</v>
      </c>
      <c r="M1253" s="34">
        <f>0.5*2.10945*1.29*0.35*WLTC_class_3!E1253^2</f>
        <v>289.09410299887151</v>
      </c>
      <c r="N1253" s="34">
        <f t="shared" si="249"/>
        <v>188.06360299887092</v>
      </c>
      <c r="O1253" s="35">
        <f t="shared" si="250"/>
        <v>0</v>
      </c>
      <c r="P1253" s="35">
        <f t="shared" si="257"/>
        <v>0</v>
      </c>
      <c r="Q1253" s="35">
        <f>(SUM(P$8:P1253))/3600000</f>
        <v>1.4345566169175503</v>
      </c>
      <c r="R1253" s="35">
        <f t="shared" si="258"/>
        <v>0</v>
      </c>
      <c r="S1253" s="35"/>
      <c r="T1253" s="35">
        <f>(SUMIF(R$8:R1253,"&lt;0"))/3600000*-1</f>
        <v>0.58995511516654653</v>
      </c>
      <c r="U1253" s="37">
        <f t="shared" si="260"/>
        <v>-5.0927777777777212</v>
      </c>
      <c r="V1253" s="37">
        <f t="shared" si="259"/>
        <v>0</v>
      </c>
      <c r="W1253" s="39">
        <f>SUM(V$8:V1253)/3600000*-1</f>
        <v>0.40588911923458421</v>
      </c>
      <c r="X1253" s="38">
        <f t="shared" si="251"/>
        <v>4.6336782183332916</v>
      </c>
      <c r="Y1253" s="38">
        <f t="shared" si="252"/>
        <v>25.537966471358551</v>
      </c>
      <c r="Z1253" s="38">
        <f>SUM(Y$8:Y1253)/1000</f>
        <v>29.766764126450855</v>
      </c>
    </row>
    <row r="1254" spans="2:26" x14ac:dyDescent="0.3">
      <c r="B1254" s="6" t="s">
        <v>27</v>
      </c>
      <c r="C1254" s="6">
        <v>1246</v>
      </c>
      <c r="D1254" s="6">
        <v>224</v>
      </c>
      <c r="E1254" s="2">
        <f t="shared" si="253"/>
        <v>24.472222222222221</v>
      </c>
      <c r="F1254" s="11">
        <v>88.1</v>
      </c>
      <c r="G1254" s="30">
        <f t="shared" si="254"/>
        <v>-0.18055555555555516</v>
      </c>
      <c r="H1254" s="30">
        <f t="shared" si="255"/>
        <v>-0.64999999999999858</v>
      </c>
      <c r="I1254" s="31">
        <f>SUM(E$8:E1254)</f>
        <v>11564.166666666668</v>
      </c>
      <c r="J1254" s="31">
        <f t="shared" si="256"/>
        <v>24.472222222222626</v>
      </c>
      <c r="K1254" s="32">
        <f t="shared" si="248"/>
        <v>-278.95833333333275</v>
      </c>
      <c r="L1254" s="33">
        <v>156.46950000000001</v>
      </c>
      <c r="M1254" s="34">
        <f>0.5*2.10945*1.29*0.35*WLTC_class_3!E1254^2</f>
        <v>285.19624956970483</v>
      </c>
      <c r="N1254" s="34">
        <f t="shared" si="249"/>
        <v>162.70741623637213</v>
      </c>
      <c r="O1254" s="35">
        <f t="shared" si="250"/>
        <v>0</v>
      </c>
      <c r="P1254" s="35">
        <f t="shared" si="257"/>
        <v>0</v>
      </c>
      <c r="Q1254" s="35">
        <f>(SUM(P$8:P1254))/3600000</f>
        <v>1.4345566169175503</v>
      </c>
      <c r="R1254" s="35">
        <f t="shared" si="258"/>
        <v>0</v>
      </c>
      <c r="S1254" s="35"/>
      <c r="T1254" s="35">
        <f>(SUMIF(R$8:R1254,"&lt;0"))/3600000*-1</f>
        <v>0.58995511516654653</v>
      </c>
      <c r="U1254" s="37">
        <f t="shared" si="260"/>
        <v>-5.0584444444444658</v>
      </c>
      <c r="V1254" s="37">
        <f t="shared" si="259"/>
        <v>0</v>
      </c>
      <c r="W1254" s="39">
        <f>SUM(V$8:V1254)/3600000*-1</f>
        <v>0.40588911923458421</v>
      </c>
      <c r="X1254" s="38">
        <f t="shared" si="251"/>
        <v>3.9818120473401066</v>
      </c>
      <c r="Y1254" s="38">
        <f t="shared" si="252"/>
        <v>24.886100300365367</v>
      </c>
      <c r="Z1254" s="38">
        <f>SUM(Y$8:Y1254)/1000</f>
        <v>29.791650226751223</v>
      </c>
    </row>
    <row r="1255" spans="2:26" x14ac:dyDescent="0.3">
      <c r="B1255" s="6" t="s">
        <v>27</v>
      </c>
      <c r="C1255" s="6">
        <v>1247</v>
      </c>
      <c r="D1255" s="6">
        <v>225</v>
      </c>
      <c r="E1255" s="2">
        <f t="shared" si="253"/>
        <v>24.277777777777779</v>
      </c>
      <c r="F1255" s="11">
        <v>87.4</v>
      </c>
      <c r="G1255" s="30">
        <f t="shared" si="254"/>
        <v>-0.19444444444444325</v>
      </c>
      <c r="H1255" s="30">
        <f t="shared" si="255"/>
        <v>-0.69999999999999574</v>
      </c>
      <c r="I1255" s="31">
        <f>SUM(E$8:E1255)</f>
        <v>11588.444444444445</v>
      </c>
      <c r="J1255" s="31">
        <f t="shared" si="256"/>
        <v>24.277777777777374</v>
      </c>
      <c r="K1255" s="32">
        <f t="shared" si="248"/>
        <v>-300.41666666666481</v>
      </c>
      <c r="L1255" s="33">
        <v>156.46950000000001</v>
      </c>
      <c r="M1255" s="34">
        <f>0.5*2.10945*1.29*0.35*WLTC_class_3!E1255^2</f>
        <v>280.68219137048612</v>
      </c>
      <c r="N1255" s="34">
        <f t="shared" si="249"/>
        <v>136.7350247038213</v>
      </c>
      <c r="O1255" s="35">
        <f t="shared" si="250"/>
        <v>0</v>
      </c>
      <c r="P1255" s="35">
        <f t="shared" si="257"/>
        <v>0</v>
      </c>
      <c r="Q1255" s="35">
        <f>(SUM(P$8:P1255))/3600000</f>
        <v>1.4345566169175503</v>
      </c>
      <c r="R1255" s="35">
        <f t="shared" si="258"/>
        <v>0</v>
      </c>
      <c r="S1255" s="35"/>
      <c r="T1255" s="35">
        <f>(SUMIF(R$8:R1255,"&lt;0"))/3600000*-1</f>
        <v>0.58995511516654653</v>
      </c>
      <c r="U1255" s="37">
        <f t="shared" si="260"/>
        <v>-5.8581249999999772</v>
      </c>
      <c r="V1255" s="37">
        <f t="shared" si="259"/>
        <v>0</v>
      </c>
      <c r="W1255" s="39">
        <f>SUM(V$8:V1255)/3600000*-1</f>
        <v>0.40588911923458421</v>
      </c>
      <c r="X1255" s="38">
        <f t="shared" si="251"/>
        <v>3.3196225441983285</v>
      </c>
      <c r="Y1255" s="38">
        <f t="shared" si="252"/>
        <v>24.223910797223589</v>
      </c>
      <c r="Z1255" s="38">
        <f>SUM(Y$8:Y1255)/1000</f>
        <v>29.815874137548445</v>
      </c>
    </row>
    <row r="1256" spans="2:26" x14ac:dyDescent="0.3">
      <c r="B1256" s="6" t="s">
        <v>27</v>
      </c>
      <c r="C1256" s="6">
        <v>1248</v>
      </c>
      <c r="D1256" s="6">
        <v>226</v>
      </c>
      <c r="E1256" s="2">
        <f t="shared" si="253"/>
        <v>24.083333333333332</v>
      </c>
      <c r="F1256" s="11">
        <v>86.7</v>
      </c>
      <c r="G1256" s="30">
        <f t="shared" si="254"/>
        <v>-0.19444444444444522</v>
      </c>
      <c r="H1256" s="30">
        <f t="shared" si="255"/>
        <v>-0.70000000000000284</v>
      </c>
      <c r="I1256" s="31">
        <f>SUM(E$8:E1256)</f>
        <v>11612.527777777779</v>
      </c>
      <c r="J1256" s="31">
        <f t="shared" si="256"/>
        <v>24.08333333333394</v>
      </c>
      <c r="K1256" s="32">
        <f t="shared" si="248"/>
        <v>-300.41666666666788</v>
      </c>
      <c r="L1256" s="33">
        <v>156.46950000000001</v>
      </c>
      <c r="M1256" s="34">
        <f>0.5*2.10945*1.29*0.35*WLTC_class_3!E1256^2</f>
        <v>276.20414275234367</v>
      </c>
      <c r="N1256" s="34">
        <f t="shared" si="249"/>
        <v>132.25697608567577</v>
      </c>
      <c r="O1256" s="35">
        <f t="shared" si="250"/>
        <v>0</v>
      </c>
      <c r="P1256" s="35">
        <f t="shared" si="257"/>
        <v>0</v>
      </c>
      <c r="Q1256" s="35">
        <f>(SUM(P$8:P1256))/3600000</f>
        <v>1.4345566169175503</v>
      </c>
      <c r="R1256" s="35">
        <f t="shared" si="258"/>
        <v>0</v>
      </c>
      <c r="S1256" s="35"/>
      <c r="T1256" s="35">
        <f>(SUMIF(R$8:R1256,"&lt;0"))/3600000*-1</f>
        <v>0.58995511516654653</v>
      </c>
      <c r="U1256" s="37">
        <f t="shared" si="260"/>
        <v>-5.8113935185185897</v>
      </c>
      <c r="V1256" s="37">
        <f t="shared" si="259"/>
        <v>0</v>
      </c>
      <c r="W1256" s="39">
        <f>SUM(V$8:V1256)/3600000*-1</f>
        <v>0.40588911923458421</v>
      </c>
      <c r="X1256" s="38">
        <f t="shared" si="251"/>
        <v>3.1851888407300248</v>
      </c>
      <c r="Y1256" s="38">
        <f t="shared" si="252"/>
        <v>24.089477093755285</v>
      </c>
      <c r="Z1256" s="38">
        <f>SUM(Y$8:Y1256)/1000</f>
        <v>29.839963614642201</v>
      </c>
    </row>
    <row r="1257" spans="2:26" x14ac:dyDescent="0.3">
      <c r="B1257" s="6" t="s">
        <v>27</v>
      </c>
      <c r="C1257" s="6">
        <v>1249</v>
      </c>
      <c r="D1257" s="6">
        <v>227</v>
      </c>
      <c r="E1257" s="2">
        <f t="shared" si="253"/>
        <v>23.888888888888889</v>
      </c>
      <c r="F1257" s="11">
        <v>86</v>
      </c>
      <c r="G1257" s="30">
        <f t="shared" si="254"/>
        <v>-0.19444444444444522</v>
      </c>
      <c r="H1257" s="30">
        <f t="shared" si="255"/>
        <v>-0.70000000000000284</v>
      </c>
      <c r="I1257" s="31">
        <f>SUM(E$8:E1257)</f>
        <v>11636.416666666668</v>
      </c>
      <c r="J1257" s="31">
        <f t="shared" si="256"/>
        <v>23.888888888888687</v>
      </c>
      <c r="K1257" s="32">
        <f t="shared" si="248"/>
        <v>-300.41666666666788</v>
      </c>
      <c r="L1257" s="33">
        <v>156.46950000000001</v>
      </c>
      <c r="M1257" s="34">
        <f>0.5*2.10945*1.29*0.35*WLTC_class_3!E1257^2</f>
        <v>271.76210371527776</v>
      </c>
      <c r="N1257" s="34">
        <f t="shared" si="249"/>
        <v>127.81493704860986</v>
      </c>
      <c r="O1257" s="35">
        <f t="shared" si="250"/>
        <v>0</v>
      </c>
      <c r="P1257" s="35">
        <f t="shared" si="257"/>
        <v>0</v>
      </c>
      <c r="Q1257" s="35">
        <f>(SUM(P$8:P1257))/3600000</f>
        <v>1.4345566169175503</v>
      </c>
      <c r="R1257" s="35">
        <f t="shared" si="258"/>
        <v>0</v>
      </c>
      <c r="S1257" s="35"/>
      <c r="T1257" s="35">
        <f>(SUMIF(R$8:R1257,"&lt;0"))/3600000*-1</f>
        <v>0.58995511516654653</v>
      </c>
      <c r="U1257" s="37">
        <f t="shared" si="260"/>
        <v>-5.7646620370369925</v>
      </c>
      <c r="V1257" s="37">
        <f t="shared" si="259"/>
        <v>0</v>
      </c>
      <c r="W1257" s="39">
        <f>SUM(V$8:V1257)/3600000*-1</f>
        <v>0.40588911923458421</v>
      </c>
      <c r="X1257" s="38">
        <f t="shared" si="251"/>
        <v>3.053356829494569</v>
      </c>
      <c r="Y1257" s="38">
        <f t="shared" si="252"/>
        <v>23.957645082519829</v>
      </c>
      <c r="Z1257" s="38">
        <f>SUM(Y$8:Y1257)/1000</f>
        <v>29.863921259724719</v>
      </c>
    </row>
    <row r="1258" spans="2:26" x14ac:dyDescent="0.3">
      <c r="B1258" s="6" t="s">
        <v>27</v>
      </c>
      <c r="C1258" s="6">
        <v>1250</v>
      </c>
      <c r="D1258" s="6">
        <v>228</v>
      </c>
      <c r="E1258" s="2">
        <f t="shared" si="253"/>
        <v>23.694444444444443</v>
      </c>
      <c r="F1258" s="11">
        <v>85.3</v>
      </c>
      <c r="G1258" s="30">
        <f t="shared" si="254"/>
        <v>-0.18055555555555516</v>
      </c>
      <c r="H1258" s="30">
        <f t="shared" si="255"/>
        <v>-0.64999999999999858</v>
      </c>
      <c r="I1258" s="31">
        <f>SUM(E$8:E1258)</f>
        <v>11660.111111111113</v>
      </c>
      <c r="J1258" s="31">
        <f t="shared" si="256"/>
        <v>23.694444444445253</v>
      </c>
      <c r="K1258" s="32">
        <f t="shared" si="248"/>
        <v>-278.95833333333275</v>
      </c>
      <c r="L1258" s="33">
        <v>156.46950000000001</v>
      </c>
      <c r="M1258" s="34">
        <f>0.5*2.10945*1.29*0.35*WLTC_class_3!E1258^2</f>
        <v>267.35607425928811</v>
      </c>
      <c r="N1258" s="34">
        <f t="shared" si="249"/>
        <v>144.8672409259554</v>
      </c>
      <c r="O1258" s="35">
        <f t="shared" si="250"/>
        <v>0</v>
      </c>
      <c r="P1258" s="35">
        <f t="shared" si="257"/>
        <v>0</v>
      </c>
      <c r="Q1258" s="35">
        <f>(SUM(P$8:P1258))/3600000</f>
        <v>1.4345566169175503</v>
      </c>
      <c r="R1258" s="35">
        <f t="shared" si="258"/>
        <v>0</v>
      </c>
      <c r="S1258" s="35"/>
      <c r="T1258" s="35">
        <f>(SUMIF(R$8:R1258,"&lt;0"))/3600000*-1</f>
        <v>0.58995511516654653</v>
      </c>
      <c r="U1258" s="37">
        <f t="shared" si="260"/>
        <v>-5.717930555555605</v>
      </c>
      <c r="V1258" s="37">
        <f t="shared" si="259"/>
        <v>0</v>
      </c>
      <c r="W1258" s="39">
        <f>SUM(V$8:V1258)/3600000*-1</f>
        <v>0.40588911923458421</v>
      </c>
      <c r="X1258" s="38">
        <f t="shared" si="251"/>
        <v>3.4325487919399986</v>
      </c>
      <c r="Y1258" s="38">
        <f t="shared" si="252"/>
        <v>24.336837044965257</v>
      </c>
      <c r="Z1258" s="38">
        <f>SUM(Y$8:Y1258)/1000</f>
        <v>29.888258096769686</v>
      </c>
    </row>
    <row r="1259" spans="2:26" x14ac:dyDescent="0.3">
      <c r="B1259" s="6" t="s">
        <v>27</v>
      </c>
      <c r="C1259" s="6">
        <v>1251</v>
      </c>
      <c r="D1259" s="6">
        <v>229</v>
      </c>
      <c r="E1259" s="2">
        <f t="shared" si="253"/>
        <v>23.527777777777779</v>
      </c>
      <c r="F1259" s="11">
        <v>84.7</v>
      </c>
      <c r="G1259" s="30">
        <f t="shared" si="254"/>
        <v>-0.16666666666666705</v>
      </c>
      <c r="H1259" s="30">
        <f t="shared" si="255"/>
        <v>-0.60000000000000142</v>
      </c>
      <c r="I1259" s="31">
        <f>SUM(E$8:E1259)</f>
        <v>11683.638888888891</v>
      </c>
      <c r="J1259" s="31">
        <f t="shared" si="256"/>
        <v>23.527777777777374</v>
      </c>
      <c r="K1259" s="32">
        <f t="shared" si="248"/>
        <v>-257.50000000000057</v>
      </c>
      <c r="L1259" s="33">
        <v>156.46950000000001</v>
      </c>
      <c r="M1259" s="34">
        <f>0.5*2.10945*1.29*0.35*WLTC_class_3!E1259^2</f>
        <v>263.60813826970485</v>
      </c>
      <c r="N1259" s="34">
        <f t="shared" si="249"/>
        <v>162.57763826970427</v>
      </c>
      <c r="O1259" s="35">
        <f t="shared" si="250"/>
        <v>0</v>
      </c>
      <c r="P1259" s="35">
        <f t="shared" si="257"/>
        <v>0</v>
      </c>
      <c r="Q1259" s="35">
        <f>(SUM(P$8:P1259))/3600000</f>
        <v>1.4345566169175503</v>
      </c>
      <c r="R1259" s="35">
        <f t="shared" si="258"/>
        <v>0</v>
      </c>
      <c r="S1259" s="35"/>
      <c r="T1259" s="35">
        <f>(SUMIF(R$8:R1259,"&lt;0"))/3600000*-1</f>
        <v>0.58995511516654653</v>
      </c>
      <c r="U1259" s="37">
        <f t="shared" si="260"/>
        <v>-4.8638888888887903</v>
      </c>
      <c r="V1259" s="37">
        <f t="shared" si="259"/>
        <v>0</v>
      </c>
      <c r="W1259" s="39">
        <f>SUM(V$8:V1259)/3600000*-1</f>
        <v>0.40588911923458421</v>
      </c>
      <c r="X1259" s="38">
        <f t="shared" si="251"/>
        <v>3.8250905448455423</v>
      </c>
      <c r="Y1259" s="38">
        <f t="shared" si="252"/>
        <v>24.729378797870801</v>
      </c>
      <c r="Z1259" s="38">
        <f>SUM(Y$8:Y1259)/1000</f>
        <v>29.912987475567554</v>
      </c>
    </row>
    <row r="1260" spans="2:26" x14ac:dyDescent="0.3">
      <c r="B1260" s="6" t="s">
        <v>27</v>
      </c>
      <c r="C1260" s="6">
        <v>1252</v>
      </c>
      <c r="D1260" s="6">
        <v>230</v>
      </c>
      <c r="E1260" s="2">
        <f t="shared" si="253"/>
        <v>23.361111111111111</v>
      </c>
      <c r="F1260" s="11">
        <v>84.1</v>
      </c>
      <c r="G1260" s="30">
        <f t="shared" si="254"/>
        <v>-0.16666666666666705</v>
      </c>
      <c r="H1260" s="30">
        <f t="shared" si="255"/>
        <v>-0.60000000000000142</v>
      </c>
      <c r="I1260" s="31">
        <f>SUM(E$8:E1260)</f>
        <v>11707.000000000002</v>
      </c>
      <c r="J1260" s="31">
        <f t="shared" si="256"/>
        <v>23.361111111111313</v>
      </c>
      <c r="K1260" s="32">
        <f t="shared" si="248"/>
        <v>-257.50000000000057</v>
      </c>
      <c r="L1260" s="33">
        <v>156.46950000000001</v>
      </c>
      <c r="M1260" s="34">
        <f>0.5*2.10945*1.29*0.35*WLTC_class_3!E1260^2</f>
        <v>259.88665829887151</v>
      </c>
      <c r="N1260" s="34">
        <f t="shared" si="249"/>
        <v>158.85615829887092</v>
      </c>
      <c r="O1260" s="35">
        <f t="shared" si="250"/>
        <v>0</v>
      </c>
      <c r="P1260" s="35">
        <f t="shared" si="257"/>
        <v>0</v>
      </c>
      <c r="Q1260" s="35">
        <f>(SUM(P$8:P1260))/3600000</f>
        <v>1.4345566169175503</v>
      </c>
      <c r="R1260" s="35">
        <f t="shared" si="258"/>
        <v>0</v>
      </c>
      <c r="S1260" s="35"/>
      <c r="T1260" s="35">
        <f>(SUMIF(R$8:R1260,"&lt;0"))/3600000*-1</f>
        <v>0.58995511516654653</v>
      </c>
      <c r="U1260" s="37">
        <f t="shared" si="260"/>
        <v>-4.8295555555556051</v>
      </c>
      <c r="V1260" s="37">
        <f t="shared" si="259"/>
        <v>0</v>
      </c>
      <c r="W1260" s="39">
        <f>SUM(V$8:V1260)/3600000*-1</f>
        <v>0.40588911923458421</v>
      </c>
      <c r="X1260" s="38">
        <f t="shared" si="251"/>
        <v>3.711056364704179</v>
      </c>
      <c r="Y1260" s="38">
        <f t="shared" si="252"/>
        <v>24.615344617729441</v>
      </c>
      <c r="Z1260" s="38">
        <f>SUM(Y$8:Y1260)/1000</f>
        <v>29.937602820185287</v>
      </c>
    </row>
    <row r="1261" spans="2:26" x14ac:dyDescent="0.3">
      <c r="B1261" s="6" t="s">
        <v>27</v>
      </c>
      <c r="C1261" s="6">
        <v>1253</v>
      </c>
      <c r="D1261" s="6">
        <v>231</v>
      </c>
      <c r="E1261" s="2">
        <f t="shared" si="253"/>
        <v>23.194444444444443</v>
      </c>
      <c r="F1261" s="11">
        <v>83.5</v>
      </c>
      <c r="G1261" s="30">
        <f t="shared" si="254"/>
        <v>-0.16666666666666508</v>
      </c>
      <c r="H1261" s="30">
        <f t="shared" si="255"/>
        <v>-0.59999999999999432</v>
      </c>
      <c r="I1261" s="31">
        <f>SUM(E$8:E1261)</f>
        <v>11730.194444444447</v>
      </c>
      <c r="J1261" s="31">
        <f t="shared" si="256"/>
        <v>23.194444444445253</v>
      </c>
      <c r="K1261" s="32">
        <f t="shared" si="248"/>
        <v>-257.49999999999756</v>
      </c>
      <c r="L1261" s="33">
        <v>156.46950000000001</v>
      </c>
      <c r="M1261" s="34">
        <f>0.5*2.10945*1.29*0.35*WLTC_class_3!E1261^2</f>
        <v>256.19163434678813</v>
      </c>
      <c r="N1261" s="34">
        <f t="shared" si="249"/>
        <v>155.16113434679056</v>
      </c>
      <c r="O1261" s="35">
        <f t="shared" si="250"/>
        <v>0</v>
      </c>
      <c r="P1261" s="35">
        <f t="shared" si="257"/>
        <v>0</v>
      </c>
      <c r="Q1261" s="35">
        <f>(SUM(P$8:P1261))/3600000</f>
        <v>1.4345566169175503</v>
      </c>
      <c r="R1261" s="35">
        <f t="shared" si="258"/>
        <v>0</v>
      </c>
      <c r="S1261" s="35"/>
      <c r="T1261" s="35">
        <f>(SUMIF(R$8:R1261,"&lt;0"))/3600000*-1</f>
        <v>0.58995511516654653</v>
      </c>
      <c r="U1261" s="37">
        <f t="shared" si="260"/>
        <v>-4.7952222222222796</v>
      </c>
      <c r="V1261" s="37">
        <f t="shared" si="259"/>
        <v>0</v>
      </c>
      <c r="W1261" s="39">
        <f>SUM(V$8:V1261)/3600000*-1</f>
        <v>0.40588911923458421</v>
      </c>
      <c r="X1261" s="38">
        <f t="shared" si="251"/>
        <v>3.5988763105436141</v>
      </c>
      <c r="Y1261" s="38">
        <f t="shared" si="252"/>
        <v>24.503164563568873</v>
      </c>
      <c r="Z1261" s="38">
        <f>SUM(Y$8:Y1261)/1000</f>
        <v>29.962105984748852</v>
      </c>
    </row>
    <row r="1262" spans="2:26" x14ac:dyDescent="0.3">
      <c r="B1262" s="6" t="s">
        <v>27</v>
      </c>
      <c r="C1262" s="6">
        <v>1254</v>
      </c>
      <c r="D1262" s="6">
        <v>232</v>
      </c>
      <c r="E1262" s="2">
        <f t="shared" si="253"/>
        <v>23.027777777777779</v>
      </c>
      <c r="F1262" s="11">
        <v>82.9</v>
      </c>
      <c r="G1262" s="30">
        <f t="shared" si="254"/>
        <v>-0.16666666666666705</v>
      </c>
      <c r="H1262" s="30">
        <f t="shared" si="255"/>
        <v>-0.60000000000000142</v>
      </c>
      <c r="I1262" s="31">
        <f>SUM(E$8:E1262)</f>
        <v>11753.222222222224</v>
      </c>
      <c r="J1262" s="31">
        <f t="shared" si="256"/>
        <v>23.027777777777374</v>
      </c>
      <c r="K1262" s="32">
        <f t="shared" si="248"/>
        <v>-257.50000000000057</v>
      </c>
      <c r="L1262" s="33">
        <v>156.46950000000001</v>
      </c>
      <c r="M1262" s="34">
        <f>0.5*2.10945*1.29*0.35*WLTC_class_3!E1262^2</f>
        <v>252.52306641345484</v>
      </c>
      <c r="N1262" s="34">
        <f t="shared" si="249"/>
        <v>151.49256641345426</v>
      </c>
      <c r="O1262" s="35">
        <f t="shared" si="250"/>
        <v>0</v>
      </c>
      <c r="P1262" s="35">
        <f t="shared" si="257"/>
        <v>0</v>
      </c>
      <c r="Q1262" s="35">
        <f>(SUM(P$8:P1262))/3600000</f>
        <v>1.4345566169175503</v>
      </c>
      <c r="R1262" s="35">
        <f t="shared" si="258"/>
        <v>0</v>
      </c>
      <c r="S1262" s="35"/>
      <c r="T1262" s="35">
        <f>(SUMIF(R$8:R1262,"&lt;0"))/3600000*-1</f>
        <v>0.58995511516654653</v>
      </c>
      <c r="U1262" s="37">
        <f t="shared" si="260"/>
        <v>-4.7608888888888137</v>
      </c>
      <c r="V1262" s="37">
        <f t="shared" si="259"/>
        <v>0</v>
      </c>
      <c r="W1262" s="39">
        <f>SUM(V$8:V1262)/3600000*-1</f>
        <v>0.40588911923458421</v>
      </c>
      <c r="X1262" s="38">
        <f t="shared" si="251"/>
        <v>3.4885371543542658</v>
      </c>
      <c r="Y1262" s="38">
        <f t="shared" si="252"/>
        <v>24.392825407379526</v>
      </c>
      <c r="Z1262" s="38">
        <f>SUM(Y$8:Y1262)/1000</f>
        <v>29.986498810156235</v>
      </c>
    </row>
    <row r="1263" spans="2:26" x14ac:dyDescent="0.3">
      <c r="B1263" s="6" t="s">
        <v>27</v>
      </c>
      <c r="C1263" s="6">
        <v>1255</v>
      </c>
      <c r="D1263" s="6">
        <v>233</v>
      </c>
      <c r="E1263" s="2">
        <f t="shared" si="253"/>
        <v>22.861111111111111</v>
      </c>
      <c r="F1263" s="11">
        <v>82.3</v>
      </c>
      <c r="G1263" s="30">
        <f t="shared" si="254"/>
        <v>-0.16666666666666705</v>
      </c>
      <c r="H1263" s="30">
        <f t="shared" si="255"/>
        <v>-0.60000000000000142</v>
      </c>
      <c r="I1263" s="31">
        <f>SUM(E$8:E1263)</f>
        <v>11776.083333333336</v>
      </c>
      <c r="J1263" s="31">
        <f t="shared" si="256"/>
        <v>22.861111111111313</v>
      </c>
      <c r="K1263" s="32">
        <f t="shared" si="248"/>
        <v>-257.50000000000057</v>
      </c>
      <c r="L1263" s="33">
        <v>156.46950000000001</v>
      </c>
      <c r="M1263" s="34">
        <f>0.5*2.10945*1.29*0.35*WLTC_class_3!E1263^2</f>
        <v>248.88095449887152</v>
      </c>
      <c r="N1263" s="34">
        <f t="shared" si="249"/>
        <v>147.85045449887093</v>
      </c>
      <c r="O1263" s="35">
        <f t="shared" si="250"/>
        <v>0</v>
      </c>
      <c r="P1263" s="35">
        <f t="shared" si="257"/>
        <v>0</v>
      </c>
      <c r="Q1263" s="35">
        <f>(SUM(P$8:P1263))/3600000</f>
        <v>1.4345566169175503</v>
      </c>
      <c r="R1263" s="35">
        <f t="shared" si="258"/>
        <v>0</v>
      </c>
      <c r="S1263" s="35"/>
      <c r="T1263" s="35">
        <f>(SUMIF(R$8:R1263,"&lt;0"))/3600000*-1</f>
        <v>0.58995511516654653</v>
      </c>
      <c r="U1263" s="37">
        <f t="shared" si="260"/>
        <v>-4.7265555555555592</v>
      </c>
      <c r="V1263" s="37">
        <f t="shared" si="259"/>
        <v>0</v>
      </c>
      <c r="W1263" s="39">
        <f>SUM(V$8:V1263)/3600000*-1</f>
        <v>0.40588911923458421</v>
      </c>
      <c r="X1263" s="38">
        <f t="shared" si="251"/>
        <v>3.380025668126966</v>
      </c>
      <c r="Y1263" s="38">
        <f t="shared" si="252"/>
        <v>24.284313921152226</v>
      </c>
      <c r="Z1263" s="38">
        <f>SUM(Y$8:Y1263)/1000</f>
        <v>30.010783124077385</v>
      </c>
    </row>
    <row r="1264" spans="2:26" x14ac:dyDescent="0.3">
      <c r="B1264" s="6" t="s">
        <v>27</v>
      </c>
      <c r="C1264" s="6">
        <v>1256</v>
      </c>
      <c r="D1264" s="6">
        <v>234</v>
      </c>
      <c r="E1264" s="2">
        <f t="shared" si="253"/>
        <v>22.694444444444446</v>
      </c>
      <c r="F1264" s="11">
        <v>81.7</v>
      </c>
      <c r="G1264" s="30">
        <f t="shared" si="254"/>
        <v>-0.16666666666666705</v>
      </c>
      <c r="H1264" s="30">
        <f t="shared" si="255"/>
        <v>-0.60000000000000142</v>
      </c>
      <c r="I1264" s="31">
        <f>SUM(E$8:E1264)</f>
        <v>11798.777777777781</v>
      </c>
      <c r="J1264" s="31">
        <f t="shared" si="256"/>
        <v>22.694444444445253</v>
      </c>
      <c r="K1264" s="32">
        <f t="shared" si="248"/>
        <v>-257.50000000000057</v>
      </c>
      <c r="L1264" s="33">
        <v>156.46950000000001</v>
      </c>
      <c r="M1264" s="34">
        <f>0.5*2.10945*1.29*0.35*WLTC_class_3!E1264^2</f>
        <v>245.26529860303822</v>
      </c>
      <c r="N1264" s="34">
        <f t="shared" si="249"/>
        <v>144.23479860303769</v>
      </c>
      <c r="O1264" s="35">
        <f t="shared" si="250"/>
        <v>0</v>
      </c>
      <c r="P1264" s="35">
        <f t="shared" si="257"/>
        <v>0</v>
      </c>
      <c r="Q1264" s="35">
        <f>(SUM(P$8:P1264))/3600000</f>
        <v>1.4345566169175503</v>
      </c>
      <c r="R1264" s="35">
        <f t="shared" si="258"/>
        <v>0</v>
      </c>
      <c r="S1264" s="35"/>
      <c r="T1264" s="35">
        <f>(SUMIF(R$8:R1264,"&lt;0"))/3600000*-1</f>
        <v>0.58995511516654653</v>
      </c>
      <c r="U1264" s="37">
        <f t="shared" si="260"/>
        <v>-4.6922222222221626</v>
      </c>
      <c r="V1264" s="37">
        <f t="shared" si="259"/>
        <v>0</v>
      </c>
      <c r="W1264" s="39">
        <f>SUM(V$8:V1264)/3600000*-1</f>
        <v>0.40588911923458421</v>
      </c>
      <c r="X1264" s="38">
        <f t="shared" si="251"/>
        <v>3.2733286238522723</v>
      </c>
      <c r="Y1264" s="38">
        <f t="shared" si="252"/>
        <v>24.177616876877533</v>
      </c>
      <c r="Z1264" s="38">
        <f>SUM(Y$8:Y1264)/1000</f>
        <v>30.034960740954261</v>
      </c>
    </row>
    <row r="1265" spans="2:26" x14ac:dyDescent="0.3">
      <c r="B1265" s="6" t="s">
        <v>27</v>
      </c>
      <c r="C1265" s="6">
        <v>1257</v>
      </c>
      <c r="D1265" s="6">
        <v>235</v>
      </c>
      <c r="E1265" s="2">
        <f t="shared" si="253"/>
        <v>22.527777777777775</v>
      </c>
      <c r="F1265" s="11">
        <v>81.099999999999994</v>
      </c>
      <c r="G1265" s="30">
        <f t="shared" si="254"/>
        <v>-0.16666666666666705</v>
      </c>
      <c r="H1265" s="30">
        <f t="shared" si="255"/>
        <v>-0.60000000000000142</v>
      </c>
      <c r="I1265" s="31">
        <f>SUM(E$8:E1265)</f>
        <v>11821.305555555558</v>
      </c>
      <c r="J1265" s="31">
        <f t="shared" si="256"/>
        <v>22.527777777777374</v>
      </c>
      <c r="K1265" s="32">
        <f t="shared" si="248"/>
        <v>-257.50000000000057</v>
      </c>
      <c r="L1265" s="33">
        <v>156.46950000000001</v>
      </c>
      <c r="M1265" s="34">
        <f>0.5*2.10945*1.29*0.35*WLTC_class_3!E1265^2</f>
        <v>241.6760987259548</v>
      </c>
      <c r="N1265" s="34">
        <f t="shared" si="249"/>
        <v>140.64559872595424</v>
      </c>
      <c r="O1265" s="35">
        <f t="shared" si="250"/>
        <v>0</v>
      </c>
      <c r="P1265" s="35">
        <f t="shared" si="257"/>
        <v>0</v>
      </c>
      <c r="Q1265" s="35">
        <f>(SUM(P$8:P1265))/3600000</f>
        <v>1.4345566169175503</v>
      </c>
      <c r="R1265" s="35">
        <f t="shared" si="258"/>
        <v>0</v>
      </c>
      <c r="S1265" s="35"/>
      <c r="T1265" s="35">
        <f>(SUMIF(R$8:R1265,"&lt;0"))/3600000*-1</f>
        <v>0.58995511516654653</v>
      </c>
      <c r="U1265" s="37">
        <f t="shared" si="260"/>
        <v>-4.6578888888890129</v>
      </c>
      <c r="V1265" s="37">
        <f t="shared" si="259"/>
        <v>0</v>
      </c>
      <c r="W1265" s="39">
        <f>SUM(V$8:V1265)/3600000*-1</f>
        <v>0.40588911923458421</v>
      </c>
      <c r="X1265" s="38">
        <f t="shared" si="251"/>
        <v>3.1684327935208021</v>
      </c>
      <c r="Y1265" s="38">
        <f t="shared" si="252"/>
        <v>24.072721046546064</v>
      </c>
      <c r="Z1265" s="38">
        <f>SUM(Y$8:Y1265)/1000</f>
        <v>30.059033462000809</v>
      </c>
    </row>
    <row r="1266" spans="2:26" x14ac:dyDescent="0.3">
      <c r="B1266" s="6" t="s">
        <v>27</v>
      </c>
      <c r="C1266" s="6">
        <v>1258</v>
      </c>
      <c r="D1266" s="6">
        <v>236</v>
      </c>
      <c r="E1266" s="2">
        <f t="shared" si="253"/>
        <v>22.361111111111111</v>
      </c>
      <c r="F1266" s="11">
        <v>80.5</v>
      </c>
      <c r="G1266" s="30">
        <f t="shared" si="254"/>
        <v>-0.16666666666666508</v>
      </c>
      <c r="H1266" s="30">
        <f t="shared" si="255"/>
        <v>-0.59999999999999432</v>
      </c>
      <c r="I1266" s="31">
        <f>SUM(E$8:E1266)</f>
        <v>11843.66666666667</v>
      </c>
      <c r="J1266" s="31">
        <f t="shared" si="256"/>
        <v>22.361111111111313</v>
      </c>
      <c r="K1266" s="32">
        <f t="shared" si="248"/>
        <v>-257.49999999999756</v>
      </c>
      <c r="L1266" s="33">
        <v>156.46950000000001</v>
      </c>
      <c r="M1266" s="34">
        <f>0.5*2.10945*1.29*0.35*WLTC_class_3!E1266^2</f>
        <v>238.1133548676215</v>
      </c>
      <c r="N1266" s="34">
        <f t="shared" si="249"/>
        <v>137.08285486762395</v>
      </c>
      <c r="O1266" s="35">
        <f t="shared" si="250"/>
        <v>0</v>
      </c>
      <c r="P1266" s="35">
        <f t="shared" si="257"/>
        <v>0</v>
      </c>
      <c r="Q1266" s="35">
        <f>(SUM(P$8:P1266))/3600000</f>
        <v>1.4345566169175503</v>
      </c>
      <c r="R1266" s="35">
        <f t="shared" si="258"/>
        <v>0</v>
      </c>
      <c r="S1266" s="35"/>
      <c r="T1266" s="35">
        <f>(SUMIF(R$8:R1266,"&lt;0"))/3600000*-1</f>
        <v>0.58995511516654653</v>
      </c>
      <c r="U1266" s="37">
        <f t="shared" si="260"/>
        <v>-4.6235555555555115</v>
      </c>
      <c r="V1266" s="37">
        <f t="shared" si="259"/>
        <v>0</v>
      </c>
      <c r="W1266" s="39">
        <f>SUM(V$8:V1266)/3600000*-1</f>
        <v>0.40588911923458421</v>
      </c>
      <c r="X1266" s="38">
        <f t="shared" si="251"/>
        <v>3.0653249491232577</v>
      </c>
      <c r="Y1266" s="38">
        <f t="shared" si="252"/>
        <v>23.969613202148519</v>
      </c>
      <c r="Z1266" s="38">
        <f>SUM(Y$8:Y1266)/1000</f>
        <v>30.083003075202956</v>
      </c>
    </row>
    <row r="1267" spans="2:26" x14ac:dyDescent="0.3">
      <c r="B1267" s="6" t="s">
        <v>27</v>
      </c>
      <c r="C1267" s="6">
        <v>1259</v>
      </c>
      <c r="D1267" s="6">
        <v>237</v>
      </c>
      <c r="E1267" s="2">
        <f t="shared" si="253"/>
        <v>22.194444444444446</v>
      </c>
      <c r="F1267" s="11">
        <v>79.900000000000006</v>
      </c>
      <c r="G1267" s="30">
        <f t="shared" si="254"/>
        <v>-0.15277777777777699</v>
      </c>
      <c r="H1267" s="30">
        <f t="shared" si="255"/>
        <v>-0.54999999999999716</v>
      </c>
      <c r="I1267" s="31">
        <f>SUM(E$8:E1267)</f>
        <v>11865.861111111115</v>
      </c>
      <c r="J1267" s="31">
        <f t="shared" si="256"/>
        <v>22.194444444445253</v>
      </c>
      <c r="K1267" s="32">
        <f t="shared" si="248"/>
        <v>-236.04166666666544</v>
      </c>
      <c r="L1267" s="33">
        <v>156.46950000000001</v>
      </c>
      <c r="M1267" s="34">
        <f>0.5*2.10945*1.29*0.35*WLTC_class_3!E1267^2</f>
        <v>234.57706702803821</v>
      </c>
      <c r="N1267" s="34">
        <f t="shared" si="249"/>
        <v>155.00490036137279</v>
      </c>
      <c r="O1267" s="35">
        <f t="shared" si="250"/>
        <v>0</v>
      </c>
      <c r="P1267" s="35">
        <f t="shared" si="257"/>
        <v>0</v>
      </c>
      <c r="Q1267" s="35">
        <f>(SUM(P$8:P1267))/3600000</f>
        <v>1.4345566169175503</v>
      </c>
      <c r="R1267" s="35">
        <f t="shared" si="258"/>
        <v>0</v>
      </c>
      <c r="S1267" s="35"/>
      <c r="T1267" s="35">
        <f>(SUMIF(R$8:R1267,"&lt;0"))/3600000*-1</f>
        <v>0.58995511516654653</v>
      </c>
      <c r="U1267" s="37">
        <f t="shared" si="260"/>
        <v>-4.5892222222221504</v>
      </c>
      <c r="V1267" s="37">
        <f t="shared" si="259"/>
        <v>0</v>
      </c>
      <c r="W1267" s="39">
        <f>SUM(V$8:V1267)/3600000*-1</f>
        <v>0.40588911923458421</v>
      </c>
      <c r="X1267" s="38">
        <f t="shared" si="251"/>
        <v>3.4402476496871355</v>
      </c>
      <c r="Y1267" s="38">
        <f t="shared" si="252"/>
        <v>24.344535902712394</v>
      </c>
      <c r="Z1267" s="38">
        <f>SUM(Y$8:Y1267)/1000</f>
        <v>30.10734761110567</v>
      </c>
    </row>
    <row r="1268" spans="2:26" x14ac:dyDescent="0.3">
      <c r="B1268" s="6" t="s">
        <v>27</v>
      </c>
      <c r="C1268" s="6">
        <v>1260</v>
      </c>
      <c r="D1268" s="6">
        <v>238</v>
      </c>
      <c r="E1268" s="2">
        <f t="shared" si="253"/>
        <v>22.055555555555557</v>
      </c>
      <c r="F1268" s="11">
        <v>79.400000000000006</v>
      </c>
      <c r="G1268" s="30">
        <f t="shared" si="254"/>
        <v>-0.12500000000000078</v>
      </c>
      <c r="H1268" s="30">
        <f t="shared" si="255"/>
        <v>-0.45000000000000284</v>
      </c>
      <c r="I1268" s="31">
        <f>SUM(E$8:E1268)</f>
        <v>11887.91666666667</v>
      </c>
      <c r="J1268" s="31">
        <f t="shared" si="256"/>
        <v>22.055555555554747</v>
      </c>
      <c r="K1268" s="32">
        <f t="shared" si="248"/>
        <v>-193.12500000000119</v>
      </c>
      <c r="L1268" s="33">
        <v>156.46950000000001</v>
      </c>
      <c r="M1268" s="34">
        <f>0.5*2.10945*1.29*0.35*WLTC_class_3!E1268^2</f>
        <v>231.65036995381945</v>
      </c>
      <c r="N1268" s="34">
        <f t="shared" si="249"/>
        <v>194.9948699538183</v>
      </c>
      <c r="O1268" s="35">
        <f t="shared" si="250"/>
        <v>0</v>
      </c>
      <c r="P1268" s="35">
        <f t="shared" si="257"/>
        <v>0</v>
      </c>
      <c r="Q1268" s="35">
        <f>(SUM(P$8:P1268))/3600000</f>
        <v>1.4345566169175503</v>
      </c>
      <c r="R1268" s="35">
        <f t="shared" si="258"/>
        <v>0</v>
      </c>
      <c r="S1268" s="35"/>
      <c r="T1268" s="35">
        <f>(SUMIF(R$8:R1268,"&lt;0"))/3600000*-1</f>
        <v>0.58995511516654653</v>
      </c>
      <c r="U1268" s="37">
        <f t="shared" si="260"/>
        <v>-3.7981250000000233</v>
      </c>
      <c r="V1268" s="37">
        <f t="shared" si="259"/>
        <v>0</v>
      </c>
      <c r="W1268" s="39">
        <f>SUM(V$8:V1268)/3600000*-1</f>
        <v>0.40588911923458421</v>
      </c>
      <c r="X1268" s="38">
        <f t="shared" si="251"/>
        <v>4.3007201873147709</v>
      </c>
      <c r="Y1268" s="38">
        <f t="shared" si="252"/>
        <v>25.205008440340031</v>
      </c>
      <c r="Z1268" s="38">
        <f>SUM(Y$8:Y1268)/1000</f>
        <v>30.132552619546011</v>
      </c>
    </row>
    <row r="1269" spans="2:26" x14ac:dyDescent="0.3">
      <c r="B1269" s="6" t="s">
        <v>27</v>
      </c>
      <c r="C1269" s="6">
        <v>1261</v>
      </c>
      <c r="D1269" s="6">
        <v>239</v>
      </c>
      <c r="E1269" s="2">
        <f t="shared" si="253"/>
        <v>21.944444444444443</v>
      </c>
      <c r="F1269" s="11">
        <v>79</v>
      </c>
      <c r="G1269" s="30">
        <f t="shared" si="254"/>
        <v>-9.7222222222222612E-2</v>
      </c>
      <c r="H1269" s="30">
        <f t="shared" si="255"/>
        <v>-0.35000000000000142</v>
      </c>
      <c r="I1269" s="31">
        <f>SUM(E$8:E1269)</f>
        <v>11909.861111111115</v>
      </c>
      <c r="J1269" s="31">
        <f t="shared" si="256"/>
        <v>21.944444444445253</v>
      </c>
      <c r="K1269" s="32">
        <f t="shared" si="248"/>
        <v>-150.20833333333394</v>
      </c>
      <c r="L1269" s="33">
        <v>156.46950000000001</v>
      </c>
      <c r="M1269" s="34">
        <f>0.5*2.10945*1.29*0.35*WLTC_class_3!E1269^2</f>
        <v>229.32224030381937</v>
      </c>
      <c r="N1269" s="34">
        <f t="shared" si="249"/>
        <v>235.58340697048544</v>
      </c>
      <c r="O1269" s="35">
        <f t="shared" si="250"/>
        <v>0</v>
      </c>
      <c r="P1269" s="35">
        <f t="shared" si="257"/>
        <v>0</v>
      </c>
      <c r="Q1269" s="35">
        <f>(SUM(P$8:P1269))/3600000</f>
        <v>1.4345566169175503</v>
      </c>
      <c r="R1269" s="35">
        <f t="shared" si="258"/>
        <v>0</v>
      </c>
      <c r="S1269" s="35"/>
      <c r="T1269" s="35">
        <f>(SUMIF(R$8:R1269,"&lt;0"))/3600000*-1</f>
        <v>0.58995511516654653</v>
      </c>
      <c r="U1269" s="37">
        <f t="shared" si="260"/>
        <v>-3.0213333333334194</v>
      </c>
      <c r="V1269" s="37">
        <f t="shared" si="259"/>
        <v>0</v>
      </c>
      <c r="W1269" s="39">
        <f>SUM(V$8:V1269)/3600000*-1</f>
        <v>0.40588911923458421</v>
      </c>
      <c r="X1269" s="38">
        <f t="shared" si="251"/>
        <v>5.1697469862967633</v>
      </c>
      <c r="Y1269" s="38">
        <f t="shared" si="252"/>
        <v>26.074035239322022</v>
      </c>
      <c r="Z1269" s="38">
        <f>SUM(Y$8:Y1269)/1000</f>
        <v>30.158626654785333</v>
      </c>
    </row>
    <row r="1270" spans="2:26" x14ac:dyDescent="0.3">
      <c r="B1270" s="6" t="s">
        <v>27</v>
      </c>
      <c r="C1270" s="6">
        <v>1262</v>
      </c>
      <c r="D1270" s="6">
        <v>240</v>
      </c>
      <c r="E1270" s="2">
        <f t="shared" si="253"/>
        <v>21.861111111111111</v>
      </c>
      <c r="F1270" s="11">
        <v>78.7</v>
      </c>
      <c r="G1270" s="30">
        <f t="shared" si="254"/>
        <v>-4.1666666666666269E-2</v>
      </c>
      <c r="H1270" s="30">
        <f t="shared" si="255"/>
        <v>-0.14999999999999858</v>
      </c>
      <c r="I1270" s="31">
        <f>SUM(E$8:E1270)</f>
        <v>11931.722222222226</v>
      </c>
      <c r="J1270" s="31">
        <f t="shared" si="256"/>
        <v>21.861111111111313</v>
      </c>
      <c r="K1270" s="32">
        <f t="shared" si="248"/>
        <v>-64.374999999999389</v>
      </c>
      <c r="L1270" s="33">
        <v>156.46950000000001</v>
      </c>
      <c r="M1270" s="34">
        <f>0.5*2.10945*1.29*0.35*WLTC_class_3!E1270^2</f>
        <v>227.5838594051215</v>
      </c>
      <c r="N1270" s="34">
        <f t="shared" si="249"/>
        <v>319.67835940512214</v>
      </c>
      <c r="O1270" s="35">
        <f t="shared" si="250"/>
        <v>0</v>
      </c>
      <c r="P1270" s="35">
        <f t="shared" si="257"/>
        <v>0</v>
      </c>
      <c r="Q1270" s="35">
        <f>(SUM(P$8:P1270))/3600000</f>
        <v>1.4345566169175503</v>
      </c>
      <c r="R1270" s="35">
        <f t="shared" si="258"/>
        <v>0</v>
      </c>
      <c r="S1270" s="35"/>
      <c r="T1270" s="35">
        <f>(SUMIF(R$8:R1270,"&lt;0"))/3600000*-1</f>
        <v>0.58995511516654653</v>
      </c>
      <c r="U1270" s="37">
        <f t="shared" si="260"/>
        <v>-2.2559861111110577</v>
      </c>
      <c r="V1270" s="37">
        <f t="shared" si="259"/>
        <v>0</v>
      </c>
      <c r="W1270" s="39">
        <f>SUM(V$8:V1270)/3600000*-1</f>
        <v>0.40588911923458421</v>
      </c>
      <c r="X1270" s="38">
        <f t="shared" si="251"/>
        <v>6.988524134773086</v>
      </c>
      <c r="Y1270" s="38">
        <f t="shared" si="252"/>
        <v>27.892812387798347</v>
      </c>
      <c r="Z1270" s="38">
        <f>SUM(Y$8:Y1270)/1000</f>
        <v>30.186519467173135</v>
      </c>
    </row>
    <row r="1271" spans="2:26" x14ac:dyDescent="0.3">
      <c r="B1271" s="6" t="s">
        <v>27</v>
      </c>
      <c r="C1271" s="6">
        <v>1263</v>
      </c>
      <c r="D1271" s="6">
        <v>241</v>
      </c>
      <c r="E1271" s="2">
        <f t="shared" si="253"/>
        <v>21.861111111111111</v>
      </c>
      <c r="F1271" s="11">
        <v>78.7</v>
      </c>
      <c r="G1271" s="30">
        <f t="shared" si="254"/>
        <v>1.3888888888888099E-2</v>
      </c>
      <c r="H1271" s="30">
        <f t="shared" si="255"/>
        <v>4.9999999999997158E-2</v>
      </c>
      <c r="I1271" s="31">
        <f>SUM(E$8:E1271)</f>
        <v>11953.583333333338</v>
      </c>
      <c r="J1271" s="31">
        <f t="shared" si="256"/>
        <v>21.861111111111313</v>
      </c>
      <c r="K1271" s="32">
        <f t="shared" si="248"/>
        <v>21.458333333332114</v>
      </c>
      <c r="L1271" s="33">
        <v>156.46950000000001</v>
      </c>
      <c r="M1271" s="34">
        <f>0.5*2.10945*1.29*0.35*WLTC_class_3!E1271^2</f>
        <v>227.5838594051215</v>
      </c>
      <c r="N1271" s="34">
        <f t="shared" si="249"/>
        <v>405.51169273845363</v>
      </c>
      <c r="O1271" s="35">
        <f t="shared" si="250"/>
        <v>193.79735464485</v>
      </c>
      <c r="P1271" s="35">
        <f t="shared" si="257"/>
        <v>8864.9361718101663</v>
      </c>
      <c r="Q1271" s="35">
        <f>(SUM(P$8:P1271))/3600000</f>
        <v>1.4370190991874976</v>
      </c>
      <c r="R1271" s="35">
        <f t="shared" si="258"/>
        <v>0</v>
      </c>
      <c r="S1271" s="35"/>
      <c r="T1271" s="35">
        <f>(SUMIF(R$8:R1271,"&lt;0"))/3600000*-1</f>
        <v>0.58995511516654653</v>
      </c>
      <c r="U1271" s="37">
        <f t="shared" si="260"/>
        <v>0</v>
      </c>
      <c r="V1271" s="37">
        <f t="shared" si="259"/>
        <v>0</v>
      </c>
      <c r="W1271" s="39">
        <f>SUM(V$8:V1271)/3600000*-1</f>
        <v>0.40588911923458421</v>
      </c>
      <c r="X1271" s="38">
        <f t="shared" si="251"/>
        <v>8.8649361718100828</v>
      </c>
      <c r="Y1271" s="38">
        <f t="shared" si="252"/>
        <v>29.769224424835343</v>
      </c>
      <c r="Z1271" s="38">
        <f>SUM(Y$8:Y1271)/1000</f>
        <v>30.21628869159797</v>
      </c>
    </row>
    <row r="1272" spans="2:26" x14ac:dyDescent="0.3">
      <c r="B1272" s="6" t="s">
        <v>27</v>
      </c>
      <c r="C1272" s="6">
        <v>1264</v>
      </c>
      <c r="D1272" s="6">
        <v>242</v>
      </c>
      <c r="E1272" s="2">
        <f t="shared" si="253"/>
        <v>21.888888888888889</v>
      </c>
      <c r="F1272" s="11">
        <v>78.8</v>
      </c>
      <c r="G1272" s="30">
        <f t="shared" si="254"/>
        <v>5.5555555555554373E-2</v>
      </c>
      <c r="H1272" s="30">
        <f t="shared" si="255"/>
        <v>0.19999999999999574</v>
      </c>
      <c r="I1272" s="31">
        <f>SUM(E$8:E1272)</f>
        <v>11975.472222222226</v>
      </c>
      <c r="J1272" s="31">
        <f t="shared" si="256"/>
        <v>21.888888888888687</v>
      </c>
      <c r="K1272" s="32">
        <f t="shared" si="248"/>
        <v>85.83333333333151</v>
      </c>
      <c r="L1272" s="33">
        <v>156.46950000000001</v>
      </c>
      <c r="M1272" s="34">
        <f>0.5*2.10945*1.29*0.35*WLTC_class_3!E1272^2</f>
        <v>228.16258481527777</v>
      </c>
      <c r="N1272" s="34">
        <f t="shared" si="249"/>
        <v>470.46541814860927</v>
      </c>
      <c r="O1272" s="35">
        <f t="shared" si="250"/>
        <v>225.41101744357044</v>
      </c>
      <c r="P1272" s="35">
        <f t="shared" si="257"/>
        <v>10297.965263919463</v>
      </c>
      <c r="Q1272" s="35">
        <f>(SUM(P$8:P1272))/3600000</f>
        <v>1.439879645094142</v>
      </c>
      <c r="R1272" s="35">
        <f t="shared" si="258"/>
        <v>0</v>
      </c>
      <c r="S1272" s="35"/>
      <c r="T1272" s="35">
        <f>(SUMIF(R$8:R1272,"&lt;0"))/3600000*-1</f>
        <v>0.58995511516654653</v>
      </c>
      <c r="U1272" s="37">
        <f t="shared" si="260"/>
        <v>0.75104166666669792</v>
      </c>
      <c r="V1272" s="37">
        <f t="shared" si="259"/>
        <v>0</v>
      </c>
      <c r="W1272" s="39">
        <f>SUM(V$8:V1272)/3600000*-1</f>
        <v>0.40588911923458421</v>
      </c>
      <c r="X1272" s="38">
        <f t="shared" si="251"/>
        <v>10.29796526391956</v>
      </c>
      <c r="Y1272" s="38">
        <f t="shared" si="252"/>
        <v>31.202253516944822</v>
      </c>
      <c r="Z1272" s="38">
        <f>SUM(Y$8:Y1272)/1000</f>
        <v>30.247490945114915</v>
      </c>
    </row>
    <row r="1273" spans="2:26" x14ac:dyDescent="0.3">
      <c r="B1273" s="6" t="s">
        <v>27</v>
      </c>
      <c r="C1273" s="6">
        <v>1265</v>
      </c>
      <c r="D1273" s="6">
        <v>243</v>
      </c>
      <c r="E1273" s="2">
        <f t="shared" si="253"/>
        <v>21.972222222222221</v>
      </c>
      <c r="F1273" s="11">
        <v>79.099999999999994</v>
      </c>
      <c r="G1273" s="30">
        <f t="shared" si="254"/>
        <v>8.3333333333334522E-2</v>
      </c>
      <c r="H1273" s="30">
        <f t="shared" si="255"/>
        <v>0.30000000000000426</v>
      </c>
      <c r="I1273" s="31">
        <f>SUM(E$8:E1273)</f>
        <v>11997.444444444449</v>
      </c>
      <c r="J1273" s="31">
        <f t="shared" si="256"/>
        <v>21.972222222222626</v>
      </c>
      <c r="K1273" s="32">
        <f t="shared" si="248"/>
        <v>128.75000000000185</v>
      </c>
      <c r="L1273" s="33">
        <v>156.46950000000001</v>
      </c>
      <c r="M1273" s="34">
        <f>0.5*2.10945*1.29*0.35*WLTC_class_3!E1273^2</f>
        <v>229.90317038220482</v>
      </c>
      <c r="N1273" s="34">
        <f t="shared" si="249"/>
        <v>515.12267038220671</v>
      </c>
      <c r="O1273" s="35">
        <f t="shared" si="250"/>
        <v>248.69017556127733</v>
      </c>
      <c r="P1273" s="35">
        <f t="shared" si="257"/>
        <v>11318.389785342584</v>
      </c>
      <c r="Q1273" s="35">
        <f>(SUM(P$8:P1273))/3600000</f>
        <v>1.4430236422567373</v>
      </c>
      <c r="R1273" s="35">
        <f t="shared" si="258"/>
        <v>0</v>
      </c>
      <c r="S1273" s="35"/>
      <c r="T1273" s="35">
        <f>(SUMIF(R$8:R1273,"&lt;0"))/3600000*-1</f>
        <v>0.58995511516654653</v>
      </c>
      <c r="U1273" s="37">
        <f t="shared" si="260"/>
        <v>2.2588472222221623</v>
      </c>
      <c r="V1273" s="37">
        <f t="shared" si="259"/>
        <v>0</v>
      </c>
      <c r="W1273" s="39">
        <f>SUM(V$8:V1273)/3600000*-1</f>
        <v>0.40588911923458421</v>
      </c>
      <c r="X1273" s="38">
        <f t="shared" si="251"/>
        <v>11.318389785342376</v>
      </c>
      <c r="Y1273" s="38">
        <f t="shared" si="252"/>
        <v>32.222678038367633</v>
      </c>
      <c r="Z1273" s="38">
        <f>SUM(Y$8:Y1273)/1000</f>
        <v>30.279713623153281</v>
      </c>
    </row>
    <row r="1274" spans="2:26" x14ac:dyDescent="0.3">
      <c r="B1274" s="6" t="s">
        <v>27</v>
      </c>
      <c r="C1274" s="6">
        <v>1266</v>
      </c>
      <c r="D1274" s="6">
        <v>244</v>
      </c>
      <c r="E1274" s="2">
        <f t="shared" si="253"/>
        <v>22.055555555555557</v>
      </c>
      <c r="F1274" s="11">
        <v>79.400000000000006</v>
      </c>
      <c r="G1274" s="30">
        <f t="shared" si="254"/>
        <v>6.9444444444444448E-2</v>
      </c>
      <c r="H1274" s="30">
        <f t="shared" si="255"/>
        <v>0.25</v>
      </c>
      <c r="I1274" s="31">
        <f>SUM(E$8:E1274)</f>
        <v>12019.500000000004</v>
      </c>
      <c r="J1274" s="31">
        <f t="shared" si="256"/>
        <v>22.055555555554747</v>
      </c>
      <c r="K1274" s="32">
        <f t="shared" si="248"/>
        <v>107.29166666666667</v>
      </c>
      <c r="L1274" s="33">
        <v>156.46950000000001</v>
      </c>
      <c r="M1274" s="34">
        <f>0.5*2.10945*1.29*0.35*WLTC_class_3!E1274^2</f>
        <v>231.65036995381945</v>
      </c>
      <c r="N1274" s="34">
        <f t="shared" si="249"/>
        <v>495.41153662048617</v>
      </c>
      <c r="O1274" s="35">
        <f t="shared" si="250"/>
        <v>240.99171875066466</v>
      </c>
      <c r="P1274" s="35">
        <f t="shared" si="257"/>
        <v>10926.576668795879</v>
      </c>
      <c r="Q1274" s="35">
        <f>(SUM(P$8:P1274))/3600000</f>
        <v>1.4460588024425138</v>
      </c>
      <c r="R1274" s="35">
        <f t="shared" si="258"/>
        <v>0</v>
      </c>
      <c r="S1274" s="35"/>
      <c r="T1274" s="35">
        <f>(SUMIF(R$8:R1274,"&lt;0"))/3600000*-1</f>
        <v>0.58995511516654653</v>
      </c>
      <c r="U1274" s="37">
        <f t="shared" si="260"/>
        <v>2.2674305555556167</v>
      </c>
      <c r="V1274" s="37">
        <f t="shared" si="259"/>
        <v>0</v>
      </c>
      <c r="W1274" s="39">
        <f>SUM(V$8:V1274)/3600000*-1</f>
        <v>0.40588911923458421</v>
      </c>
      <c r="X1274" s="38">
        <f t="shared" si="251"/>
        <v>10.92657666879628</v>
      </c>
      <c r="Y1274" s="38">
        <f t="shared" si="252"/>
        <v>31.83086492182154</v>
      </c>
      <c r="Z1274" s="38">
        <f>SUM(Y$8:Y1274)/1000</f>
        <v>30.311544488075103</v>
      </c>
    </row>
    <row r="1275" spans="2:26" x14ac:dyDescent="0.3">
      <c r="B1275" s="6" t="s">
        <v>27</v>
      </c>
      <c r="C1275" s="6">
        <v>1267</v>
      </c>
      <c r="D1275" s="6">
        <v>245</v>
      </c>
      <c r="E1275" s="2">
        <f t="shared" si="253"/>
        <v>22.111111111111111</v>
      </c>
      <c r="F1275" s="11">
        <v>79.599999999999994</v>
      </c>
      <c r="G1275" s="30">
        <f t="shared" si="254"/>
        <v>5.5555555555554373E-2</v>
      </c>
      <c r="H1275" s="30">
        <f t="shared" si="255"/>
        <v>0.19999999999999574</v>
      </c>
      <c r="I1275" s="31">
        <f>SUM(E$8:E1275)</f>
        <v>12041.611111111115</v>
      </c>
      <c r="J1275" s="31">
        <f t="shared" si="256"/>
        <v>22.111111111111313</v>
      </c>
      <c r="K1275" s="32">
        <f t="shared" si="248"/>
        <v>85.83333333333151</v>
      </c>
      <c r="L1275" s="33">
        <v>156.46950000000001</v>
      </c>
      <c r="M1275" s="34">
        <f>0.5*2.10945*1.29*0.35*WLTC_class_3!E1275^2</f>
        <v>232.81884411527776</v>
      </c>
      <c r="N1275" s="34">
        <f t="shared" si="249"/>
        <v>475.12167744860926</v>
      </c>
      <c r="O1275" s="35">
        <f t="shared" si="250"/>
        <v>232.28757467459937</v>
      </c>
      <c r="P1275" s="35">
        <f t="shared" si="257"/>
        <v>10505.46820136379</v>
      </c>
      <c r="Q1275" s="35">
        <f>(SUM(P$8:P1275))/3600000</f>
        <v>1.4489769880540038</v>
      </c>
      <c r="R1275" s="35">
        <f t="shared" si="258"/>
        <v>0</v>
      </c>
      <c r="S1275" s="35"/>
      <c r="T1275" s="35">
        <f>(SUMIF(R$8:R1275,"&lt;0"))/3600000*-1</f>
        <v>0.58995511516654653</v>
      </c>
      <c r="U1275" s="37">
        <f t="shared" si="260"/>
        <v>1.5163888888888486</v>
      </c>
      <c r="V1275" s="37">
        <f t="shared" si="259"/>
        <v>0</v>
      </c>
      <c r="W1275" s="39">
        <f>SUM(V$8:V1275)/3600000*-1</f>
        <v>0.40588911923458421</v>
      </c>
      <c r="X1275" s="38">
        <f t="shared" si="251"/>
        <v>10.505468201363694</v>
      </c>
      <c r="Y1275" s="38">
        <f t="shared" si="252"/>
        <v>31.409756454388955</v>
      </c>
      <c r="Z1275" s="38">
        <f>SUM(Y$8:Y1275)/1000</f>
        <v>30.342954244529491</v>
      </c>
    </row>
    <row r="1276" spans="2:26" x14ac:dyDescent="0.3">
      <c r="B1276" s="6" t="s">
        <v>27</v>
      </c>
      <c r="C1276" s="6">
        <v>1268</v>
      </c>
      <c r="D1276" s="6">
        <v>246</v>
      </c>
      <c r="E1276" s="2">
        <f t="shared" si="253"/>
        <v>22.166666666666664</v>
      </c>
      <c r="F1276" s="11">
        <v>79.8</v>
      </c>
      <c r="G1276" s="30">
        <f t="shared" si="254"/>
        <v>2.7777777777778172E-2</v>
      </c>
      <c r="H1276" s="30">
        <f t="shared" si="255"/>
        <v>0.10000000000000142</v>
      </c>
      <c r="I1276" s="31">
        <f>SUM(E$8:E1276)</f>
        <v>12063.777777777781</v>
      </c>
      <c r="J1276" s="31">
        <f t="shared" si="256"/>
        <v>22.16666666666606</v>
      </c>
      <c r="K1276" s="32">
        <f t="shared" si="248"/>
        <v>42.916666666667275</v>
      </c>
      <c r="L1276" s="33">
        <v>156.46950000000001</v>
      </c>
      <c r="M1276" s="34">
        <f>0.5*2.10945*1.29*0.35*WLTC_class_3!E1276^2</f>
        <v>233.99025783437494</v>
      </c>
      <c r="N1276" s="34">
        <f t="shared" si="249"/>
        <v>433.37642450104221</v>
      </c>
      <c r="O1276" s="35">
        <f t="shared" si="250"/>
        <v>212.94432147218683</v>
      </c>
      <c r="P1276" s="35">
        <f t="shared" si="257"/>
        <v>9606.5107431061733</v>
      </c>
      <c r="Q1276" s="35">
        <f>(SUM(P$8:P1276))/3600000</f>
        <v>1.4516454632604221</v>
      </c>
      <c r="R1276" s="35">
        <f t="shared" si="258"/>
        <v>0</v>
      </c>
      <c r="S1276" s="35"/>
      <c r="T1276" s="35">
        <f>(SUMIF(R$8:R1276,"&lt;0"))/3600000*-1</f>
        <v>0.58995511516654653</v>
      </c>
      <c r="U1276" s="37">
        <f t="shared" si="260"/>
        <v>1.5202037037036664</v>
      </c>
      <c r="V1276" s="37">
        <f t="shared" si="259"/>
        <v>0</v>
      </c>
      <c r="W1276" s="39">
        <f>SUM(V$8:V1276)/3600000*-1</f>
        <v>0.40588911923458421</v>
      </c>
      <c r="X1276" s="38">
        <f t="shared" si="251"/>
        <v>9.6065107431064352</v>
      </c>
      <c r="Y1276" s="38">
        <f t="shared" si="252"/>
        <v>30.510798996131697</v>
      </c>
      <c r="Z1276" s="38">
        <f>SUM(Y$8:Y1276)/1000</f>
        <v>30.373465043525623</v>
      </c>
    </row>
    <row r="1277" spans="2:26" x14ac:dyDescent="0.3">
      <c r="B1277" s="6" t="s">
        <v>27</v>
      </c>
      <c r="C1277" s="6">
        <v>1269</v>
      </c>
      <c r="D1277" s="6">
        <v>247</v>
      </c>
      <c r="E1277" s="2">
        <f t="shared" si="253"/>
        <v>22.166666666666664</v>
      </c>
      <c r="F1277" s="11">
        <v>79.8</v>
      </c>
      <c r="G1277" s="30">
        <f t="shared" si="254"/>
        <v>-2.7777777777778172E-2</v>
      </c>
      <c r="H1277" s="30">
        <f t="shared" si="255"/>
        <v>-0.10000000000000142</v>
      </c>
      <c r="I1277" s="31">
        <f>SUM(E$8:E1277)</f>
        <v>12085.944444444447</v>
      </c>
      <c r="J1277" s="31">
        <f t="shared" si="256"/>
        <v>22.16666666666606</v>
      </c>
      <c r="K1277" s="32">
        <f t="shared" si="248"/>
        <v>-42.916666666667275</v>
      </c>
      <c r="L1277" s="33">
        <v>156.46950000000001</v>
      </c>
      <c r="M1277" s="34">
        <f>0.5*2.10945*1.29*0.35*WLTC_class_3!E1277^2</f>
        <v>233.99025783437494</v>
      </c>
      <c r="N1277" s="34">
        <f t="shared" si="249"/>
        <v>347.5430911677077</v>
      </c>
      <c r="O1277" s="35">
        <f t="shared" si="250"/>
        <v>0</v>
      </c>
      <c r="P1277" s="35">
        <f t="shared" si="257"/>
        <v>0</v>
      </c>
      <c r="Q1277" s="35">
        <f>(SUM(P$8:P1277))/3600000</f>
        <v>1.4516454632604221</v>
      </c>
      <c r="R1277" s="35">
        <f t="shared" si="258"/>
        <v>0</v>
      </c>
      <c r="S1277" s="35"/>
      <c r="T1277" s="35">
        <f>(SUMIF(R$8:R1277,"&lt;0"))/3600000*-1</f>
        <v>0.58995511516654653</v>
      </c>
      <c r="U1277" s="37">
        <f t="shared" si="260"/>
        <v>0</v>
      </c>
      <c r="V1277" s="37">
        <f t="shared" si="259"/>
        <v>0</v>
      </c>
      <c r="W1277" s="39">
        <f>SUM(V$8:V1277)/3600000*-1</f>
        <v>0.40588911923458421</v>
      </c>
      <c r="X1277" s="38">
        <f t="shared" si="251"/>
        <v>7.7038718542175202</v>
      </c>
      <c r="Y1277" s="38">
        <f t="shared" si="252"/>
        <v>28.608160107242782</v>
      </c>
      <c r="Z1277" s="38">
        <f>SUM(Y$8:Y1277)/1000</f>
        <v>30.402073203632867</v>
      </c>
    </row>
    <row r="1278" spans="2:26" x14ac:dyDescent="0.3">
      <c r="B1278" s="6" t="s">
        <v>27</v>
      </c>
      <c r="C1278" s="6">
        <v>1270</v>
      </c>
      <c r="D1278" s="6">
        <v>248</v>
      </c>
      <c r="E1278" s="2">
        <f t="shared" si="253"/>
        <v>22.111111111111111</v>
      </c>
      <c r="F1278" s="11">
        <v>79.599999999999994</v>
      </c>
      <c r="G1278" s="30">
        <f t="shared" si="254"/>
        <v>-6.9444444444444448E-2</v>
      </c>
      <c r="H1278" s="30">
        <f t="shared" si="255"/>
        <v>-0.25</v>
      </c>
      <c r="I1278" s="31">
        <f>SUM(E$8:E1278)</f>
        <v>12108.055555555558</v>
      </c>
      <c r="J1278" s="31">
        <f t="shared" si="256"/>
        <v>22.111111111111313</v>
      </c>
      <c r="K1278" s="32">
        <f t="shared" si="248"/>
        <v>-107.29166666666667</v>
      </c>
      <c r="L1278" s="33">
        <v>156.46950000000001</v>
      </c>
      <c r="M1278" s="34">
        <f>0.5*2.10945*1.29*0.35*WLTC_class_3!E1278^2</f>
        <v>232.81884411527776</v>
      </c>
      <c r="N1278" s="34">
        <f t="shared" si="249"/>
        <v>281.99667744861108</v>
      </c>
      <c r="O1278" s="35">
        <f t="shared" si="250"/>
        <v>0</v>
      </c>
      <c r="P1278" s="35">
        <f t="shared" si="257"/>
        <v>0</v>
      </c>
      <c r="Q1278" s="35">
        <f>(SUM(P$8:P1278))/3600000</f>
        <v>1.4516454632604221</v>
      </c>
      <c r="R1278" s="35">
        <f t="shared" si="258"/>
        <v>0</v>
      </c>
      <c r="S1278" s="35"/>
      <c r="T1278" s="35">
        <f>(SUMIF(R$8:R1278,"&lt;0"))/3600000*-1</f>
        <v>0.58995511516654653</v>
      </c>
      <c r="U1278" s="37">
        <f t="shared" si="260"/>
        <v>-1.5202037037036664</v>
      </c>
      <c r="V1278" s="37">
        <f t="shared" si="259"/>
        <v>0</v>
      </c>
      <c r="W1278" s="39">
        <f>SUM(V$8:V1278)/3600000*-1</f>
        <v>0.40588911923458421</v>
      </c>
      <c r="X1278" s="38">
        <f t="shared" si="251"/>
        <v>6.2352598680304006</v>
      </c>
      <c r="Y1278" s="38">
        <f t="shared" si="252"/>
        <v>27.139548121055661</v>
      </c>
      <c r="Z1278" s="38">
        <f>SUM(Y$8:Y1278)/1000</f>
        <v>30.429212751753923</v>
      </c>
    </row>
    <row r="1279" spans="2:26" x14ac:dyDescent="0.3">
      <c r="B1279" s="6" t="s">
        <v>27</v>
      </c>
      <c r="C1279" s="6">
        <v>1271</v>
      </c>
      <c r="D1279" s="6">
        <v>249</v>
      </c>
      <c r="E1279" s="2">
        <f t="shared" si="253"/>
        <v>22.027777777777775</v>
      </c>
      <c r="F1279" s="11">
        <v>79.3</v>
      </c>
      <c r="G1279" s="30">
        <f t="shared" si="254"/>
        <v>-9.7222222222220642E-2</v>
      </c>
      <c r="H1279" s="30">
        <f t="shared" si="255"/>
        <v>-0.34999999999999432</v>
      </c>
      <c r="I1279" s="31">
        <f>SUM(E$8:E1279)</f>
        <v>12130.083333333336</v>
      </c>
      <c r="J1279" s="31">
        <f t="shared" si="256"/>
        <v>22.027777777777374</v>
      </c>
      <c r="K1279" s="32">
        <f t="shared" si="248"/>
        <v>-150.2083333333309</v>
      </c>
      <c r="L1279" s="33">
        <v>156.46950000000001</v>
      </c>
      <c r="M1279" s="34">
        <f>0.5*2.10945*1.29*0.35*WLTC_class_3!E1279^2</f>
        <v>231.06723520720479</v>
      </c>
      <c r="N1279" s="34">
        <f t="shared" si="249"/>
        <v>237.3284018738739</v>
      </c>
      <c r="O1279" s="35">
        <f t="shared" si="250"/>
        <v>0</v>
      </c>
      <c r="P1279" s="35">
        <f t="shared" si="257"/>
        <v>0</v>
      </c>
      <c r="Q1279" s="35">
        <f>(SUM(P$8:P1279))/3600000</f>
        <v>1.4516454632604221</v>
      </c>
      <c r="R1279" s="35">
        <f t="shared" si="258"/>
        <v>0</v>
      </c>
      <c r="S1279" s="35"/>
      <c r="T1279" s="35">
        <f>(SUMIF(R$8:R1279,"&lt;0"))/3600000*-1</f>
        <v>0.58995511516654653</v>
      </c>
      <c r="U1279" s="37">
        <f t="shared" si="260"/>
        <v>-2.2731527777778258</v>
      </c>
      <c r="V1279" s="37">
        <f t="shared" si="259"/>
        <v>0</v>
      </c>
      <c r="W1279" s="39">
        <f>SUM(V$8:V1279)/3600000*-1</f>
        <v>0.40588911923458421</v>
      </c>
      <c r="X1279" s="38">
        <f t="shared" si="251"/>
        <v>5.2278172968328329</v>
      </c>
      <c r="Y1279" s="38">
        <f t="shared" si="252"/>
        <v>26.132105549858093</v>
      </c>
      <c r="Z1279" s="38">
        <f>SUM(Y$8:Y1279)/1000</f>
        <v>30.455344857303782</v>
      </c>
    </row>
    <row r="1280" spans="2:26" x14ac:dyDescent="0.3">
      <c r="B1280" s="6" t="s">
        <v>27</v>
      </c>
      <c r="C1280" s="6">
        <v>1272</v>
      </c>
      <c r="D1280" s="6">
        <v>250</v>
      </c>
      <c r="E1280" s="2">
        <f t="shared" si="253"/>
        <v>21.916666666666668</v>
      </c>
      <c r="F1280" s="11">
        <v>78.900000000000006</v>
      </c>
      <c r="G1280" s="30">
        <f t="shared" si="254"/>
        <v>-0.11111111111111072</v>
      </c>
      <c r="H1280" s="30">
        <f t="shared" si="255"/>
        <v>-0.39999999999999858</v>
      </c>
      <c r="I1280" s="31">
        <f>SUM(E$8:E1280)</f>
        <v>12152.000000000002</v>
      </c>
      <c r="J1280" s="31">
        <f t="shared" si="256"/>
        <v>21.91666666666606</v>
      </c>
      <c r="K1280" s="32">
        <f t="shared" si="248"/>
        <v>-171.66666666666606</v>
      </c>
      <c r="L1280" s="33">
        <v>156.46950000000001</v>
      </c>
      <c r="M1280" s="34">
        <f>0.5*2.10945*1.29*0.35*WLTC_class_3!E1280^2</f>
        <v>228.74204511484376</v>
      </c>
      <c r="N1280" s="34">
        <f t="shared" si="249"/>
        <v>213.54487844817771</v>
      </c>
      <c r="O1280" s="35">
        <f t="shared" si="250"/>
        <v>0</v>
      </c>
      <c r="P1280" s="35">
        <f t="shared" si="257"/>
        <v>0</v>
      </c>
      <c r="Q1280" s="35">
        <f>(SUM(P$8:P1280))/3600000</f>
        <v>1.4516454632604221</v>
      </c>
      <c r="R1280" s="35">
        <f t="shared" si="258"/>
        <v>0</v>
      </c>
      <c r="S1280" s="35"/>
      <c r="T1280" s="35">
        <f>(SUMIF(R$8:R1280,"&lt;0"))/3600000*-1</f>
        <v>0.58995511516654653</v>
      </c>
      <c r="U1280" s="37">
        <f t="shared" si="260"/>
        <v>-3.0175185185184259</v>
      </c>
      <c r="V1280" s="37">
        <f t="shared" si="259"/>
        <v>0</v>
      </c>
      <c r="W1280" s="39">
        <f>SUM(V$8:V1280)/3600000*-1</f>
        <v>0.40588911923458421</v>
      </c>
      <c r="X1280" s="38">
        <f t="shared" si="251"/>
        <v>4.6801919193225618</v>
      </c>
      <c r="Y1280" s="38">
        <f t="shared" si="252"/>
        <v>25.584480172347824</v>
      </c>
      <c r="Z1280" s="38">
        <f>SUM(Y$8:Y1280)/1000</f>
        <v>30.48092933747613</v>
      </c>
    </row>
    <row r="1281" spans="2:26" x14ac:dyDescent="0.3">
      <c r="B1281" s="6" t="s">
        <v>27</v>
      </c>
      <c r="C1281" s="6">
        <v>1273</v>
      </c>
      <c r="D1281" s="6">
        <v>251</v>
      </c>
      <c r="E1281" s="2">
        <f t="shared" si="253"/>
        <v>21.805555555555554</v>
      </c>
      <c r="F1281" s="11">
        <v>78.5</v>
      </c>
      <c r="G1281" s="30">
        <f t="shared" si="254"/>
        <v>-9.7222222222222612E-2</v>
      </c>
      <c r="H1281" s="30">
        <f t="shared" si="255"/>
        <v>-0.35000000000000142</v>
      </c>
      <c r="I1281" s="31">
        <f>SUM(E$8:E1281)</f>
        <v>12173.805555555557</v>
      </c>
      <c r="J1281" s="31">
        <f t="shared" si="256"/>
        <v>21.805555555554747</v>
      </c>
      <c r="K1281" s="32">
        <f t="shared" si="248"/>
        <v>-150.20833333333394</v>
      </c>
      <c r="L1281" s="33">
        <v>156.46950000000001</v>
      </c>
      <c r="M1281" s="34">
        <f>0.5*2.10945*1.29*0.35*WLTC_class_3!E1281^2</f>
        <v>226.42861325303815</v>
      </c>
      <c r="N1281" s="34">
        <f t="shared" si="249"/>
        <v>232.68977991970422</v>
      </c>
      <c r="O1281" s="35">
        <f t="shared" si="250"/>
        <v>0</v>
      </c>
      <c r="P1281" s="35">
        <f t="shared" si="257"/>
        <v>0</v>
      </c>
      <c r="Q1281" s="35">
        <f>(SUM(P$8:P1281))/3600000</f>
        <v>1.4516454632604221</v>
      </c>
      <c r="R1281" s="35">
        <f t="shared" si="258"/>
        <v>0</v>
      </c>
      <c r="S1281" s="35"/>
      <c r="T1281" s="35">
        <f>(SUMIF(R$8:R1281,"&lt;0"))/3600000*-1</f>
        <v>0.58995511516654653</v>
      </c>
      <c r="U1281" s="37">
        <f t="shared" si="260"/>
        <v>-3.0022592592593305</v>
      </c>
      <c r="V1281" s="37">
        <f t="shared" si="259"/>
        <v>0</v>
      </c>
      <c r="W1281" s="39">
        <f>SUM(V$8:V1281)/3600000*-1</f>
        <v>0.40588911923458421</v>
      </c>
      <c r="X1281" s="38">
        <f t="shared" si="251"/>
        <v>5.0739299232491053</v>
      </c>
      <c r="Y1281" s="38">
        <f t="shared" si="252"/>
        <v>25.978218176274368</v>
      </c>
      <c r="Z1281" s="38">
        <f>SUM(Y$8:Y1281)/1000</f>
        <v>30.506907555652404</v>
      </c>
    </row>
    <row r="1282" spans="2:26" x14ac:dyDescent="0.3">
      <c r="B1282" s="6" t="s">
        <v>27</v>
      </c>
      <c r="C1282" s="6">
        <v>1274</v>
      </c>
      <c r="D1282" s="6">
        <v>252</v>
      </c>
      <c r="E1282" s="2">
        <f t="shared" si="253"/>
        <v>21.722222222222221</v>
      </c>
      <c r="F1282" s="11">
        <v>78.2</v>
      </c>
      <c r="G1282" s="30">
        <f t="shared" si="254"/>
        <v>-8.3333333333332538E-2</v>
      </c>
      <c r="H1282" s="30">
        <f t="shared" si="255"/>
        <v>-0.29999999999999716</v>
      </c>
      <c r="I1282" s="31">
        <f>SUM(E$8:E1282)</f>
        <v>12195.527777777779</v>
      </c>
      <c r="J1282" s="31">
        <f t="shared" si="256"/>
        <v>21.722222222222626</v>
      </c>
      <c r="K1282" s="32">
        <f t="shared" si="248"/>
        <v>-128.74999999999878</v>
      </c>
      <c r="L1282" s="33">
        <v>156.46950000000001</v>
      </c>
      <c r="M1282" s="34">
        <f>0.5*2.10945*1.29*0.35*WLTC_class_3!E1282^2</f>
        <v>224.70125569548608</v>
      </c>
      <c r="N1282" s="34">
        <f t="shared" si="249"/>
        <v>252.42075569548732</v>
      </c>
      <c r="O1282" s="35">
        <f t="shared" si="250"/>
        <v>0</v>
      </c>
      <c r="P1282" s="35">
        <f t="shared" si="257"/>
        <v>0</v>
      </c>
      <c r="Q1282" s="35">
        <f>(SUM(P$8:P1282))/3600000</f>
        <v>1.4516454632604221</v>
      </c>
      <c r="R1282" s="35">
        <f t="shared" si="258"/>
        <v>0</v>
      </c>
      <c r="S1282" s="35"/>
      <c r="T1282" s="35">
        <f>(SUMIF(R$8:R1282,"&lt;0"))/3600000*-1</f>
        <v>0.58995511516654653</v>
      </c>
      <c r="U1282" s="37">
        <f t="shared" si="260"/>
        <v>-2.2416805555555346</v>
      </c>
      <c r="V1282" s="37">
        <f t="shared" si="259"/>
        <v>0</v>
      </c>
      <c r="W1282" s="39">
        <f>SUM(V$8:V1282)/3600000*-1</f>
        <v>0.40588911923458421</v>
      </c>
      <c r="X1282" s="38">
        <f t="shared" si="251"/>
        <v>5.4831397487186413</v>
      </c>
      <c r="Y1282" s="38">
        <f t="shared" si="252"/>
        <v>26.387428001743903</v>
      </c>
      <c r="Z1282" s="38">
        <f>SUM(Y$8:Y1282)/1000</f>
        <v>30.533294983654148</v>
      </c>
    </row>
    <row r="1283" spans="2:26" x14ac:dyDescent="0.3">
      <c r="B1283" s="6" t="s">
        <v>27</v>
      </c>
      <c r="C1283" s="6">
        <v>1275</v>
      </c>
      <c r="D1283" s="6">
        <v>253</v>
      </c>
      <c r="E1283" s="2">
        <f t="shared" si="253"/>
        <v>21.638888888888889</v>
      </c>
      <c r="F1283" s="11">
        <v>77.900000000000006</v>
      </c>
      <c r="G1283" s="30">
        <f t="shared" si="254"/>
        <v>-6.9444444444444448E-2</v>
      </c>
      <c r="H1283" s="30">
        <f t="shared" si="255"/>
        <v>-0.25</v>
      </c>
      <c r="I1283" s="31">
        <f>SUM(E$8:E1283)</f>
        <v>12217.166666666668</v>
      </c>
      <c r="J1283" s="31">
        <f t="shared" si="256"/>
        <v>21.638888888888687</v>
      </c>
      <c r="K1283" s="32">
        <f t="shared" si="248"/>
        <v>-107.29166666666667</v>
      </c>
      <c r="L1283" s="33">
        <v>156.46950000000001</v>
      </c>
      <c r="M1283" s="34">
        <f>0.5*2.10945*1.29*0.35*WLTC_class_3!E1283^2</f>
        <v>222.98051214262154</v>
      </c>
      <c r="N1283" s="34">
        <f t="shared" si="249"/>
        <v>272.15834547595483</v>
      </c>
      <c r="O1283" s="35">
        <f t="shared" si="250"/>
        <v>0</v>
      </c>
      <c r="P1283" s="35">
        <f t="shared" si="257"/>
        <v>0</v>
      </c>
      <c r="Q1283" s="35">
        <f>(SUM(P$8:P1283))/3600000</f>
        <v>1.4516454632604221</v>
      </c>
      <c r="R1283" s="35">
        <f t="shared" si="258"/>
        <v>0</v>
      </c>
      <c r="S1283" s="35"/>
      <c r="T1283" s="35">
        <f>(SUMIF(R$8:R1283,"&lt;0"))/3600000*-1</f>
        <v>0.58995511516654653</v>
      </c>
      <c r="U1283" s="37">
        <f t="shared" si="260"/>
        <v>-2.2330972222221859</v>
      </c>
      <c r="V1283" s="37">
        <f t="shared" si="259"/>
        <v>0</v>
      </c>
      <c r="W1283" s="39">
        <f>SUM(V$8:V1283)/3600000*-1</f>
        <v>0.40588911923458421</v>
      </c>
      <c r="X1283" s="38">
        <f t="shared" si="251"/>
        <v>5.8892041979380227</v>
      </c>
      <c r="Y1283" s="38">
        <f t="shared" si="252"/>
        <v>26.793492450963285</v>
      </c>
      <c r="Z1283" s="38">
        <f>SUM(Y$8:Y1283)/1000</f>
        <v>30.560088476105111</v>
      </c>
    </row>
    <row r="1284" spans="2:26" x14ac:dyDescent="0.3">
      <c r="B1284" s="6" t="s">
        <v>27</v>
      </c>
      <c r="C1284" s="6">
        <v>1276</v>
      </c>
      <c r="D1284" s="6">
        <v>254</v>
      </c>
      <c r="E1284" s="2">
        <f t="shared" si="253"/>
        <v>21.583333333333332</v>
      </c>
      <c r="F1284" s="11">
        <v>77.7</v>
      </c>
      <c r="G1284" s="30">
        <f t="shared" si="254"/>
        <v>-2.7777777777778172E-2</v>
      </c>
      <c r="H1284" s="30">
        <f t="shared" si="255"/>
        <v>-0.10000000000000142</v>
      </c>
      <c r="I1284" s="31">
        <f>SUM(E$8:E1284)</f>
        <v>12238.750000000002</v>
      </c>
      <c r="J1284" s="31">
        <f t="shared" si="256"/>
        <v>21.58333333333394</v>
      </c>
      <c r="K1284" s="32">
        <f t="shared" si="248"/>
        <v>-42.916666666667275</v>
      </c>
      <c r="L1284" s="33">
        <v>156.46950000000001</v>
      </c>
      <c r="M1284" s="34">
        <f>0.5*2.10945*1.29*0.35*WLTC_class_3!E1284^2</f>
        <v>221.83702422109371</v>
      </c>
      <c r="N1284" s="34">
        <f t="shared" si="249"/>
        <v>335.38985755442644</v>
      </c>
      <c r="O1284" s="35">
        <f t="shared" si="250"/>
        <v>0</v>
      </c>
      <c r="P1284" s="35">
        <f t="shared" si="257"/>
        <v>0</v>
      </c>
      <c r="Q1284" s="35">
        <f>(SUM(P$8:P1284))/3600000</f>
        <v>1.4516454632604221</v>
      </c>
      <c r="R1284" s="35">
        <f t="shared" si="258"/>
        <v>0</v>
      </c>
      <c r="S1284" s="35"/>
      <c r="T1284" s="35">
        <f>(SUMIF(R$8:R1284,"&lt;0"))/3600000*-1</f>
        <v>0.58995511516654653</v>
      </c>
      <c r="U1284" s="37">
        <f t="shared" si="260"/>
        <v>-1.4839629629630198</v>
      </c>
      <c r="V1284" s="37">
        <f t="shared" si="259"/>
        <v>0</v>
      </c>
      <c r="W1284" s="39">
        <f>SUM(V$8:V1284)/3600000*-1</f>
        <v>0.40588911923458421</v>
      </c>
      <c r="X1284" s="38">
        <f t="shared" si="251"/>
        <v>7.2388310922163699</v>
      </c>
      <c r="Y1284" s="38">
        <f t="shared" si="252"/>
        <v>28.14311934524163</v>
      </c>
      <c r="Z1284" s="38">
        <f>SUM(Y$8:Y1284)/1000</f>
        <v>30.588231595450353</v>
      </c>
    </row>
    <row r="1285" spans="2:26" x14ac:dyDescent="0.3">
      <c r="B1285" s="6" t="s">
        <v>27</v>
      </c>
      <c r="C1285" s="6">
        <v>1277</v>
      </c>
      <c r="D1285" s="6">
        <v>255</v>
      </c>
      <c r="E1285" s="2">
        <f t="shared" si="253"/>
        <v>21.583333333333332</v>
      </c>
      <c r="F1285" s="11">
        <v>77.7</v>
      </c>
      <c r="G1285" s="30">
        <f t="shared" si="254"/>
        <v>1.3888888888888099E-2</v>
      </c>
      <c r="H1285" s="30">
        <f t="shared" si="255"/>
        <v>4.9999999999997158E-2</v>
      </c>
      <c r="I1285" s="31">
        <f>SUM(E$8:E1285)</f>
        <v>12260.333333333336</v>
      </c>
      <c r="J1285" s="31">
        <f t="shared" si="256"/>
        <v>21.58333333333394</v>
      </c>
      <c r="K1285" s="32">
        <f t="shared" si="248"/>
        <v>21.458333333332114</v>
      </c>
      <c r="L1285" s="33">
        <v>156.46950000000001</v>
      </c>
      <c r="M1285" s="34">
        <f>0.5*2.10945*1.29*0.35*WLTC_class_3!E1285^2</f>
        <v>221.83702422109371</v>
      </c>
      <c r="N1285" s="34">
        <f t="shared" si="249"/>
        <v>399.76485755442582</v>
      </c>
      <c r="O1285" s="35">
        <f t="shared" si="250"/>
        <v>186.22657228895267</v>
      </c>
      <c r="P1285" s="35">
        <f t="shared" si="257"/>
        <v>8628.2581755499323</v>
      </c>
      <c r="Q1285" s="35">
        <f>(SUM(P$8:P1285))/3600000</f>
        <v>1.4540422016425192</v>
      </c>
      <c r="R1285" s="35">
        <f t="shared" si="258"/>
        <v>0</v>
      </c>
      <c r="S1285" s="35"/>
      <c r="T1285" s="35">
        <f>(SUMIF(R$8:R1285,"&lt;0"))/3600000*-1</f>
        <v>0.58995511516654653</v>
      </c>
      <c r="U1285" s="37">
        <f t="shared" si="260"/>
        <v>0</v>
      </c>
      <c r="V1285" s="37">
        <f t="shared" si="259"/>
        <v>0</v>
      </c>
      <c r="W1285" s="39">
        <f>SUM(V$8:V1285)/3600000*-1</f>
        <v>0.40588911923458421</v>
      </c>
      <c r="X1285" s="38">
        <f t="shared" si="251"/>
        <v>8.628258175549691</v>
      </c>
      <c r="Y1285" s="38">
        <f t="shared" si="252"/>
        <v>29.532546428574953</v>
      </c>
      <c r="Z1285" s="38">
        <f>SUM(Y$8:Y1285)/1000</f>
        <v>30.617764141878929</v>
      </c>
    </row>
    <row r="1286" spans="2:26" x14ac:dyDescent="0.3">
      <c r="B1286" s="6" t="s">
        <v>27</v>
      </c>
      <c r="C1286" s="6">
        <v>1278</v>
      </c>
      <c r="D1286" s="6">
        <v>256</v>
      </c>
      <c r="E1286" s="2">
        <f t="shared" si="253"/>
        <v>21.611111111111111</v>
      </c>
      <c r="F1286" s="11">
        <v>77.8</v>
      </c>
      <c r="G1286" s="30">
        <f t="shared" si="254"/>
        <v>2.7777777777778172E-2</v>
      </c>
      <c r="H1286" s="30">
        <f t="shared" si="255"/>
        <v>0.10000000000000142</v>
      </c>
      <c r="I1286" s="31">
        <f>SUM(E$8:E1286)</f>
        <v>12281.944444444447</v>
      </c>
      <c r="J1286" s="31">
        <f t="shared" si="256"/>
        <v>21.611111111111313</v>
      </c>
      <c r="K1286" s="32">
        <f t="shared" si="248"/>
        <v>42.916666666667275</v>
      </c>
      <c r="L1286" s="33">
        <v>156.46950000000001</v>
      </c>
      <c r="M1286" s="34">
        <f>0.5*2.10945*1.29*0.35*WLTC_class_3!E1286^2</f>
        <v>222.40840073715276</v>
      </c>
      <c r="N1286" s="34">
        <f t="shared" si="249"/>
        <v>421.79456740382005</v>
      </c>
      <c r="O1286" s="35">
        <f t="shared" si="250"/>
        <v>196.99498683368532</v>
      </c>
      <c r="P1286" s="35">
        <f t="shared" si="257"/>
        <v>9115.4492622270845</v>
      </c>
      <c r="Q1286" s="35">
        <f>(SUM(P$8:P1286))/3600000</f>
        <v>1.4565742708820268</v>
      </c>
      <c r="R1286" s="35">
        <f t="shared" si="258"/>
        <v>0</v>
      </c>
      <c r="S1286" s="35"/>
      <c r="T1286" s="35">
        <f>(SUMIF(R$8:R1286,"&lt;0"))/3600000*-1</f>
        <v>0.58995511516654653</v>
      </c>
      <c r="U1286" s="37">
        <f t="shared" si="260"/>
        <v>0.7415046296296709</v>
      </c>
      <c r="V1286" s="37">
        <f t="shared" si="259"/>
        <v>0</v>
      </c>
      <c r="W1286" s="39">
        <f>SUM(V$8:V1286)/3600000*-1</f>
        <v>0.40588911923458421</v>
      </c>
      <c r="X1286" s="38">
        <f t="shared" si="251"/>
        <v>9.1154492622269991</v>
      </c>
      <c r="Y1286" s="38">
        <f t="shared" si="252"/>
        <v>30.01973751525226</v>
      </c>
      <c r="Z1286" s="38">
        <f>SUM(Y$8:Y1286)/1000</f>
        <v>30.647783879394179</v>
      </c>
    </row>
    <row r="1287" spans="2:26" x14ac:dyDescent="0.3">
      <c r="B1287" s="6" t="s">
        <v>27</v>
      </c>
      <c r="C1287" s="6">
        <v>1279</v>
      </c>
      <c r="D1287" s="6">
        <v>257</v>
      </c>
      <c r="E1287" s="2">
        <f t="shared" si="253"/>
        <v>21.638888888888889</v>
      </c>
      <c r="F1287" s="11">
        <v>77.900000000000006</v>
      </c>
      <c r="G1287" s="30">
        <f t="shared" si="254"/>
        <v>4.1666666666666269E-2</v>
      </c>
      <c r="H1287" s="30">
        <f t="shared" si="255"/>
        <v>0.14999999999999858</v>
      </c>
      <c r="I1287" s="31">
        <f>SUM(E$8:E1287)</f>
        <v>12303.583333333336</v>
      </c>
      <c r="J1287" s="31">
        <f t="shared" si="256"/>
        <v>21.638888888888687</v>
      </c>
      <c r="K1287" s="32">
        <f t="shared" si="248"/>
        <v>64.374999999999389</v>
      </c>
      <c r="L1287" s="33">
        <v>156.46950000000001</v>
      </c>
      <c r="M1287" s="34">
        <f>0.5*2.10945*1.29*0.35*WLTC_class_3!E1287^2</f>
        <v>222.98051214262154</v>
      </c>
      <c r="N1287" s="34">
        <f t="shared" si="249"/>
        <v>443.82501214262089</v>
      </c>
      <c r="O1287" s="35">
        <f t="shared" si="250"/>
        <v>207.81729490249822</v>
      </c>
      <c r="P1287" s="35">
        <f t="shared" si="257"/>
        <v>9603.8801238638462</v>
      </c>
      <c r="Q1287" s="35">
        <f>(SUM(P$8:P1287))/3600000</f>
        <v>1.4592420153608778</v>
      </c>
      <c r="R1287" s="35">
        <f t="shared" si="258"/>
        <v>0</v>
      </c>
      <c r="S1287" s="35"/>
      <c r="T1287" s="35">
        <f>(SUMIF(R$8:R1287,"&lt;0"))/3600000*-1</f>
        <v>0.58995511516654653</v>
      </c>
      <c r="U1287" s="37">
        <f t="shared" si="260"/>
        <v>0.74245833333334899</v>
      </c>
      <c r="V1287" s="37">
        <f t="shared" si="259"/>
        <v>0</v>
      </c>
      <c r="W1287" s="39">
        <f>SUM(V$8:V1287)/3600000*-1</f>
        <v>0.40588911923458421</v>
      </c>
      <c r="X1287" s="38">
        <f t="shared" si="251"/>
        <v>9.6038801238639344</v>
      </c>
      <c r="Y1287" s="38">
        <f t="shared" si="252"/>
        <v>30.508168376889195</v>
      </c>
      <c r="Z1287" s="38">
        <f>SUM(Y$8:Y1287)/1000</f>
        <v>30.67829204777107</v>
      </c>
    </row>
    <row r="1288" spans="2:26" x14ac:dyDescent="0.3">
      <c r="B1288" s="6" t="s">
        <v>27</v>
      </c>
      <c r="C1288" s="6">
        <v>1280</v>
      </c>
      <c r="D1288" s="6">
        <v>258</v>
      </c>
      <c r="E1288" s="2">
        <f t="shared" si="253"/>
        <v>21.694444444444443</v>
      </c>
      <c r="F1288" s="11">
        <v>78.099999999999994</v>
      </c>
      <c r="G1288" s="30">
        <f t="shared" si="254"/>
        <v>5.5555555555554373E-2</v>
      </c>
      <c r="H1288" s="30">
        <f t="shared" si="255"/>
        <v>0.19999999999999574</v>
      </c>
      <c r="I1288" s="31">
        <f>SUM(E$8:E1288)</f>
        <v>12325.277777777781</v>
      </c>
      <c r="J1288" s="31">
        <f t="shared" si="256"/>
        <v>21.694444444445253</v>
      </c>
      <c r="K1288" s="32">
        <f t="shared" ref="K1288:K1351" si="261">G1288*1545</f>
        <v>85.83333333333151</v>
      </c>
      <c r="L1288" s="33">
        <v>156.46950000000001</v>
      </c>
      <c r="M1288" s="34">
        <f>0.5*2.10945*1.29*0.35*WLTC_class_3!E1288^2</f>
        <v>224.12693962178815</v>
      </c>
      <c r="N1288" s="34">
        <f t="shared" si="249"/>
        <v>466.42977295511963</v>
      </c>
      <c r="O1288" s="35">
        <f t="shared" si="250"/>
        <v>219.52466878201258</v>
      </c>
      <c r="P1288" s="35">
        <f t="shared" si="257"/>
        <v>10118.934796610056</v>
      </c>
      <c r="Q1288" s="35">
        <f>(SUM(P$8:P1288))/3600000</f>
        <v>1.4620528305821583</v>
      </c>
      <c r="R1288" s="35">
        <f t="shared" si="258"/>
        <v>0</v>
      </c>
      <c r="S1288" s="35"/>
      <c r="T1288" s="35">
        <f>(SUMIF(R$8:R1288,"&lt;0"))/3600000*-1</f>
        <v>0.58995511516654653</v>
      </c>
      <c r="U1288" s="37">
        <f t="shared" si="260"/>
        <v>1.4877777777777323</v>
      </c>
      <c r="V1288" s="37">
        <f t="shared" si="259"/>
        <v>0</v>
      </c>
      <c r="W1288" s="39">
        <f>SUM(V$8:V1288)/3600000*-1</f>
        <v>0.40588911923458421</v>
      </c>
      <c r="X1288" s="38">
        <f t="shared" si="251"/>
        <v>10.118934796609677</v>
      </c>
      <c r="Y1288" s="38">
        <f t="shared" si="252"/>
        <v>31.023223049634936</v>
      </c>
      <c r="Z1288" s="38">
        <f>SUM(Y$8:Y1288)/1000</f>
        <v>30.709315270820706</v>
      </c>
    </row>
    <row r="1289" spans="2:26" x14ac:dyDescent="0.3">
      <c r="B1289" s="6" t="s">
        <v>27</v>
      </c>
      <c r="C1289" s="6">
        <v>1281</v>
      </c>
      <c r="D1289" s="6">
        <v>259</v>
      </c>
      <c r="E1289" s="2">
        <f t="shared" si="253"/>
        <v>21.75</v>
      </c>
      <c r="F1289" s="11">
        <v>78.3</v>
      </c>
      <c r="G1289" s="30">
        <f t="shared" si="254"/>
        <v>2.7777777777778172E-2</v>
      </c>
      <c r="H1289" s="30">
        <f t="shared" si="255"/>
        <v>0.10000000000000142</v>
      </c>
      <c r="I1289" s="31">
        <f>SUM(E$8:E1289)</f>
        <v>12347.027777777781</v>
      </c>
      <c r="J1289" s="31">
        <f t="shared" si="256"/>
        <v>21.75</v>
      </c>
      <c r="K1289" s="32">
        <f t="shared" si="261"/>
        <v>42.916666666667275</v>
      </c>
      <c r="L1289" s="33">
        <v>156.46950000000001</v>
      </c>
      <c r="M1289" s="34">
        <f>0.5*2.10945*1.29*0.35*WLTC_class_3!E1289^2</f>
        <v>225.27630665859374</v>
      </c>
      <c r="N1289" s="34">
        <f t="shared" ref="N1289:N1352" si="262">M1289+L1289+K1289</f>
        <v>424.66247332526103</v>
      </c>
      <c r="O1289" s="35">
        <f t="shared" ref="O1289:O1352" si="263">((IF(P1289&gt;0,P1289,R1289))*E1289)/1000</f>
        <v>200.89189128743129</v>
      </c>
      <c r="P1289" s="35">
        <f t="shared" si="257"/>
        <v>9236.4087948244269</v>
      </c>
      <c r="Q1289" s="35">
        <f>(SUM(P$8:P1289))/3600000</f>
        <v>1.4646184996918317</v>
      </c>
      <c r="R1289" s="35">
        <f t="shared" si="258"/>
        <v>0</v>
      </c>
      <c r="S1289" s="35"/>
      <c r="T1289" s="35">
        <f>(SUMIF(R$8:R1289,"&lt;0"))/3600000*-1</f>
        <v>0.58995511516654653</v>
      </c>
      <c r="U1289" s="37">
        <f t="shared" si="260"/>
        <v>1.4915925925926203</v>
      </c>
      <c r="V1289" s="37">
        <f t="shared" si="259"/>
        <v>0</v>
      </c>
      <c r="W1289" s="39">
        <f>SUM(V$8:V1289)/3600000*-1</f>
        <v>0.40588911923458421</v>
      </c>
      <c r="X1289" s="38">
        <f t="shared" ref="X1289:X1352" si="264">(N1289*E1289)/1000</f>
        <v>9.2364087948244276</v>
      </c>
      <c r="Y1289" s="38">
        <f t="shared" ref="Y1289:Y1352" si="265">X1289+$M$1810</f>
        <v>30.140697047849688</v>
      </c>
      <c r="Z1289" s="38">
        <f>SUM(Y$8:Y1289)/1000</f>
        <v>30.739455967868555</v>
      </c>
    </row>
    <row r="1290" spans="2:26" x14ac:dyDescent="0.3">
      <c r="B1290" s="6" t="s">
        <v>27</v>
      </c>
      <c r="C1290" s="6">
        <v>1282</v>
      </c>
      <c r="D1290" s="6">
        <v>260</v>
      </c>
      <c r="E1290" s="2">
        <f t="shared" ref="E1290:E1353" si="266">F1290/3.6</f>
        <v>21.75</v>
      </c>
      <c r="F1290" s="11">
        <v>78.3</v>
      </c>
      <c r="G1290" s="30">
        <f t="shared" ref="G1290:G1353" si="267">($F1291-$F1289)/2/3.6</f>
        <v>1.3888888888890073E-2</v>
      </c>
      <c r="H1290" s="30">
        <f t="shared" ref="H1290:H1353" si="268">($F1291-$F1289)/2</f>
        <v>5.0000000000004263E-2</v>
      </c>
      <c r="I1290" s="31">
        <f>SUM(E$8:E1290)</f>
        <v>12368.777777777781</v>
      </c>
      <c r="J1290" s="31">
        <f t="shared" ref="J1290:J1353" si="269">I1290-I1289</f>
        <v>21.75</v>
      </c>
      <c r="K1290" s="32">
        <f t="shared" si="261"/>
        <v>21.458333333335162</v>
      </c>
      <c r="L1290" s="33">
        <v>156.46950000000001</v>
      </c>
      <c r="M1290" s="34">
        <f>0.5*2.10945*1.29*0.35*WLTC_class_3!E1290^2</f>
        <v>225.27630665859374</v>
      </c>
      <c r="N1290" s="34">
        <f t="shared" si="262"/>
        <v>403.20413999192897</v>
      </c>
      <c r="O1290" s="35">
        <f t="shared" si="263"/>
        <v>190.74075847493191</v>
      </c>
      <c r="P1290" s="35">
        <f t="shared" ref="P1290:P1353" si="270">IF(G1290&gt;0,N1290*J1290,0)</f>
        <v>8769.690044824456</v>
      </c>
      <c r="Q1290" s="35">
        <f>(SUM(P$8:P1290))/3600000</f>
        <v>1.4670545247042828</v>
      </c>
      <c r="R1290" s="35">
        <f t="shared" ref="R1290:R1353" si="271">IF(N1290&lt;0,J1290*N1290,0)</f>
        <v>0</v>
      </c>
      <c r="S1290" s="35"/>
      <c r="T1290" s="35">
        <f>(SUMIF(R$8:R1290,"&lt;0"))/3600000*-1</f>
        <v>0.58995511516654653</v>
      </c>
      <c r="U1290" s="37">
        <f t="shared" si="260"/>
        <v>0</v>
      </c>
      <c r="V1290" s="37">
        <f t="shared" ref="V1290:V1353" si="272">R1290*0.688</f>
        <v>0</v>
      </c>
      <c r="W1290" s="39">
        <f>SUM(V$8:V1290)/3600000*-1</f>
        <v>0.40588911923458421</v>
      </c>
      <c r="X1290" s="38">
        <f t="shared" si="264"/>
        <v>8.7696900448244559</v>
      </c>
      <c r="Y1290" s="38">
        <f t="shared" si="265"/>
        <v>29.673978297849715</v>
      </c>
      <c r="Z1290" s="38">
        <f>SUM(Y$8:Y1290)/1000</f>
        <v>30.769129946166405</v>
      </c>
    </row>
    <row r="1291" spans="2:26" x14ac:dyDescent="0.3">
      <c r="B1291" s="6" t="s">
        <v>27</v>
      </c>
      <c r="C1291" s="6">
        <v>1283</v>
      </c>
      <c r="D1291" s="6">
        <v>261</v>
      </c>
      <c r="E1291" s="2">
        <f t="shared" si="266"/>
        <v>21.777777777777779</v>
      </c>
      <c r="F1291" s="11">
        <v>78.400000000000006</v>
      </c>
      <c r="G1291" s="30">
        <f t="shared" si="267"/>
        <v>1.3888888888890073E-2</v>
      </c>
      <c r="H1291" s="30">
        <f t="shared" si="268"/>
        <v>5.0000000000004263E-2</v>
      </c>
      <c r="I1291" s="31">
        <f>SUM(E$8:E1291)</f>
        <v>12390.555555555558</v>
      </c>
      <c r="J1291" s="31">
        <f t="shared" si="269"/>
        <v>21.777777777777374</v>
      </c>
      <c r="K1291" s="32">
        <f t="shared" si="261"/>
        <v>21.458333333335162</v>
      </c>
      <c r="L1291" s="33">
        <v>156.46950000000001</v>
      </c>
      <c r="M1291" s="34">
        <f>0.5*2.10945*1.29*0.35*WLTC_class_3!E1291^2</f>
        <v>225.85209251111112</v>
      </c>
      <c r="N1291" s="34">
        <f t="shared" si="262"/>
        <v>403.77992584444632</v>
      </c>
      <c r="O1291" s="35">
        <f t="shared" si="263"/>
        <v>191.50135347209829</v>
      </c>
      <c r="P1291" s="35">
        <f t="shared" si="270"/>
        <v>8793.4294961677788</v>
      </c>
      <c r="Q1291" s="35">
        <f>(SUM(P$8:P1291))/3600000</f>
        <v>1.4694971440087741</v>
      </c>
      <c r="R1291" s="35">
        <f t="shared" si="271"/>
        <v>0</v>
      </c>
      <c r="S1291" s="35"/>
      <c r="T1291" s="35">
        <f>(SUMIF(R$8:R1291,"&lt;0"))/3600000*-1</f>
        <v>0.58995511516654653</v>
      </c>
      <c r="U1291" s="37">
        <f t="shared" ref="U1291:U1354" si="273">((0.5*1545*(E1291^2-E1290^2))/1000)*0.8</f>
        <v>0.74722685185188009</v>
      </c>
      <c r="V1291" s="37">
        <f t="shared" si="272"/>
        <v>0</v>
      </c>
      <c r="W1291" s="39">
        <f>SUM(V$8:V1291)/3600000*-1</f>
        <v>0.40588911923458421</v>
      </c>
      <c r="X1291" s="38">
        <f t="shared" si="264"/>
        <v>8.793429496167942</v>
      </c>
      <c r="Y1291" s="38">
        <f t="shared" si="265"/>
        <v>29.697717749193203</v>
      </c>
      <c r="Z1291" s="38">
        <f>SUM(Y$8:Y1291)/1000</f>
        <v>30.798827663915599</v>
      </c>
    </row>
    <row r="1292" spans="2:26" x14ac:dyDescent="0.3">
      <c r="B1292" s="6" t="s">
        <v>27</v>
      </c>
      <c r="C1292" s="6">
        <v>1284</v>
      </c>
      <c r="D1292" s="6">
        <v>262</v>
      </c>
      <c r="E1292" s="2">
        <f t="shared" si="266"/>
        <v>21.777777777777779</v>
      </c>
      <c r="F1292" s="11">
        <v>78.400000000000006</v>
      </c>
      <c r="G1292" s="30">
        <f t="shared" si="267"/>
        <v>0</v>
      </c>
      <c r="H1292" s="30">
        <f t="shared" si="268"/>
        <v>0</v>
      </c>
      <c r="I1292" s="31">
        <f>SUM(E$8:E1292)</f>
        <v>12412.333333333336</v>
      </c>
      <c r="J1292" s="31">
        <f t="shared" si="269"/>
        <v>21.777777777777374</v>
      </c>
      <c r="K1292" s="32">
        <f t="shared" si="261"/>
        <v>0</v>
      </c>
      <c r="L1292" s="33">
        <v>156.46950000000001</v>
      </c>
      <c r="M1292" s="34">
        <f>0.5*2.10945*1.29*0.35*WLTC_class_3!E1292^2</f>
        <v>225.85209251111112</v>
      </c>
      <c r="N1292" s="34">
        <f t="shared" si="262"/>
        <v>382.32159251111113</v>
      </c>
      <c r="O1292" s="35">
        <f t="shared" si="263"/>
        <v>0</v>
      </c>
      <c r="P1292" s="35">
        <f t="shared" si="270"/>
        <v>0</v>
      </c>
      <c r="Q1292" s="35">
        <f>(SUM(P$8:P1292))/3600000</f>
        <v>1.4694971440087741</v>
      </c>
      <c r="R1292" s="35">
        <f t="shared" si="271"/>
        <v>0</v>
      </c>
      <c r="S1292" s="35"/>
      <c r="T1292" s="35">
        <f>(SUMIF(R$8:R1292,"&lt;0"))/3600000*-1</f>
        <v>0.58995511516654653</v>
      </c>
      <c r="U1292" s="37">
        <f t="shared" si="273"/>
        <v>0</v>
      </c>
      <c r="V1292" s="37">
        <f t="shared" si="272"/>
        <v>0</v>
      </c>
      <c r="W1292" s="39">
        <f>SUM(V$8:V1292)/3600000*-1</f>
        <v>0.40588911923458421</v>
      </c>
      <c r="X1292" s="38">
        <f t="shared" si="264"/>
        <v>8.3261146813530864</v>
      </c>
      <c r="Y1292" s="38">
        <f t="shared" si="265"/>
        <v>29.230402934378347</v>
      </c>
      <c r="Z1292" s="38">
        <f>SUM(Y$8:Y1292)/1000</f>
        <v>30.82805806684998</v>
      </c>
    </row>
    <row r="1293" spans="2:26" x14ac:dyDescent="0.3">
      <c r="B1293" s="6" t="s">
        <v>27</v>
      </c>
      <c r="C1293" s="6">
        <v>1285</v>
      </c>
      <c r="D1293" s="6">
        <v>263</v>
      </c>
      <c r="E1293" s="2">
        <f t="shared" si="266"/>
        <v>21.777777777777779</v>
      </c>
      <c r="F1293" s="11">
        <v>78.400000000000006</v>
      </c>
      <c r="G1293" s="30">
        <f t="shared" si="267"/>
        <v>-2.7777777777778172E-2</v>
      </c>
      <c r="H1293" s="30">
        <f t="shared" si="268"/>
        <v>-0.10000000000000142</v>
      </c>
      <c r="I1293" s="31">
        <f>SUM(E$8:E1293)</f>
        <v>12434.111111111113</v>
      </c>
      <c r="J1293" s="31">
        <f t="shared" si="269"/>
        <v>21.777777777777374</v>
      </c>
      <c r="K1293" s="32">
        <f t="shared" si="261"/>
        <v>-42.916666666667275</v>
      </c>
      <c r="L1293" s="33">
        <v>156.46950000000001</v>
      </c>
      <c r="M1293" s="34">
        <f>0.5*2.10945*1.29*0.35*WLTC_class_3!E1293^2</f>
        <v>225.85209251111112</v>
      </c>
      <c r="N1293" s="34">
        <f t="shared" si="262"/>
        <v>339.40492584444388</v>
      </c>
      <c r="O1293" s="35">
        <f t="shared" si="263"/>
        <v>0</v>
      </c>
      <c r="P1293" s="35">
        <f t="shared" si="270"/>
        <v>0</v>
      </c>
      <c r="Q1293" s="35">
        <f>(SUM(P$8:P1293))/3600000</f>
        <v>1.4694971440087741</v>
      </c>
      <c r="R1293" s="35">
        <f t="shared" si="271"/>
        <v>0</v>
      </c>
      <c r="S1293" s="35"/>
      <c r="T1293" s="35">
        <f>(SUMIF(R$8:R1293,"&lt;0"))/3600000*-1</f>
        <v>0.58995511516654653</v>
      </c>
      <c r="U1293" s="37">
        <f t="shared" si="273"/>
        <v>0</v>
      </c>
      <c r="V1293" s="37">
        <f t="shared" si="272"/>
        <v>0</v>
      </c>
      <c r="W1293" s="39">
        <f>SUM(V$8:V1293)/3600000*-1</f>
        <v>0.40588911923458421</v>
      </c>
      <c r="X1293" s="38">
        <f t="shared" si="264"/>
        <v>7.3914850517234445</v>
      </c>
      <c r="Y1293" s="38">
        <f t="shared" si="265"/>
        <v>28.295773304748707</v>
      </c>
      <c r="Z1293" s="38">
        <f>SUM(Y$8:Y1293)/1000</f>
        <v>30.856353840154728</v>
      </c>
    </row>
    <row r="1294" spans="2:26" x14ac:dyDescent="0.3">
      <c r="B1294" s="6" t="s">
        <v>27</v>
      </c>
      <c r="C1294" s="6">
        <v>1286</v>
      </c>
      <c r="D1294" s="6">
        <v>264</v>
      </c>
      <c r="E1294" s="2">
        <f t="shared" si="266"/>
        <v>21.722222222222221</v>
      </c>
      <c r="F1294" s="11">
        <v>78.2</v>
      </c>
      <c r="G1294" s="30">
        <f t="shared" si="267"/>
        <v>-5.5555555555556344E-2</v>
      </c>
      <c r="H1294" s="30">
        <f t="shared" si="268"/>
        <v>-0.20000000000000284</v>
      </c>
      <c r="I1294" s="31">
        <f>SUM(E$8:E1294)</f>
        <v>12455.833333333336</v>
      </c>
      <c r="J1294" s="31">
        <f t="shared" si="269"/>
        <v>21.722222222222626</v>
      </c>
      <c r="K1294" s="32">
        <f t="shared" si="261"/>
        <v>-85.833333333334551</v>
      </c>
      <c r="L1294" s="33">
        <v>156.46950000000001</v>
      </c>
      <c r="M1294" s="34">
        <f>0.5*2.10945*1.29*0.35*WLTC_class_3!E1294^2</f>
        <v>224.70125569548608</v>
      </c>
      <c r="N1294" s="34">
        <f t="shared" si="262"/>
        <v>295.33742236215153</v>
      </c>
      <c r="O1294" s="35">
        <f t="shared" si="263"/>
        <v>0</v>
      </c>
      <c r="P1294" s="35">
        <f t="shared" si="270"/>
        <v>0</v>
      </c>
      <c r="Q1294" s="35">
        <f>(SUM(P$8:P1294))/3600000</f>
        <v>1.4694971440087741</v>
      </c>
      <c r="R1294" s="35">
        <f t="shared" si="271"/>
        <v>0</v>
      </c>
      <c r="S1294" s="35"/>
      <c r="T1294" s="35">
        <f>(SUMIF(R$8:R1294,"&lt;0"))/3600000*-1</f>
        <v>0.58995511516654653</v>
      </c>
      <c r="U1294" s="37">
        <f t="shared" si="273"/>
        <v>-1.4935000000000471</v>
      </c>
      <c r="V1294" s="37">
        <f t="shared" si="272"/>
        <v>0</v>
      </c>
      <c r="W1294" s="39">
        <f>SUM(V$8:V1294)/3600000*-1</f>
        <v>0.40588911923458421</v>
      </c>
      <c r="X1294" s="38">
        <f t="shared" si="264"/>
        <v>6.4153851190889579</v>
      </c>
      <c r="Y1294" s="38">
        <f t="shared" si="265"/>
        <v>27.319673372114217</v>
      </c>
      <c r="Z1294" s="38">
        <f>SUM(Y$8:Y1294)/1000</f>
        <v>30.883673513526841</v>
      </c>
    </row>
    <row r="1295" spans="2:26" x14ac:dyDescent="0.3">
      <c r="B1295" s="6" t="s">
        <v>27</v>
      </c>
      <c r="C1295" s="6">
        <v>1287</v>
      </c>
      <c r="D1295" s="6">
        <v>265</v>
      </c>
      <c r="E1295" s="2">
        <f t="shared" si="266"/>
        <v>21.666666666666668</v>
      </c>
      <c r="F1295" s="11">
        <v>78</v>
      </c>
      <c r="G1295" s="30">
        <f t="shared" si="267"/>
        <v>-6.9444444444444448E-2</v>
      </c>
      <c r="H1295" s="30">
        <f t="shared" si="268"/>
        <v>-0.25</v>
      </c>
      <c r="I1295" s="31">
        <f>SUM(E$8:E1295)</f>
        <v>12477.500000000002</v>
      </c>
      <c r="J1295" s="31">
        <f t="shared" si="269"/>
        <v>21.66666666666606</v>
      </c>
      <c r="K1295" s="32">
        <f t="shared" si="261"/>
        <v>-107.29166666666667</v>
      </c>
      <c r="L1295" s="33">
        <v>156.46950000000001</v>
      </c>
      <c r="M1295" s="34">
        <f>0.5*2.10945*1.29*0.35*WLTC_class_3!E1295^2</f>
        <v>223.55335843750001</v>
      </c>
      <c r="N1295" s="34">
        <f t="shared" si="262"/>
        <v>272.73119177083333</v>
      </c>
      <c r="O1295" s="35">
        <f t="shared" si="263"/>
        <v>0</v>
      </c>
      <c r="P1295" s="35">
        <f t="shared" si="270"/>
        <v>0</v>
      </c>
      <c r="Q1295" s="35">
        <f>(SUM(P$8:P1295))/3600000</f>
        <v>1.4694971440087741</v>
      </c>
      <c r="R1295" s="35">
        <f t="shared" si="271"/>
        <v>0</v>
      </c>
      <c r="S1295" s="35"/>
      <c r="T1295" s="35">
        <f>(SUMIF(R$8:R1295,"&lt;0"))/3600000*-1</f>
        <v>0.58995511516654653</v>
      </c>
      <c r="U1295" s="37">
        <f t="shared" si="273"/>
        <v>-1.4896851851851236</v>
      </c>
      <c r="V1295" s="37">
        <f t="shared" si="272"/>
        <v>0</v>
      </c>
      <c r="W1295" s="39">
        <f>SUM(V$8:V1295)/3600000*-1</f>
        <v>0.40588911923458421</v>
      </c>
      <c r="X1295" s="38">
        <f t="shared" si="264"/>
        <v>5.909175821701389</v>
      </c>
      <c r="Y1295" s="38">
        <f t="shared" si="265"/>
        <v>26.813464074726649</v>
      </c>
      <c r="Z1295" s="38">
        <f>SUM(Y$8:Y1295)/1000</f>
        <v>30.910486977601565</v>
      </c>
    </row>
    <row r="1296" spans="2:26" x14ac:dyDescent="0.3">
      <c r="B1296" s="6" t="s">
        <v>27</v>
      </c>
      <c r="C1296" s="6">
        <v>1288</v>
      </c>
      <c r="D1296" s="6">
        <v>266</v>
      </c>
      <c r="E1296" s="2">
        <f t="shared" si="266"/>
        <v>21.583333333333332</v>
      </c>
      <c r="F1296" s="11">
        <v>77.7</v>
      </c>
      <c r="G1296" s="30">
        <f t="shared" si="267"/>
        <v>-9.7222222222222612E-2</v>
      </c>
      <c r="H1296" s="30">
        <f t="shared" si="268"/>
        <v>-0.35000000000000142</v>
      </c>
      <c r="I1296" s="31">
        <f>SUM(E$8:E1296)</f>
        <v>12499.083333333336</v>
      </c>
      <c r="J1296" s="31">
        <f t="shared" si="269"/>
        <v>21.58333333333394</v>
      </c>
      <c r="K1296" s="32">
        <f t="shared" si="261"/>
        <v>-150.20833333333394</v>
      </c>
      <c r="L1296" s="33">
        <v>156.46950000000001</v>
      </c>
      <c r="M1296" s="34">
        <f>0.5*2.10945*1.29*0.35*WLTC_class_3!E1296^2</f>
        <v>221.83702422109371</v>
      </c>
      <c r="N1296" s="34">
        <f t="shared" si="262"/>
        <v>228.09819088775976</v>
      </c>
      <c r="O1296" s="35">
        <f t="shared" si="263"/>
        <v>0</v>
      </c>
      <c r="P1296" s="35">
        <f t="shared" si="270"/>
        <v>0</v>
      </c>
      <c r="Q1296" s="35">
        <f>(SUM(P$8:P1296))/3600000</f>
        <v>1.4694971440087741</v>
      </c>
      <c r="R1296" s="35">
        <f t="shared" si="271"/>
        <v>0</v>
      </c>
      <c r="S1296" s="35"/>
      <c r="T1296" s="35">
        <f>(SUMIF(R$8:R1296,"&lt;0"))/3600000*-1</f>
        <v>0.58995511516654653</v>
      </c>
      <c r="U1296" s="37">
        <f t="shared" si="273"/>
        <v>-2.2273750000000816</v>
      </c>
      <c r="V1296" s="37">
        <f t="shared" si="272"/>
        <v>0</v>
      </c>
      <c r="W1296" s="39">
        <f>SUM(V$8:V1296)/3600000*-1</f>
        <v>0.40588911923458421</v>
      </c>
      <c r="X1296" s="38">
        <f t="shared" si="264"/>
        <v>4.923119286660814</v>
      </c>
      <c r="Y1296" s="38">
        <f t="shared" si="265"/>
        <v>25.827407539686075</v>
      </c>
      <c r="Z1296" s="38">
        <f>SUM(Y$8:Y1296)/1000</f>
        <v>30.936314385141252</v>
      </c>
    </row>
    <row r="1297" spans="2:26" x14ac:dyDescent="0.3">
      <c r="B1297" s="6" t="s">
        <v>27</v>
      </c>
      <c r="C1297" s="6">
        <v>1289</v>
      </c>
      <c r="D1297" s="6">
        <v>267</v>
      </c>
      <c r="E1297" s="2">
        <f t="shared" si="266"/>
        <v>21.472222222222221</v>
      </c>
      <c r="F1297" s="11">
        <v>77.3</v>
      </c>
      <c r="G1297" s="30">
        <f t="shared" si="267"/>
        <v>-0.11111111111111072</v>
      </c>
      <c r="H1297" s="30">
        <f t="shared" si="268"/>
        <v>-0.39999999999999858</v>
      </c>
      <c r="I1297" s="31">
        <f>SUM(E$8:E1297)</f>
        <v>12520.555555555558</v>
      </c>
      <c r="J1297" s="31">
        <f t="shared" si="269"/>
        <v>21.472222222222626</v>
      </c>
      <c r="K1297" s="32">
        <f t="shared" si="261"/>
        <v>-171.66666666666606</v>
      </c>
      <c r="L1297" s="33">
        <v>156.46950000000001</v>
      </c>
      <c r="M1297" s="34">
        <f>0.5*2.10945*1.29*0.35*WLTC_class_3!E1297^2</f>
        <v>219.55886705095483</v>
      </c>
      <c r="N1297" s="34">
        <f t="shared" si="262"/>
        <v>204.36170038428878</v>
      </c>
      <c r="O1297" s="35">
        <f t="shared" si="263"/>
        <v>0</v>
      </c>
      <c r="P1297" s="35">
        <f t="shared" si="270"/>
        <v>0</v>
      </c>
      <c r="Q1297" s="35">
        <f>(SUM(P$8:P1297))/3600000</f>
        <v>1.4694971440087741</v>
      </c>
      <c r="R1297" s="35">
        <f t="shared" si="271"/>
        <v>0</v>
      </c>
      <c r="S1297" s="35"/>
      <c r="T1297" s="35">
        <f>(SUMIF(R$8:R1297,"&lt;0"))/3600000*-1</f>
        <v>0.58995511516654653</v>
      </c>
      <c r="U1297" s="37">
        <f t="shared" si="273"/>
        <v>-2.9564814814814806</v>
      </c>
      <c r="V1297" s="37">
        <f t="shared" si="272"/>
        <v>0</v>
      </c>
      <c r="W1297" s="39">
        <f>SUM(V$8:V1297)/3600000*-1</f>
        <v>0.40588911923458421</v>
      </c>
      <c r="X1297" s="38">
        <f t="shared" si="264"/>
        <v>4.3880998443626451</v>
      </c>
      <c r="Y1297" s="38">
        <f t="shared" si="265"/>
        <v>25.292388097387906</v>
      </c>
      <c r="Z1297" s="38">
        <f>SUM(Y$8:Y1297)/1000</f>
        <v>30.961606773238639</v>
      </c>
    </row>
    <row r="1298" spans="2:26" x14ac:dyDescent="0.3">
      <c r="B1298" s="6" t="s">
        <v>27</v>
      </c>
      <c r="C1298" s="6">
        <v>1290</v>
      </c>
      <c r="D1298" s="6">
        <v>268</v>
      </c>
      <c r="E1298" s="2">
        <f t="shared" si="266"/>
        <v>21.361111111111111</v>
      </c>
      <c r="F1298" s="11">
        <v>76.900000000000006</v>
      </c>
      <c r="G1298" s="30">
        <f t="shared" si="267"/>
        <v>-9.7222222222222612E-2</v>
      </c>
      <c r="H1298" s="30">
        <f t="shared" si="268"/>
        <v>-0.35000000000000142</v>
      </c>
      <c r="I1298" s="31">
        <f>SUM(E$8:E1298)</f>
        <v>12541.91666666667</v>
      </c>
      <c r="J1298" s="31">
        <f t="shared" si="269"/>
        <v>21.361111111111313</v>
      </c>
      <c r="K1298" s="32">
        <f t="shared" si="261"/>
        <v>-150.20833333333394</v>
      </c>
      <c r="L1298" s="33">
        <v>156.46950000000001</v>
      </c>
      <c r="M1298" s="34">
        <f>0.5*2.10945*1.29*0.35*WLTC_class_3!E1298^2</f>
        <v>217.29246811137151</v>
      </c>
      <c r="N1298" s="34">
        <f t="shared" si="262"/>
        <v>223.55363477803758</v>
      </c>
      <c r="O1298" s="35">
        <f t="shared" si="263"/>
        <v>0</v>
      </c>
      <c r="P1298" s="35">
        <f t="shared" si="270"/>
        <v>0</v>
      </c>
      <c r="Q1298" s="35">
        <f>(SUM(P$8:P1298))/3600000</f>
        <v>1.4694971440087741</v>
      </c>
      <c r="R1298" s="35">
        <f t="shared" si="271"/>
        <v>0</v>
      </c>
      <c r="S1298" s="35"/>
      <c r="T1298" s="35">
        <f>(SUMIF(R$8:R1298,"&lt;0"))/3600000*-1</f>
        <v>0.58995511516654653</v>
      </c>
      <c r="U1298" s="37">
        <f t="shared" si="273"/>
        <v>-2.9412222222222093</v>
      </c>
      <c r="V1298" s="37">
        <f t="shared" si="272"/>
        <v>0</v>
      </c>
      <c r="W1298" s="39">
        <f>SUM(V$8:V1298)/3600000*-1</f>
        <v>0.40588911923458421</v>
      </c>
      <c r="X1298" s="38">
        <f t="shared" si="264"/>
        <v>4.7753540317864136</v>
      </c>
      <c r="Y1298" s="38">
        <f t="shared" si="265"/>
        <v>25.679642284811674</v>
      </c>
      <c r="Z1298" s="38">
        <f>SUM(Y$8:Y1298)/1000</f>
        <v>30.987286415523453</v>
      </c>
    </row>
    <row r="1299" spans="2:26" x14ac:dyDescent="0.3">
      <c r="B1299" s="6" t="s">
        <v>27</v>
      </c>
      <c r="C1299" s="6">
        <v>1291</v>
      </c>
      <c r="D1299" s="6">
        <v>269</v>
      </c>
      <c r="E1299" s="2">
        <f t="shared" si="266"/>
        <v>21.277777777777775</v>
      </c>
      <c r="F1299" s="11">
        <v>76.599999999999994</v>
      </c>
      <c r="G1299" s="30">
        <f t="shared" si="267"/>
        <v>-9.7222222222222612E-2</v>
      </c>
      <c r="H1299" s="30">
        <f t="shared" si="268"/>
        <v>-0.35000000000000142</v>
      </c>
      <c r="I1299" s="31">
        <f>SUM(E$8:E1299)</f>
        <v>12563.194444444447</v>
      </c>
      <c r="J1299" s="31">
        <f t="shared" si="269"/>
        <v>21.277777777777374</v>
      </c>
      <c r="K1299" s="32">
        <f t="shared" si="261"/>
        <v>-150.20833333333394</v>
      </c>
      <c r="L1299" s="33">
        <v>156.46950000000001</v>
      </c>
      <c r="M1299" s="34">
        <f>0.5*2.10945*1.29*0.35*WLTC_class_3!E1299^2</f>
        <v>215.60038524548605</v>
      </c>
      <c r="N1299" s="34">
        <f t="shared" si="262"/>
        <v>221.86155191215209</v>
      </c>
      <c r="O1299" s="35">
        <f t="shared" si="263"/>
        <v>0</v>
      </c>
      <c r="P1299" s="35">
        <f t="shared" si="270"/>
        <v>0</v>
      </c>
      <c r="Q1299" s="35">
        <f>(SUM(P$8:P1299))/3600000</f>
        <v>1.4694971440087741</v>
      </c>
      <c r="R1299" s="35">
        <f t="shared" si="271"/>
        <v>0</v>
      </c>
      <c r="S1299" s="35"/>
      <c r="T1299" s="35">
        <f>(SUMIF(R$8:R1299,"&lt;0"))/3600000*-1</f>
        <v>0.58995511516654653</v>
      </c>
      <c r="U1299" s="37">
        <f t="shared" si="273"/>
        <v>-2.1959027777778259</v>
      </c>
      <c r="V1299" s="37">
        <f t="shared" si="272"/>
        <v>0</v>
      </c>
      <c r="W1299" s="39">
        <f>SUM(V$8:V1299)/3600000*-1</f>
        <v>0.40588911923458421</v>
      </c>
      <c r="X1299" s="38">
        <f t="shared" si="264"/>
        <v>4.7207207990196807</v>
      </c>
      <c r="Y1299" s="38">
        <f t="shared" si="265"/>
        <v>25.625009052044941</v>
      </c>
      <c r="Z1299" s="38">
        <f>SUM(Y$8:Y1299)/1000</f>
        <v>31.012911424575496</v>
      </c>
    </row>
    <row r="1300" spans="2:26" x14ac:dyDescent="0.3">
      <c r="B1300" s="6" t="s">
        <v>27</v>
      </c>
      <c r="C1300" s="6">
        <v>1292</v>
      </c>
      <c r="D1300" s="6">
        <v>270</v>
      </c>
      <c r="E1300" s="2">
        <f t="shared" si="266"/>
        <v>21.166666666666668</v>
      </c>
      <c r="F1300" s="11">
        <v>76.2</v>
      </c>
      <c r="G1300" s="30">
        <f t="shared" si="267"/>
        <v>-0.12499999999999881</v>
      </c>
      <c r="H1300" s="30">
        <f t="shared" si="268"/>
        <v>-0.44999999999999574</v>
      </c>
      <c r="I1300" s="31">
        <f>SUM(E$8:E1300)</f>
        <v>12584.361111111113</v>
      </c>
      <c r="J1300" s="31">
        <f t="shared" si="269"/>
        <v>21.16666666666606</v>
      </c>
      <c r="K1300" s="32">
        <f t="shared" si="261"/>
        <v>-193.12499999999815</v>
      </c>
      <c r="L1300" s="33">
        <v>156.46950000000001</v>
      </c>
      <c r="M1300" s="34">
        <f>0.5*2.10945*1.29*0.35*WLTC_class_3!E1300^2</f>
        <v>213.35456320937502</v>
      </c>
      <c r="N1300" s="34">
        <f t="shared" si="262"/>
        <v>176.69906320937687</v>
      </c>
      <c r="O1300" s="35">
        <f t="shared" si="263"/>
        <v>0</v>
      </c>
      <c r="P1300" s="35">
        <f t="shared" si="270"/>
        <v>0</v>
      </c>
      <c r="Q1300" s="35">
        <f>(SUM(P$8:P1300))/3600000</f>
        <v>1.4694971440087741</v>
      </c>
      <c r="R1300" s="35">
        <f t="shared" si="271"/>
        <v>0</v>
      </c>
      <c r="S1300" s="35"/>
      <c r="T1300" s="35">
        <f>(SUMIF(R$8:R1300,"&lt;0"))/3600000*-1</f>
        <v>0.58995511516654653</v>
      </c>
      <c r="U1300" s="37">
        <f t="shared" si="273"/>
        <v>-2.9145185185184141</v>
      </c>
      <c r="V1300" s="37">
        <f t="shared" si="272"/>
        <v>0</v>
      </c>
      <c r="W1300" s="39">
        <f>SUM(V$8:V1300)/3600000*-1</f>
        <v>0.40588911923458421</v>
      </c>
      <c r="X1300" s="38">
        <f t="shared" si="264"/>
        <v>3.740130171265144</v>
      </c>
      <c r="Y1300" s="38">
        <f t="shared" si="265"/>
        <v>24.644418424290404</v>
      </c>
      <c r="Z1300" s="38">
        <f>SUM(Y$8:Y1300)/1000</f>
        <v>31.037555842999787</v>
      </c>
    </row>
    <row r="1301" spans="2:26" x14ac:dyDescent="0.3">
      <c r="B1301" s="6" t="s">
        <v>27</v>
      </c>
      <c r="C1301" s="6">
        <v>1293</v>
      </c>
      <c r="D1301" s="6">
        <v>271</v>
      </c>
      <c r="E1301" s="2">
        <f t="shared" si="266"/>
        <v>21.027777777777779</v>
      </c>
      <c r="F1301" s="11">
        <v>75.7</v>
      </c>
      <c r="G1301" s="30">
        <f t="shared" si="267"/>
        <v>-0.1388888888888889</v>
      </c>
      <c r="H1301" s="30">
        <f t="shared" si="268"/>
        <v>-0.5</v>
      </c>
      <c r="I1301" s="31">
        <f>SUM(E$8:E1301)</f>
        <v>12605.388888888891</v>
      </c>
      <c r="J1301" s="31">
        <f t="shared" si="269"/>
        <v>21.027777777777374</v>
      </c>
      <c r="K1301" s="32">
        <f t="shared" si="261"/>
        <v>-214.58333333333334</v>
      </c>
      <c r="L1301" s="33">
        <v>156.46950000000001</v>
      </c>
      <c r="M1301" s="34">
        <f>0.5*2.10945*1.29*0.35*WLTC_class_3!E1301^2</f>
        <v>210.56382067595487</v>
      </c>
      <c r="N1301" s="34">
        <f t="shared" si="262"/>
        <v>152.44998734262154</v>
      </c>
      <c r="O1301" s="35">
        <f t="shared" si="263"/>
        <v>0</v>
      </c>
      <c r="P1301" s="35">
        <f t="shared" si="270"/>
        <v>0</v>
      </c>
      <c r="Q1301" s="35">
        <f>(SUM(P$8:P1301))/3600000</f>
        <v>1.4694971440087741</v>
      </c>
      <c r="R1301" s="35">
        <f t="shared" si="271"/>
        <v>0</v>
      </c>
      <c r="S1301" s="35"/>
      <c r="T1301" s="35">
        <f>(SUMIF(R$8:R1301,"&lt;0"))/3600000*-1</f>
        <v>0.58995511516654653</v>
      </c>
      <c r="U1301" s="37">
        <f t="shared" si="273"/>
        <v>-3.6216898148148298</v>
      </c>
      <c r="V1301" s="37">
        <f t="shared" si="272"/>
        <v>0</v>
      </c>
      <c r="W1301" s="39">
        <f>SUM(V$8:V1301)/3600000*-1</f>
        <v>0.40588911923458421</v>
      </c>
      <c r="X1301" s="38">
        <f t="shared" si="264"/>
        <v>3.205684456065681</v>
      </c>
      <c r="Y1301" s="38">
        <f t="shared" si="265"/>
        <v>24.10997270909094</v>
      </c>
      <c r="Z1301" s="38">
        <f>SUM(Y$8:Y1301)/1000</f>
        <v>31.061665815708878</v>
      </c>
    </row>
    <row r="1302" spans="2:26" x14ac:dyDescent="0.3">
      <c r="B1302" s="6" t="s">
        <v>27</v>
      </c>
      <c r="C1302" s="6">
        <v>1294</v>
      </c>
      <c r="D1302" s="6">
        <v>272</v>
      </c>
      <c r="E1302" s="2">
        <f t="shared" si="266"/>
        <v>20.888888888888889</v>
      </c>
      <c r="F1302" s="11">
        <v>75.2</v>
      </c>
      <c r="G1302" s="30">
        <f t="shared" si="267"/>
        <v>-0.1388888888888889</v>
      </c>
      <c r="H1302" s="30">
        <f t="shared" si="268"/>
        <v>-0.5</v>
      </c>
      <c r="I1302" s="31">
        <f>SUM(E$8:E1302)</f>
        <v>12626.277777777779</v>
      </c>
      <c r="J1302" s="31">
        <f t="shared" si="269"/>
        <v>20.888888888888687</v>
      </c>
      <c r="K1302" s="32">
        <f t="shared" si="261"/>
        <v>-214.58333333333334</v>
      </c>
      <c r="L1302" s="33">
        <v>156.46950000000001</v>
      </c>
      <c r="M1302" s="34">
        <f>0.5*2.10945*1.29*0.35*WLTC_class_3!E1302^2</f>
        <v>207.79145037777775</v>
      </c>
      <c r="N1302" s="34">
        <f t="shared" si="262"/>
        <v>149.67761704444442</v>
      </c>
      <c r="O1302" s="35">
        <f t="shared" si="263"/>
        <v>0</v>
      </c>
      <c r="P1302" s="35">
        <f t="shared" si="270"/>
        <v>0</v>
      </c>
      <c r="Q1302" s="35">
        <f>(SUM(P$8:P1302))/3600000</f>
        <v>1.4694971440087741</v>
      </c>
      <c r="R1302" s="35">
        <f t="shared" si="271"/>
        <v>0</v>
      </c>
      <c r="S1302" s="35"/>
      <c r="T1302" s="35">
        <f>(SUMIF(R$8:R1302,"&lt;0"))/3600000*-1</f>
        <v>0.58995511516654653</v>
      </c>
      <c r="U1302" s="37">
        <f t="shared" si="273"/>
        <v>-3.5978472222222444</v>
      </c>
      <c r="V1302" s="37">
        <f t="shared" si="272"/>
        <v>0</v>
      </c>
      <c r="W1302" s="39">
        <f>SUM(V$8:V1302)/3600000*-1</f>
        <v>0.40588911923458421</v>
      </c>
      <c r="X1302" s="38">
        <f t="shared" si="264"/>
        <v>3.1265991115950609</v>
      </c>
      <c r="Y1302" s="38">
        <f t="shared" si="265"/>
        <v>24.03088736462032</v>
      </c>
      <c r="Z1302" s="38">
        <f>SUM(Y$8:Y1302)/1000</f>
        <v>31.085696703073499</v>
      </c>
    </row>
    <row r="1303" spans="2:26" x14ac:dyDescent="0.3">
      <c r="B1303" s="6" t="s">
        <v>27</v>
      </c>
      <c r="C1303" s="6">
        <v>1295</v>
      </c>
      <c r="D1303" s="6">
        <v>273</v>
      </c>
      <c r="E1303" s="2">
        <f t="shared" si="266"/>
        <v>20.75</v>
      </c>
      <c r="F1303" s="11">
        <v>74.7</v>
      </c>
      <c r="G1303" s="30">
        <f t="shared" si="267"/>
        <v>-0.11111111111111072</v>
      </c>
      <c r="H1303" s="30">
        <f t="shared" si="268"/>
        <v>-0.39999999999999858</v>
      </c>
      <c r="I1303" s="31">
        <f>SUM(E$8:E1303)</f>
        <v>12647.027777777779</v>
      </c>
      <c r="J1303" s="31">
        <f t="shared" si="269"/>
        <v>20.75</v>
      </c>
      <c r="K1303" s="32">
        <f t="shared" si="261"/>
        <v>-171.66666666666606</v>
      </c>
      <c r="L1303" s="33">
        <v>156.46950000000001</v>
      </c>
      <c r="M1303" s="34">
        <f>0.5*2.10945*1.29*0.35*WLTC_class_3!E1303^2</f>
        <v>205.03745231484373</v>
      </c>
      <c r="N1303" s="34">
        <f t="shared" si="262"/>
        <v>189.84028564817766</v>
      </c>
      <c r="O1303" s="35">
        <f t="shared" si="263"/>
        <v>0</v>
      </c>
      <c r="P1303" s="35">
        <f t="shared" si="270"/>
        <v>0</v>
      </c>
      <c r="Q1303" s="35">
        <f>(SUM(P$8:P1303))/3600000</f>
        <v>1.4694971440087741</v>
      </c>
      <c r="R1303" s="35">
        <f t="shared" si="271"/>
        <v>0</v>
      </c>
      <c r="S1303" s="35"/>
      <c r="T1303" s="35">
        <f>(SUMIF(R$8:R1303,"&lt;0"))/3600000*-1</f>
        <v>0.58995511516654653</v>
      </c>
      <c r="U1303" s="37">
        <f t="shared" si="273"/>
        <v>-3.5740046296296244</v>
      </c>
      <c r="V1303" s="37">
        <f t="shared" si="272"/>
        <v>0</v>
      </c>
      <c r="W1303" s="39">
        <f>SUM(V$8:V1303)/3600000*-1</f>
        <v>0.40588911923458421</v>
      </c>
      <c r="X1303" s="38">
        <f t="shared" si="264"/>
        <v>3.9391859271996865</v>
      </c>
      <c r="Y1303" s="38">
        <f t="shared" si="265"/>
        <v>24.843474180224948</v>
      </c>
      <c r="Z1303" s="38">
        <f>SUM(Y$8:Y1303)/1000</f>
        <v>31.110540177253725</v>
      </c>
    </row>
    <row r="1304" spans="2:26" x14ac:dyDescent="0.3">
      <c r="B1304" s="6" t="s">
        <v>27</v>
      </c>
      <c r="C1304" s="6">
        <v>1296</v>
      </c>
      <c r="D1304" s="6">
        <v>274</v>
      </c>
      <c r="E1304" s="2">
        <f t="shared" si="266"/>
        <v>20.666666666666668</v>
      </c>
      <c r="F1304" s="11">
        <v>74.400000000000006</v>
      </c>
      <c r="G1304" s="30">
        <f t="shared" si="267"/>
        <v>-5.5555555555556344E-2</v>
      </c>
      <c r="H1304" s="30">
        <f t="shared" si="268"/>
        <v>-0.20000000000000284</v>
      </c>
      <c r="I1304" s="31">
        <f>SUM(E$8:E1304)</f>
        <v>12667.694444444445</v>
      </c>
      <c r="J1304" s="31">
        <f t="shared" si="269"/>
        <v>20.66666666666606</v>
      </c>
      <c r="K1304" s="32">
        <f t="shared" si="261"/>
        <v>-85.833333333334551</v>
      </c>
      <c r="L1304" s="33">
        <v>156.46950000000001</v>
      </c>
      <c r="M1304" s="34">
        <f>0.5*2.10945*1.29*0.35*WLTC_class_3!E1304^2</f>
        <v>203.39387214999999</v>
      </c>
      <c r="N1304" s="34">
        <f t="shared" si="262"/>
        <v>274.03003881666547</v>
      </c>
      <c r="O1304" s="35">
        <f t="shared" si="263"/>
        <v>0</v>
      </c>
      <c r="P1304" s="35">
        <f t="shared" si="270"/>
        <v>0</v>
      </c>
      <c r="Q1304" s="35">
        <f>(SUM(P$8:P1304))/3600000</f>
        <v>1.4694971440087741</v>
      </c>
      <c r="R1304" s="35">
        <f t="shared" si="271"/>
        <v>0</v>
      </c>
      <c r="S1304" s="35"/>
      <c r="T1304" s="35">
        <f>(SUMIF(R$8:R1304,"&lt;0"))/3600000*-1</f>
        <v>0.58995511516654653</v>
      </c>
      <c r="U1304" s="37">
        <f t="shared" si="273"/>
        <v>-2.1329583333333142</v>
      </c>
      <c r="V1304" s="37">
        <f t="shared" si="272"/>
        <v>0</v>
      </c>
      <c r="W1304" s="39">
        <f>SUM(V$8:V1304)/3600000*-1</f>
        <v>0.40588911923458421</v>
      </c>
      <c r="X1304" s="38">
        <f t="shared" si="264"/>
        <v>5.663287468877753</v>
      </c>
      <c r="Y1304" s="38">
        <f t="shared" si="265"/>
        <v>26.567575721903012</v>
      </c>
      <c r="Z1304" s="38">
        <f>SUM(Y$8:Y1304)/1000</f>
        <v>31.137107752975631</v>
      </c>
    </row>
    <row r="1305" spans="2:26" x14ac:dyDescent="0.3">
      <c r="B1305" s="6" t="s">
        <v>27</v>
      </c>
      <c r="C1305" s="6">
        <v>1297</v>
      </c>
      <c r="D1305" s="6">
        <v>275</v>
      </c>
      <c r="E1305" s="2">
        <f t="shared" si="266"/>
        <v>20.638888888888889</v>
      </c>
      <c r="F1305" s="11">
        <v>74.3</v>
      </c>
      <c r="G1305" s="30">
        <f t="shared" si="267"/>
        <v>0</v>
      </c>
      <c r="H1305" s="30">
        <f t="shared" si="268"/>
        <v>0</v>
      </c>
      <c r="I1305" s="31">
        <f>SUM(E$8:E1305)</f>
        <v>12688.333333333334</v>
      </c>
      <c r="J1305" s="31">
        <f t="shared" si="269"/>
        <v>20.638888888888687</v>
      </c>
      <c r="K1305" s="32">
        <f t="shared" si="261"/>
        <v>0</v>
      </c>
      <c r="L1305" s="33">
        <v>156.46950000000001</v>
      </c>
      <c r="M1305" s="34">
        <f>0.5*2.10945*1.29*0.35*WLTC_class_3!E1305^2</f>
        <v>202.84748187387154</v>
      </c>
      <c r="N1305" s="34">
        <f t="shared" si="262"/>
        <v>359.31698187387155</v>
      </c>
      <c r="O1305" s="35">
        <f t="shared" si="263"/>
        <v>0</v>
      </c>
      <c r="P1305" s="35">
        <f t="shared" si="270"/>
        <v>0</v>
      </c>
      <c r="Q1305" s="35">
        <f>(SUM(P$8:P1305))/3600000</f>
        <v>1.4694971440087741</v>
      </c>
      <c r="R1305" s="35">
        <f t="shared" si="271"/>
        <v>0</v>
      </c>
      <c r="S1305" s="35"/>
      <c r="T1305" s="35">
        <f>(SUMIF(R$8:R1305,"&lt;0"))/3600000*-1</f>
        <v>0.58995511516654653</v>
      </c>
      <c r="U1305" s="37">
        <f t="shared" si="273"/>
        <v>-0.70907870370370163</v>
      </c>
      <c r="V1305" s="37">
        <f t="shared" si="272"/>
        <v>0</v>
      </c>
      <c r="W1305" s="39">
        <f>SUM(V$8:V1305)/3600000*-1</f>
        <v>0.40588911923458421</v>
      </c>
      <c r="X1305" s="38">
        <f t="shared" si="264"/>
        <v>7.4159032647857384</v>
      </c>
      <c r="Y1305" s="38">
        <f t="shared" si="265"/>
        <v>28.320191517810997</v>
      </c>
      <c r="Z1305" s="38">
        <f>SUM(Y$8:Y1305)/1000</f>
        <v>31.165427944493441</v>
      </c>
    </row>
    <row r="1306" spans="2:26" x14ac:dyDescent="0.3">
      <c r="B1306" s="6" t="s">
        <v>27</v>
      </c>
      <c r="C1306" s="6">
        <v>1298</v>
      </c>
      <c r="D1306" s="6">
        <v>276</v>
      </c>
      <c r="E1306" s="2">
        <f t="shared" si="266"/>
        <v>20.666666666666668</v>
      </c>
      <c r="F1306" s="11">
        <v>74.400000000000006</v>
      </c>
      <c r="G1306" s="30">
        <f t="shared" si="267"/>
        <v>4.1666666666666269E-2</v>
      </c>
      <c r="H1306" s="30">
        <f t="shared" si="268"/>
        <v>0.14999999999999858</v>
      </c>
      <c r="I1306" s="31">
        <f>SUM(E$8:E1306)</f>
        <v>12709</v>
      </c>
      <c r="J1306" s="31">
        <f t="shared" si="269"/>
        <v>20.66666666666606</v>
      </c>
      <c r="K1306" s="32">
        <f t="shared" si="261"/>
        <v>64.374999999999389</v>
      </c>
      <c r="L1306" s="33">
        <v>156.46950000000001</v>
      </c>
      <c r="M1306" s="34">
        <f>0.5*2.10945*1.29*0.35*WLTC_class_3!E1306^2</f>
        <v>203.39387214999999</v>
      </c>
      <c r="N1306" s="34">
        <f t="shared" si="262"/>
        <v>424.23837214999941</v>
      </c>
      <c r="O1306" s="35">
        <f t="shared" si="263"/>
        <v>181.19692250494995</v>
      </c>
      <c r="P1306" s="35">
        <f t="shared" si="270"/>
        <v>8767.593024433063</v>
      </c>
      <c r="Q1306" s="35">
        <f>(SUM(P$8:P1306))/3600000</f>
        <v>1.4719325865155608</v>
      </c>
      <c r="R1306" s="35">
        <f t="shared" si="271"/>
        <v>0</v>
      </c>
      <c r="S1306" s="35"/>
      <c r="T1306" s="35">
        <f>(SUMIF(R$8:R1306,"&lt;0"))/3600000*-1</f>
        <v>0.58995511516654653</v>
      </c>
      <c r="U1306" s="37">
        <f t="shared" si="273"/>
        <v>0.70907870370370163</v>
      </c>
      <c r="V1306" s="37">
        <f t="shared" si="272"/>
        <v>0</v>
      </c>
      <c r="W1306" s="39">
        <f>SUM(V$8:V1306)/3600000*-1</f>
        <v>0.40588911923458421</v>
      </c>
      <c r="X1306" s="38">
        <f t="shared" si="264"/>
        <v>8.7675930244333209</v>
      </c>
      <c r="Y1306" s="38">
        <f t="shared" si="265"/>
        <v>29.671881277458581</v>
      </c>
      <c r="Z1306" s="38">
        <f>SUM(Y$8:Y1306)/1000</f>
        <v>31.1950998257709</v>
      </c>
    </row>
    <row r="1307" spans="2:26" x14ac:dyDescent="0.3">
      <c r="B1307" s="6" t="s">
        <v>27</v>
      </c>
      <c r="C1307" s="6">
        <v>1299</v>
      </c>
      <c r="D1307" s="6">
        <v>277</v>
      </c>
      <c r="E1307" s="2">
        <f t="shared" si="266"/>
        <v>20.722222222222221</v>
      </c>
      <c r="F1307" s="11">
        <v>74.599999999999994</v>
      </c>
      <c r="G1307" s="30">
        <f t="shared" si="267"/>
        <v>6.9444444444444448E-2</v>
      </c>
      <c r="H1307" s="30">
        <f t="shared" si="268"/>
        <v>0.25</v>
      </c>
      <c r="I1307" s="31">
        <f>SUM(E$8:E1307)</f>
        <v>12729.722222222223</v>
      </c>
      <c r="J1307" s="31">
        <f t="shared" si="269"/>
        <v>20.722222222222626</v>
      </c>
      <c r="K1307" s="32">
        <f t="shared" si="261"/>
        <v>107.29166666666667</v>
      </c>
      <c r="L1307" s="33">
        <v>156.46950000000001</v>
      </c>
      <c r="M1307" s="34">
        <f>0.5*2.10945*1.29*0.35*WLTC_class_3!E1307^2</f>
        <v>204.48885737048607</v>
      </c>
      <c r="N1307" s="34">
        <f t="shared" si="262"/>
        <v>468.25002403715274</v>
      </c>
      <c r="O1307" s="35">
        <f t="shared" si="263"/>
        <v>201.07147405637744</v>
      </c>
      <c r="P1307" s="35">
        <f t="shared" si="270"/>
        <v>9703.1810536589655</v>
      </c>
      <c r="Q1307" s="35">
        <f>(SUM(P$8:P1307))/3600000</f>
        <v>1.4746279145860217</v>
      </c>
      <c r="R1307" s="35">
        <f t="shared" si="271"/>
        <v>0</v>
      </c>
      <c r="S1307" s="35"/>
      <c r="T1307" s="35">
        <f>(SUMIF(R$8:R1307,"&lt;0"))/3600000*-1</f>
        <v>0.58995511516654653</v>
      </c>
      <c r="U1307" s="37">
        <f t="shared" si="273"/>
        <v>1.4210185185184727</v>
      </c>
      <c r="V1307" s="37">
        <f t="shared" si="272"/>
        <v>0</v>
      </c>
      <c r="W1307" s="39">
        <f>SUM(V$8:V1307)/3600000*-1</f>
        <v>0.40588911923458421</v>
      </c>
      <c r="X1307" s="38">
        <f t="shared" si="264"/>
        <v>9.7031810536587759</v>
      </c>
      <c r="Y1307" s="38">
        <f t="shared" si="265"/>
        <v>30.607469306684038</v>
      </c>
      <c r="Z1307" s="38">
        <f>SUM(Y$8:Y1307)/1000</f>
        <v>31.225707295077584</v>
      </c>
    </row>
    <row r="1308" spans="2:26" x14ac:dyDescent="0.3">
      <c r="B1308" s="6" t="s">
        <v>27</v>
      </c>
      <c r="C1308" s="6">
        <v>1300</v>
      </c>
      <c r="D1308" s="6">
        <v>278</v>
      </c>
      <c r="E1308" s="2">
        <f t="shared" si="266"/>
        <v>20.805555555555557</v>
      </c>
      <c r="F1308" s="11">
        <v>74.900000000000006</v>
      </c>
      <c r="G1308" s="30">
        <f t="shared" si="267"/>
        <v>6.9444444444444448E-2</v>
      </c>
      <c r="H1308" s="30">
        <f t="shared" si="268"/>
        <v>0.25</v>
      </c>
      <c r="I1308" s="31">
        <f>SUM(E$8:E1308)</f>
        <v>12750.527777777777</v>
      </c>
      <c r="J1308" s="31">
        <f t="shared" si="269"/>
        <v>20.805555555554747</v>
      </c>
      <c r="K1308" s="32">
        <f t="shared" si="261"/>
        <v>107.29166666666667</v>
      </c>
      <c r="L1308" s="33">
        <v>156.46950000000001</v>
      </c>
      <c r="M1308" s="34">
        <f>0.5*2.10945*1.29*0.35*WLTC_class_3!E1308^2</f>
        <v>206.13684687178821</v>
      </c>
      <c r="N1308" s="34">
        <f t="shared" si="262"/>
        <v>469.8980135384549</v>
      </c>
      <c r="O1308" s="35">
        <f t="shared" si="263"/>
        <v>203.40528973231213</v>
      </c>
      <c r="P1308" s="35">
        <f t="shared" si="270"/>
        <v>9776.4892261191399</v>
      </c>
      <c r="Q1308" s="35">
        <f>(SUM(P$8:P1308))/3600000</f>
        <v>1.4773436060377216</v>
      </c>
      <c r="R1308" s="35">
        <f t="shared" si="271"/>
        <v>0</v>
      </c>
      <c r="S1308" s="35"/>
      <c r="T1308" s="35">
        <f>(SUMIF(R$8:R1308,"&lt;0"))/3600000*-1</f>
        <v>0.58995511516654653</v>
      </c>
      <c r="U1308" s="37">
        <f t="shared" si="273"/>
        <v>2.1386805555556285</v>
      </c>
      <c r="V1308" s="37">
        <f t="shared" si="272"/>
        <v>0</v>
      </c>
      <c r="W1308" s="39">
        <f>SUM(V$8:V1308)/3600000*-1</f>
        <v>0.40588911923458421</v>
      </c>
      <c r="X1308" s="38">
        <f t="shared" si="264"/>
        <v>9.7764892261195193</v>
      </c>
      <c r="Y1308" s="38">
        <f t="shared" si="265"/>
        <v>30.68077747914478</v>
      </c>
      <c r="Z1308" s="38">
        <f>SUM(Y$8:Y1308)/1000</f>
        <v>31.256388072556728</v>
      </c>
    </row>
    <row r="1309" spans="2:26" x14ac:dyDescent="0.3">
      <c r="B1309" s="6" t="s">
        <v>27</v>
      </c>
      <c r="C1309" s="6">
        <v>1301</v>
      </c>
      <c r="D1309" s="6">
        <v>279</v>
      </c>
      <c r="E1309" s="2">
        <f t="shared" si="266"/>
        <v>20.861111111111111</v>
      </c>
      <c r="F1309" s="11">
        <v>75.099999999999994</v>
      </c>
      <c r="G1309" s="30">
        <f t="shared" si="267"/>
        <v>5.5555555555554373E-2</v>
      </c>
      <c r="H1309" s="30">
        <f t="shared" si="268"/>
        <v>0.19999999999999574</v>
      </c>
      <c r="I1309" s="31">
        <f>SUM(E$8:E1309)</f>
        <v>12771.388888888889</v>
      </c>
      <c r="J1309" s="31">
        <f t="shared" si="269"/>
        <v>20.861111111111313</v>
      </c>
      <c r="K1309" s="32">
        <f t="shared" si="261"/>
        <v>85.83333333333151</v>
      </c>
      <c r="L1309" s="33">
        <v>156.46950000000001</v>
      </c>
      <c r="M1309" s="34">
        <f>0.5*2.10945*1.29*0.35*WLTC_class_3!E1309^2</f>
        <v>207.23918098637151</v>
      </c>
      <c r="N1309" s="34">
        <f t="shared" si="262"/>
        <v>449.54201431970301</v>
      </c>
      <c r="O1309" s="35">
        <f t="shared" si="263"/>
        <v>195.63437161908124</v>
      </c>
      <c r="P1309" s="35">
        <f t="shared" si="270"/>
        <v>9377.9459098361185</v>
      </c>
      <c r="Q1309" s="35">
        <f>(SUM(P$8:P1309))/3600000</f>
        <v>1.4799485910126762</v>
      </c>
      <c r="R1309" s="35">
        <f t="shared" si="271"/>
        <v>0</v>
      </c>
      <c r="S1309" s="35"/>
      <c r="T1309" s="35">
        <f>(SUMIF(R$8:R1309,"&lt;0"))/3600000*-1</f>
        <v>0.58995511516654653</v>
      </c>
      <c r="U1309" s="37">
        <f t="shared" si="273"/>
        <v>1.4305555555554996</v>
      </c>
      <c r="V1309" s="37">
        <f t="shared" si="272"/>
        <v>0</v>
      </c>
      <c r="W1309" s="39">
        <f>SUM(V$8:V1309)/3600000*-1</f>
        <v>0.40588911923458421</v>
      </c>
      <c r="X1309" s="38">
        <f t="shared" si="264"/>
        <v>9.3779459098360256</v>
      </c>
      <c r="Y1309" s="38">
        <f t="shared" si="265"/>
        <v>30.282234162861286</v>
      </c>
      <c r="Z1309" s="38">
        <f>SUM(Y$8:Y1309)/1000</f>
        <v>31.286670306719589</v>
      </c>
    </row>
    <row r="1310" spans="2:26" x14ac:dyDescent="0.3">
      <c r="B1310" s="6" t="s">
        <v>27</v>
      </c>
      <c r="C1310" s="6">
        <v>1302</v>
      </c>
      <c r="D1310" s="6">
        <v>280</v>
      </c>
      <c r="E1310" s="2">
        <f t="shared" si="266"/>
        <v>20.916666666666664</v>
      </c>
      <c r="F1310" s="11">
        <v>75.3</v>
      </c>
      <c r="G1310" s="30">
        <f t="shared" si="267"/>
        <v>5.5555555555556344E-2</v>
      </c>
      <c r="H1310" s="30">
        <f t="shared" si="268"/>
        <v>0.20000000000000284</v>
      </c>
      <c r="I1310" s="31">
        <f>SUM(E$8:E1310)</f>
        <v>12792.305555555555</v>
      </c>
      <c r="J1310" s="31">
        <f t="shared" si="269"/>
        <v>20.91666666666606</v>
      </c>
      <c r="K1310" s="32">
        <f t="shared" si="261"/>
        <v>85.833333333334551</v>
      </c>
      <c r="L1310" s="33">
        <v>156.46950000000001</v>
      </c>
      <c r="M1310" s="34">
        <f>0.5*2.10945*1.29*0.35*WLTC_class_3!E1310^2</f>
        <v>208.34445465859369</v>
      </c>
      <c r="N1310" s="34">
        <f t="shared" si="262"/>
        <v>450.64728799192829</v>
      </c>
      <c r="O1310" s="35">
        <f t="shared" si="263"/>
        <v>197.16131799151839</v>
      </c>
      <c r="P1310" s="35">
        <f t="shared" si="270"/>
        <v>9426.0391071642262</v>
      </c>
      <c r="Q1310" s="35">
        <f>(SUM(P$8:P1310))/3600000</f>
        <v>1.4825669352091106</v>
      </c>
      <c r="R1310" s="35">
        <f t="shared" si="271"/>
        <v>0</v>
      </c>
      <c r="S1310" s="35"/>
      <c r="T1310" s="35">
        <f>(SUMIF(R$8:R1310,"&lt;0"))/3600000*-1</f>
        <v>0.58995511516654653</v>
      </c>
      <c r="U1310" s="37">
        <f t="shared" si="273"/>
        <v>1.4343703703703177</v>
      </c>
      <c r="V1310" s="37">
        <f t="shared" si="272"/>
        <v>0</v>
      </c>
      <c r="W1310" s="39">
        <f>SUM(V$8:V1310)/3600000*-1</f>
        <v>0.40588911923458421</v>
      </c>
      <c r="X1310" s="38">
        <f t="shared" si="264"/>
        <v>9.4260391071644989</v>
      </c>
      <c r="Y1310" s="38">
        <f t="shared" si="265"/>
        <v>30.330327360189759</v>
      </c>
      <c r="Z1310" s="38">
        <f>SUM(Y$8:Y1310)/1000</f>
        <v>31.317000634079776</v>
      </c>
    </row>
    <row r="1311" spans="2:26" x14ac:dyDescent="0.3">
      <c r="B1311" s="6" t="s">
        <v>27</v>
      </c>
      <c r="C1311" s="6">
        <v>1303</v>
      </c>
      <c r="D1311" s="6">
        <v>281</v>
      </c>
      <c r="E1311" s="2">
        <f t="shared" si="266"/>
        <v>20.972222222222221</v>
      </c>
      <c r="F1311" s="11">
        <v>75.5</v>
      </c>
      <c r="G1311" s="30">
        <f t="shared" si="267"/>
        <v>6.9444444444444448E-2</v>
      </c>
      <c r="H1311" s="30">
        <f t="shared" si="268"/>
        <v>0.25</v>
      </c>
      <c r="I1311" s="31">
        <f>SUM(E$8:E1311)</f>
        <v>12813.277777777777</v>
      </c>
      <c r="J1311" s="31">
        <f t="shared" si="269"/>
        <v>20.972222222222626</v>
      </c>
      <c r="K1311" s="32">
        <f t="shared" si="261"/>
        <v>107.29166666666667</v>
      </c>
      <c r="L1311" s="33">
        <v>156.46950000000001</v>
      </c>
      <c r="M1311" s="34">
        <f>0.5*2.10945*1.29*0.35*WLTC_class_3!E1311^2</f>
        <v>209.45266788845484</v>
      </c>
      <c r="N1311" s="34">
        <f t="shared" si="262"/>
        <v>473.21383455512154</v>
      </c>
      <c r="O1311" s="35">
        <f t="shared" si="263"/>
        <v>208.13558336596321</v>
      </c>
      <c r="P1311" s="35">
        <f t="shared" si="270"/>
        <v>9924.3456969201015</v>
      </c>
      <c r="Q1311" s="35">
        <f>(SUM(P$8:P1311))/3600000</f>
        <v>1.4853236979026996</v>
      </c>
      <c r="R1311" s="35">
        <f t="shared" si="271"/>
        <v>0</v>
      </c>
      <c r="S1311" s="35"/>
      <c r="T1311" s="35">
        <f>(SUMIF(R$8:R1311,"&lt;0"))/3600000*-1</f>
        <v>0.58995511516654653</v>
      </c>
      <c r="U1311" s="37">
        <f t="shared" si="273"/>
        <v>1.4381851851852407</v>
      </c>
      <c r="V1311" s="37">
        <f t="shared" si="272"/>
        <v>0</v>
      </c>
      <c r="W1311" s="39">
        <f>SUM(V$8:V1311)/3600000*-1</f>
        <v>0.40588911923458421</v>
      </c>
      <c r="X1311" s="38">
        <f t="shared" si="264"/>
        <v>9.9243456969199091</v>
      </c>
      <c r="Y1311" s="38">
        <f t="shared" si="265"/>
        <v>30.828633949945171</v>
      </c>
      <c r="Z1311" s="38">
        <f>SUM(Y$8:Y1311)/1000</f>
        <v>31.347829268029724</v>
      </c>
    </row>
    <row r="1312" spans="2:26" x14ac:dyDescent="0.3">
      <c r="B1312" s="6" t="s">
        <v>27</v>
      </c>
      <c r="C1312" s="6">
        <v>1304</v>
      </c>
      <c r="D1312" s="6">
        <v>282</v>
      </c>
      <c r="E1312" s="2">
        <f t="shared" si="266"/>
        <v>21.055555555555554</v>
      </c>
      <c r="F1312" s="11">
        <v>75.8</v>
      </c>
      <c r="G1312" s="30">
        <f t="shared" si="267"/>
        <v>5.5555555555556344E-2</v>
      </c>
      <c r="H1312" s="30">
        <f t="shared" si="268"/>
        <v>0.20000000000000284</v>
      </c>
      <c r="I1312" s="31">
        <f>SUM(E$8:E1312)</f>
        <v>12834.333333333332</v>
      </c>
      <c r="J1312" s="31">
        <f t="shared" si="269"/>
        <v>21.055555555554747</v>
      </c>
      <c r="K1312" s="32">
        <f t="shared" si="261"/>
        <v>85.833333333334551</v>
      </c>
      <c r="L1312" s="33">
        <v>156.46950000000001</v>
      </c>
      <c r="M1312" s="34">
        <f>0.5*2.10945*1.29*0.35*WLTC_class_3!E1312^2</f>
        <v>211.12049940381939</v>
      </c>
      <c r="N1312" s="34">
        <f t="shared" si="262"/>
        <v>453.423332737154</v>
      </c>
      <c r="O1312" s="35">
        <f t="shared" si="263"/>
        <v>201.01907696819453</v>
      </c>
      <c r="P1312" s="35">
        <f t="shared" si="270"/>
        <v>9547.0801726319314</v>
      </c>
      <c r="Q1312" s="35">
        <f>(SUM(P$8:P1312))/3600000</f>
        <v>1.4879756646173197</v>
      </c>
      <c r="R1312" s="35">
        <f t="shared" si="271"/>
        <v>0</v>
      </c>
      <c r="S1312" s="35"/>
      <c r="T1312" s="35">
        <f>(SUMIF(R$8:R1312,"&lt;0"))/3600000*-1</f>
        <v>0.58995511516654653</v>
      </c>
      <c r="U1312" s="37">
        <f t="shared" si="273"/>
        <v>2.1644305555554992</v>
      </c>
      <c r="V1312" s="37">
        <f t="shared" si="272"/>
        <v>0</v>
      </c>
      <c r="W1312" s="39">
        <f>SUM(V$8:V1312)/3600000*-1</f>
        <v>0.40588911923458421</v>
      </c>
      <c r="X1312" s="38">
        <f t="shared" si="264"/>
        <v>9.5470801726322971</v>
      </c>
      <c r="Y1312" s="38">
        <f t="shared" si="265"/>
        <v>30.451368425657556</v>
      </c>
      <c r="Z1312" s="38">
        <f>SUM(Y$8:Y1312)/1000</f>
        <v>31.378280636455379</v>
      </c>
    </row>
    <row r="1313" spans="2:26" x14ac:dyDescent="0.3">
      <c r="B1313" s="6" t="s">
        <v>27</v>
      </c>
      <c r="C1313" s="6">
        <v>1305</v>
      </c>
      <c r="D1313" s="6">
        <v>283</v>
      </c>
      <c r="E1313" s="2">
        <f t="shared" si="266"/>
        <v>21.083333333333336</v>
      </c>
      <c r="F1313" s="11">
        <v>75.900000000000006</v>
      </c>
      <c r="G1313" s="30">
        <f t="shared" si="267"/>
        <v>2.7777777777778172E-2</v>
      </c>
      <c r="H1313" s="30">
        <f t="shared" si="268"/>
        <v>0.10000000000000142</v>
      </c>
      <c r="I1313" s="31">
        <f>SUM(E$8:E1313)</f>
        <v>12855.416666666666</v>
      </c>
      <c r="J1313" s="31">
        <f t="shared" si="269"/>
        <v>21.08333333333394</v>
      </c>
      <c r="K1313" s="32">
        <f t="shared" si="261"/>
        <v>42.916666666667275</v>
      </c>
      <c r="L1313" s="33">
        <v>156.46950000000001</v>
      </c>
      <c r="M1313" s="34">
        <f>0.5*2.10945*1.29*0.35*WLTC_class_3!E1313^2</f>
        <v>211.67791302109379</v>
      </c>
      <c r="N1313" s="34">
        <f t="shared" si="262"/>
        <v>411.06407968776108</v>
      </c>
      <c r="O1313" s="35">
        <f t="shared" si="263"/>
        <v>182.72083803287958</v>
      </c>
      <c r="P1313" s="35">
        <f t="shared" si="270"/>
        <v>8666.601013417212</v>
      </c>
      <c r="Q1313" s="35">
        <f>(SUM(P$8:P1313))/3600000</f>
        <v>1.4903830537877134</v>
      </c>
      <c r="R1313" s="35">
        <f t="shared" si="271"/>
        <v>0</v>
      </c>
      <c r="S1313" s="35"/>
      <c r="T1313" s="35">
        <f>(SUMIF(R$8:R1313,"&lt;0"))/3600000*-1</f>
        <v>0.58995511516654653</v>
      </c>
      <c r="U1313" s="37">
        <f t="shared" si="273"/>
        <v>0.7233842592594002</v>
      </c>
      <c r="V1313" s="37">
        <f t="shared" si="272"/>
        <v>0</v>
      </c>
      <c r="W1313" s="39">
        <f>SUM(V$8:V1313)/3600000*-1</f>
        <v>0.40588911923458421</v>
      </c>
      <c r="X1313" s="38">
        <f t="shared" si="264"/>
        <v>8.6666010134169653</v>
      </c>
      <c r="Y1313" s="38">
        <f t="shared" si="265"/>
        <v>29.570889266442226</v>
      </c>
      <c r="Z1313" s="38">
        <f>SUM(Y$8:Y1313)/1000</f>
        <v>31.407851525721821</v>
      </c>
    </row>
    <row r="1314" spans="2:26" x14ac:dyDescent="0.3">
      <c r="B1314" s="6" t="s">
        <v>27</v>
      </c>
      <c r="C1314" s="6">
        <v>1306</v>
      </c>
      <c r="D1314" s="6">
        <v>284</v>
      </c>
      <c r="E1314" s="2">
        <f t="shared" si="266"/>
        <v>21.111111111111111</v>
      </c>
      <c r="F1314" s="11">
        <v>76</v>
      </c>
      <c r="G1314" s="30">
        <f t="shared" si="267"/>
        <v>1.3888888888888099E-2</v>
      </c>
      <c r="H1314" s="30">
        <f t="shared" si="268"/>
        <v>4.9999999999997158E-2</v>
      </c>
      <c r="I1314" s="31">
        <f>SUM(E$8:E1314)</f>
        <v>12876.527777777777</v>
      </c>
      <c r="J1314" s="31">
        <f t="shared" si="269"/>
        <v>21.111111111111313</v>
      </c>
      <c r="K1314" s="32">
        <f t="shared" si="261"/>
        <v>21.458333333332114</v>
      </c>
      <c r="L1314" s="33">
        <v>156.46950000000001</v>
      </c>
      <c r="M1314" s="34">
        <f>0.5*2.10945*1.29*0.35*WLTC_class_3!E1314^2</f>
        <v>212.23606152777776</v>
      </c>
      <c r="N1314" s="34">
        <f t="shared" si="262"/>
        <v>390.1638948611099</v>
      </c>
      <c r="O1314" s="35">
        <f t="shared" si="263"/>
        <v>173.88785931464449</v>
      </c>
      <c r="P1314" s="35">
        <f t="shared" si="270"/>
        <v>8236.7933359568433</v>
      </c>
      <c r="Q1314" s="35">
        <f>(SUM(P$8:P1314))/3600000</f>
        <v>1.4926710519365902</v>
      </c>
      <c r="R1314" s="35">
        <f t="shared" si="271"/>
        <v>0</v>
      </c>
      <c r="S1314" s="35"/>
      <c r="T1314" s="35">
        <f>(SUMIF(R$8:R1314,"&lt;0"))/3600000*-1</f>
        <v>0.58995511516654653</v>
      </c>
      <c r="U1314" s="37">
        <f t="shared" si="273"/>
        <v>0.72433796296286757</v>
      </c>
      <c r="V1314" s="37">
        <f t="shared" si="272"/>
        <v>0</v>
      </c>
      <c r="W1314" s="39">
        <f>SUM(V$8:V1314)/3600000*-1</f>
        <v>0.40588911923458421</v>
      </c>
      <c r="X1314" s="38">
        <f t="shared" si="264"/>
        <v>8.2367933359567651</v>
      </c>
      <c r="Y1314" s="38">
        <f t="shared" si="265"/>
        <v>29.141081588982026</v>
      </c>
      <c r="Z1314" s="38">
        <f>SUM(Y$8:Y1314)/1000</f>
        <v>31.436992607310803</v>
      </c>
    </row>
    <row r="1315" spans="2:26" x14ac:dyDescent="0.3">
      <c r="B1315" s="6" t="s">
        <v>27</v>
      </c>
      <c r="C1315" s="6">
        <v>1307</v>
      </c>
      <c r="D1315" s="6">
        <v>285</v>
      </c>
      <c r="E1315" s="2">
        <f t="shared" si="266"/>
        <v>21.111111111111111</v>
      </c>
      <c r="F1315" s="11">
        <v>76</v>
      </c>
      <c r="G1315" s="30">
        <f t="shared" si="267"/>
        <v>0</v>
      </c>
      <c r="H1315" s="30">
        <f t="shared" si="268"/>
        <v>0</v>
      </c>
      <c r="I1315" s="31">
        <f>SUM(E$8:E1315)</f>
        <v>12897.638888888889</v>
      </c>
      <c r="J1315" s="31">
        <f t="shared" si="269"/>
        <v>21.111111111111313</v>
      </c>
      <c r="K1315" s="32">
        <f t="shared" si="261"/>
        <v>0</v>
      </c>
      <c r="L1315" s="33">
        <v>156.46950000000001</v>
      </c>
      <c r="M1315" s="34">
        <f>0.5*2.10945*1.29*0.35*WLTC_class_3!E1315^2</f>
        <v>212.23606152777776</v>
      </c>
      <c r="N1315" s="34">
        <f t="shared" si="262"/>
        <v>368.70556152777777</v>
      </c>
      <c r="O1315" s="35">
        <f t="shared" si="263"/>
        <v>0</v>
      </c>
      <c r="P1315" s="35">
        <f t="shared" si="270"/>
        <v>0</v>
      </c>
      <c r="Q1315" s="35">
        <f>(SUM(P$8:P1315))/3600000</f>
        <v>1.4926710519365902</v>
      </c>
      <c r="R1315" s="35">
        <f t="shared" si="271"/>
        <v>0</v>
      </c>
      <c r="S1315" s="35"/>
      <c r="T1315" s="35">
        <f>(SUMIF(R$8:R1315,"&lt;0"))/3600000*-1</f>
        <v>0.58995511516654653</v>
      </c>
      <c r="U1315" s="37">
        <f t="shared" si="273"/>
        <v>0</v>
      </c>
      <c r="V1315" s="37">
        <f t="shared" si="272"/>
        <v>0</v>
      </c>
      <c r="W1315" s="39">
        <f>SUM(V$8:V1315)/3600000*-1</f>
        <v>0.40588911923458421</v>
      </c>
      <c r="X1315" s="38">
        <f t="shared" si="264"/>
        <v>7.7837840766975308</v>
      </c>
      <c r="Y1315" s="38">
        <f t="shared" si="265"/>
        <v>28.688072329722793</v>
      </c>
      <c r="Z1315" s="38">
        <f>SUM(Y$8:Y1315)/1000</f>
        <v>31.465680679640524</v>
      </c>
    </row>
    <row r="1316" spans="2:26" x14ac:dyDescent="0.3">
      <c r="B1316" s="6" t="s">
        <v>27</v>
      </c>
      <c r="C1316" s="6">
        <v>1308</v>
      </c>
      <c r="D1316" s="6">
        <v>286</v>
      </c>
      <c r="E1316" s="2">
        <f t="shared" si="266"/>
        <v>21.111111111111111</v>
      </c>
      <c r="F1316" s="11">
        <v>76</v>
      </c>
      <c r="G1316" s="30">
        <f t="shared" si="267"/>
        <v>-1.3888888888888099E-2</v>
      </c>
      <c r="H1316" s="30">
        <f t="shared" si="268"/>
        <v>-4.9999999999997158E-2</v>
      </c>
      <c r="I1316" s="31">
        <f>SUM(E$8:E1316)</f>
        <v>12918.75</v>
      </c>
      <c r="J1316" s="31">
        <f t="shared" si="269"/>
        <v>21.111111111111313</v>
      </c>
      <c r="K1316" s="32">
        <f t="shared" si="261"/>
        <v>-21.458333333332114</v>
      </c>
      <c r="L1316" s="33">
        <v>156.46950000000001</v>
      </c>
      <c r="M1316" s="34">
        <f>0.5*2.10945*1.29*0.35*WLTC_class_3!E1316^2</f>
        <v>212.23606152777776</v>
      </c>
      <c r="N1316" s="34">
        <f t="shared" si="262"/>
        <v>347.24722819444565</v>
      </c>
      <c r="O1316" s="35">
        <f t="shared" si="263"/>
        <v>0</v>
      </c>
      <c r="P1316" s="35">
        <f t="shared" si="270"/>
        <v>0</v>
      </c>
      <c r="Q1316" s="35">
        <f>(SUM(P$8:P1316))/3600000</f>
        <v>1.4926710519365902</v>
      </c>
      <c r="R1316" s="35">
        <f t="shared" si="271"/>
        <v>0</v>
      </c>
      <c r="S1316" s="35"/>
      <c r="T1316" s="35">
        <f>(SUMIF(R$8:R1316,"&lt;0"))/3600000*-1</f>
        <v>0.58995511516654653</v>
      </c>
      <c r="U1316" s="37">
        <f t="shared" si="273"/>
        <v>0</v>
      </c>
      <c r="V1316" s="37">
        <f t="shared" si="272"/>
        <v>0</v>
      </c>
      <c r="W1316" s="39">
        <f>SUM(V$8:V1316)/3600000*-1</f>
        <v>0.40588911923458421</v>
      </c>
      <c r="X1316" s="38">
        <f t="shared" si="264"/>
        <v>7.3307748174382965</v>
      </c>
      <c r="Y1316" s="38">
        <f t="shared" si="265"/>
        <v>28.235063070463557</v>
      </c>
      <c r="Z1316" s="38">
        <f>SUM(Y$8:Y1316)/1000</f>
        <v>31.493915742710989</v>
      </c>
    </row>
    <row r="1317" spans="2:26" x14ac:dyDescent="0.3">
      <c r="B1317" s="6" t="s">
        <v>27</v>
      </c>
      <c r="C1317" s="6">
        <v>1309</v>
      </c>
      <c r="D1317" s="6">
        <v>287</v>
      </c>
      <c r="E1317" s="2">
        <f t="shared" si="266"/>
        <v>21.083333333333336</v>
      </c>
      <c r="F1317" s="11">
        <v>75.900000000000006</v>
      </c>
      <c r="G1317" s="30">
        <f t="shared" si="267"/>
        <v>-1.3888888888888099E-2</v>
      </c>
      <c r="H1317" s="30">
        <f t="shared" si="268"/>
        <v>-4.9999999999997158E-2</v>
      </c>
      <c r="I1317" s="31">
        <f>SUM(E$8:E1317)</f>
        <v>12939.833333333334</v>
      </c>
      <c r="J1317" s="31">
        <f t="shared" si="269"/>
        <v>21.08333333333394</v>
      </c>
      <c r="K1317" s="32">
        <f t="shared" si="261"/>
        <v>-21.458333333332114</v>
      </c>
      <c r="L1317" s="33">
        <v>156.46950000000001</v>
      </c>
      <c r="M1317" s="34">
        <f>0.5*2.10945*1.29*0.35*WLTC_class_3!E1317^2</f>
        <v>211.67791302109379</v>
      </c>
      <c r="N1317" s="34">
        <f t="shared" si="262"/>
        <v>346.6890796877617</v>
      </c>
      <c r="O1317" s="35">
        <f t="shared" si="263"/>
        <v>0</v>
      </c>
      <c r="P1317" s="35">
        <f t="shared" si="270"/>
        <v>0</v>
      </c>
      <c r="Q1317" s="35">
        <f>(SUM(P$8:P1317))/3600000</f>
        <v>1.4926710519365902</v>
      </c>
      <c r="R1317" s="35">
        <f t="shared" si="271"/>
        <v>0</v>
      </c>
      <c r="S1317" s="35"/>
      <c r="T1317" s="35">
        <f>(SUMIF(R$8:R1317,"&lt;0"))/3600000*-1</f>
        <v>0.58995511516654653</v>
      </c>
      <c r="U1317" s="37">
        <f t="shared" si="273"/>
        <v>-0.72433796296286757</v>
      </c>
      <c r="V1317" s="37">
        <f t="shared" si="272"/>
        <v>0</v>
      </c>
      <c r="W1317" s="39">
        <f>SUM(V$8:V1317)/3600000*-1</f>
        <v>0.40588911923458421</v>
      </c>
      <c r="X1317" s="38">
        <f t="shared" si="264"/>
        <v>7.3093614300836434</v>
      </c>
      <c r="Y1317" s="38">
        <f t="shared" si="265"/>
        <v>28.213649683108905</v>
      </c>
      <c r="Z1317" s="38">
        <f>SUM(Y$8:Y1317)/1000</f>
        <v>31.522129392394099</v>
      </c>
    </row>
    <row r="1318" spans="2:26" x14ac:dyDescent="0.3">
      <c r="B1318" s="6" t="s">
        <v>27</v>
      </c>
      <c r="C1318" s="6">
        <v>1310</v>
      </c>
      <c r="D1318" s="6">
        <v>288</v>
      </c>
      <c r="E1318" s="2">
        <f t="shared" si="266"/>
        <v>21.083333333333336</v>
      </c>
      <c r="F1318" s="11">
        <v>75.900000000000006</v>
      </c>
      <c r="G1318" s="30">
        <f t="shared" si="267"/>
        <v>-1.3888888888890073E-2</v>
      </c>
      <c r="H1318" s="30">
        <f t="shared" si="268"/>
        <v>-5.0000000000004263E-2</v>
      </c>
      <c r="I1318" s="31">
        <f>SUM(E$8:E1318)</f>
        <v>12960.916666666668</v>
      </c>
      <c r="J1318" s="31">
        <f t="shared" si="269"/>
        <v>21.08333333333394</v>
      </c>
      <c r="K1318" s="32">
        <f t="shared" si="261"/>
        <v>-21.458333333335162</v>
      </c>
      <c r="L1318" s="33">
        <v>156.46950000000001</v>
      </c>
      <c r="M1318" s="34">
        <f>0.5*2.10945*1.29*0.35*WLTC_class_3!E1318^2</f>
        <v>211.67791302109379</v>
      </c>
      <c r="N1318" s="34">
        <f t="shared" si="262"/>
        <v>346.68907968775864</v>
      </c>
      <c r="O1318" s="35">
        <f t="shared" si="263"/>
        <v>0</v>
      </c>
      <c r="P1318" s="35">
        <f t="shared" si="270"/>
        <v>0</v>
      </c>
      <c r="Q1318" s="35">
        <f>(SUM(P$8:P1318))/3600000</f>
        <v>1.4926710519365902</v>
      </c>
      <c r="R1318" s="35">
        <f t="shared" si="271"/>
        <v>0</v>
      </c>
      <c r="S1318" s="35"/>
      <c r="T1318" s="35">
        <f>(SUMIF(R$8:R1318,"&lt;0"))/3600000*-1</f>
        <v>0.58995511516654653</v>
      </c>
      <c r="U1318" s="37">
        <f t="shared" si="273"/>
        <v>0</v>
      </c>
      <c r="V1318" s="37">
        <f t="shared" si="272"/>
        <v>0</v>
      </c>
      <c r="W1318" s="39">
        <f>SUM(V$8:V1318)/3600000*-1</f>
        <v>0.40588911923458421</v>
      </c>
      <c r="X1318" s="38">
        <f t="shared" si="264"/>
        <v>7.3093614300835785</v>
      </c>
      <c r="Y1318" s="38">
        <f t="shared" si="265"/>
        <v>28.213649683108841</v>
      </c>
      <c r="Z1318" s="38">
        <f>SUM(Y$8:Y1318)/1000</f>
        <v>31.550343042077206</v>
      </c>
    </row>
    <row r="1319" spans="2:26" x14ac:dyDescent="0.3">
      <c r="B1319" s="6" t="s">
        <v>27</v>
      </c>
      <c r="C1319" s="6">
        <v>1311</v>
      </c>
      <c r="D1319" s="6">
        <v>289</v>
      </c>
      <c r="E1319" s="2">
        <f t="shared" si="266"/>
        <v>21.055555555555554</v>
      </c>
      <c r="F1319" s="11">
        <v>75.8</v>
      </c>
      <c r="G1319" s="30">
        <f t="shared" si="267"/>
        <v>-2.7777777777778172E-2</v>
      </c>
      <c r="H1319" s="30">
        <f t="shared" si="268"/>
        <v>-0.10000000000000142</v>
      </c>
      <c r="I1319" s="31">
        <f>SUM(E$8:E1319)</f>
        <v>12981.972222222223</v>
      </c>
      <c r="J1319" s="31">
        <f t="shared" si="269"/>
        <v>21.055555555554747</v>
      </c>
      <c r="K1319" s="32">
        <f t="shared" si="261"/>
        <v>-42.916666666667275</v>
      </c>
      <c r="L1319" s="33">
        <v>156.46950000000001</v>
      </c>
      <c r="M1319" s="34">
        <f>0.5*2.10945*1.29*0.35*WLTC_class_3!E1319^2</f>
        <v>211.12049940381939</v>
      </c>
      <c r="N1319" s="34">
        <f t="shared" si="262"/>
        <v>324.67333273715218</v>
      </c>
      <c r="O1319" s="35">
        <f t="shared" si="263"/>
        <v>0</v>
      </c>
      <c r="P1319" s="35">
        <f t="shared" si="270"/>
        <v>0</v>
      </c>
      <c r="Q1319" s="35">
        <f>(SUM(P$8:P1319))/3600000</f>
        <v>1.4926710519365902</v>
      </c>
      <c r="R1319" s="35">
        <f t="shared" si="271"/>
        <v>0</v>
      </c>
      <c r="S1319" s="35"/>
      <c r="T1319" s="35">
        <f>(SUMIF(R$8:R1319,"&lt;0"))/3600000*-1</f>
        <v>0.58995511516654653</v>
      </c>
      <c r="U1319" s="37">
        <f t="shared" si="273"/>
        <v>-0.7233842592594002</v>
      </c>
      <c r="V1319" s="37">
        <f t="shared" si="272"/>
        <v>0</v>
      </c>
      <c r="W1319" s="39">
        <f>SUM(V$8:V1319)/3600000*-1</f>
        <v>0.40588911923458421</v>
      </c>
      <c r="X1319" s="38">
        <f t="shared" si="264"/>
        <v>6.8361773948544817</v>
      </c>
      <c r="Y1319" s="38">
        <f t="shared" si="265"/>
        <v>27.740465647879741</v>
      </c>
      <c r="Z1319" s="38">
        <f>SUM(Y$8:Y1319)/1000</f>
        <v>31.578083507725086</v>
      </c>
    </row>
    <row r="1320" spans="2:26" x14ac:dyDescent="0.3">
      <c r="B1320" s="6" t="s">
        <v>27</v>
      </c>
      <c r="C1320" s="6">
        <v>1312</v>
      </c>
      <c r="D1320" s="6">
        <v>290</v>
      </c>
      <c r="E1320" s="2">
        <f t="shared" si="266"/>
        <v>21.027777777777779</v>
      </c>
      <c r="F1320" s="11">
        <v>75.7</v>
      </c>
      <c r="G1320" s="30">
        <f t="shared" si="267"/>
        <v>-4.1666666666666269E-2</v>
      </c>
      <c r="H1320" s="30">
        <f t="shared" si="268"/>
        <v>-0.14999999999999858</v>
      </c>
      <c r="I1320" s="31">
        <f>SUM(E$8:E1320)</f>
        <v>13003</v>
      </c>
      <c r="J1320" s="31">
        <f t="shared" si="269"/>
        <v>21.027777777777374</v>
      </c>
      <c r="K1320" s="32">
        <f t="shared" si="261"/>
        <v>-64.374999999999389</v>
      </c>
      <c r="L1320" s="33">
        <v>156.46950000000001</v>
      </c>
      <c r="M1320" s="34">
        <f>0.5*2.10945*1.29*0.35*WLTC_class_3!E1320^2</f>
        <v>210.56382067595487</v>
      </c>
      <c r="N1320" s="34">
        <f t="shared" si="262"/>
        <v>302.65832067595551</v>
      </c>
      <c r="O1320" s="35">
        <f t="shared" si="263"/>
        <v>0</v>
      </c>
      <c r="P1320" s="35">
        <f t="shared" si="270"/>
        <v>0</v>
      </c>
      <c r="Q1320" s="35">
        <f>(SUM(P$8:P1320))/3600000</f>
        <v>1.4926710519365902</v>
      </c>
      <c r="R1320" s="35">
        <f t="shared" si="271"/>
        <v>0</v>
      </c>
      <c r="S1320" s="35"/>
      <c r="T1320" s="35">
        <f>(SUMIF(R$8:R1320,"&lt;0"))/3600000*-1</f>
        <v>0.58995511516654653</v>
      </c>
      <c r="U1320" s="37">
        <f t="shared" si="273"/>
        <v>-0.72243055555547619</v>
      </c>
      <c r="V1320" s="37">
        <f t="shared" si="272"/>
        <v>0</v>
      </c>
      <c r="W1320" s="39">
        <f>SUM(V$8:V1320)/3600000*-1</f>
        <v>0.40588911923458421</v>
      </c>
      <c r="X1320" s="38">
        <f t="shared" si="264"/>
        <v>6.3642319097693978</v>
      </c>
      <c r="Y1320" s="38">
        <f t="shared" si="265"/>
        <v>27.268520162794658</v>
      </c>
      <c r="Z1320" s="38">
        <f>SUM(Y$8:Y1320)/1000</f>
        <v>31.605352027887879</v>
      </c>
    </row>
    <row r="1321" spans="2:26" x14ac:dyDescent="0.3">
      <c r="B1321" s="6" t="s">
        <v>27</v>
      </c>
      <c r="C1321" s="6">
        <v>1313</v>
      </c>
      <c r="D1321" s="6">
        <v>291</v>
      </c>
      <c r="E1321" s="2">
        <f t="shared" si="266"/>
        <v>20.972222222222221</v>
      </c>
      <c r="F1321" s="11">
        <v>75.5</v>
      </c>
      <c r="G1321" s="30">
        <f t="shared" si="267"/>
        <v>-6.9444444444444448E-2</v>
      </c>
      <c r="H1321" s="30">
        <f t="shared" si="268"/>
        <v>-0.25</v>
      </c>
      <c r="I1321" s="31">
        <f>SUM(E$8:E1321)</f>
        <v>13023.972222222223</v>
      </c>
      <c r="J1321" s="31">
        <f t="shared" si="269"/>
        <v>20.972222222222626</v>
      </c>
      <c r="K1321" s="32">
        <f t="shared" si="261"/>
        <v>-107.29166666666667</v>
      </c>
      <c r="L1321" s="33">
        <v>156.46950000000001</v>
      </c>
      <c r="M1321" s="34">
        <f>0.5*2.10945*1.29*0.35*WLTC_class_3!E1321^2</f>
        <v>209.45266788845484</v>
      </c>
      <c r="N1321" s="34">
        <f t="shared" si="262"/>
        <v>258.63050122178817</v>
      </c>
      <c r="O1321" s="35">
        <f t="shared" si="263"/>
        <v>0</v>
      </c>
      <c r="P1321" s="35">
        <f t="shared" si="270"/>
        <v>0</v>
      </c>
      <c r="Q1321" s="35">
        <f>(SUM(P$8:P1321))/3600000</f>
        <v>1.4926710519365902</v>
      </c>
      <c r="R1321" s="35">
        <f t="shared" si="271"/>
        <v>0</v>
      </c>
      <c r="S1321" s="35"/>
      <c r="T1321" s="35">
        <f>(SUMIF(R$8:R1321,"&lt;0"))/3600000*-1</f>
        <v>0.58995511516654653</v>
      </c>
      <c r="U1321" s="37">
        <f t="shared" si="273"/>
        <v>-1.4420000000000235</v>
      </c>
      <c r="V1321" s="37">
        <f t="shared" si="272"/>
        <v>0</v>
      </c>
      <c r="W1321" s="39">
        <f>SUM(V$8:V1321)/3600000*-1</f>
        <v>0.40588911923458421</v>
      </c>
      <c r="X1321" s="38">
        <f t="shared" si="264"/>
        <v>5.4240563450680579</v>
      </c>
      <c r="Y1321" s="38">
        <f t="shared" si="265"/>
        <v>26.328344598093317</v>
      </c>
      <c r="Z1321" s="38">
        <f>SUM(Y$8:Y1321)/1000</f>
        <v>31.63168037248597</v>
      </c>
    </row>
    <row r="1322" spans="2:26" x14ac:dyDescent="0.3">
      <c r="B1322" s="6" t="s">
        <v>27</v>
      </c>
      <c r="C1322" s="6">
        <v>1314</v>
      </c>
      <c r="D1322" s="6">
        <v>292</v>
      </c>
      <c r="E1322" s="2">
        <f t="shared" si="266"/>
        <v>20.888888888888889</v>
      </c>
      <c r="F1322" s="11">
        <v>75.2</v>
      </c>
      <c r="G1322" s="30">
        <f t="shared" si="267"/>
        <v>-6.9444444444444448E-2</v>
      </c>
      <c r="H1322" s="30">
        <f t="shared" si="268"/>
        <v>-0.25</v>
      </c>
      <c r="I1322" s="31">
        <f>SUM(E$8:E1322)</f>
        <v>13044.861111111111</v>
      </c>
      <c r="J1322" s="31">
        <f t="shared" si="269"/>
        <v>20.888888888888687</v>
      </c>
      <c r="K1322" s="32">
        <f t="shared" si="261"/>
        <v>-107.29166666666667</v>
      </c>
      <c r="L1322" s="33">
        <v>156.46950000000001</v>
      </c>
      <c r="M1322" s="34">
        <f>0.5*2.10945*1.29*0.35*WLTC_class_3!E1322^2</f>
        <v>207.79145037777775</v>
      </c>
      <c r="N1322" s="34">
        <f t="shared" si="262"/>
        <v>256.96928371111107</v>
      </c>
      <c r="O1322" s="35">
        <f t="shared" si="263"/>
        <v>0</v>
      </c>
      <c r="P1322" s="35">
        <f t="shared" si="270"/>
        <v>0</v>
      </c>
      <c r="Q1322" s="35">
        <f>(SUM(P$8:P1322))/3600000</f>
        <v>1.4926710519365902</v>
      </c>
      <c r="R1322" s="35">
        <f t="shared" si="271"/>
        <v>0</v>
      </c>
      <c r="S1322" s="35"/>
      <c r="T1322" s="35">
        <f>(SUMIF(R$8:R1322,"&lt;0"))/3600000*-1</f>
        <v>0.58995511516654653</v>
      </c>
      <c r="U1322" s="37">
        <f t="shared" si="273"/>
        <v>-2.1558472222222207</v>
      </c>
      <c r="V1322" s="37">
        <f t="shared" si="272"/>
        <v>0</v>
      </c>
      <c r="W1322" s="39">
        <f>SUM(V$8:V1322)/3600000*-1</f>
        <v>0.40588911923458421</v>
      </c>
      <c r="X1322" s="38">
        <f t="shared" si="264"/>
        <v>5.3678028152987647</v>
      </c>
      <c r="Y1322" s="38">
        <f t="shared" si="265"/>
        <v>26.272091068324023</v>
      </c>
      <c r="Z1322" s="38">
        <f>SUM(Y$8:Y1322)/1000</f>
        <v>31.657952463554295</v>
      </c>
    </row>
    <row r="1323" spans="2:26" x14ac:dyDescent="0.3">
      <c r="B1323" s="6" t="s">
        <v>27</v>
      </c>
      <c r="C1323" s="6">
        <v>1315</v>
      </c>
      <c r="D1323" s="6">
        <v>293</v>
      </c>
      <c r="E1323" s="2">
        <f t="shared" si="266"/>
        <v>20.833333333333332</v>
      </c>
      <c r="F1323" s="11">
        <v>75</v>
      </c>
      <c r="G1323" s="30">
        <f t="shared" si="267"/>
        <v>-6.9444444444444448E-2</v>
      </c>
      <c r="H1323" s="30">
        <f t="shared" si="268"/>
        <v>-0.25</v>
      </c>
      <c r="I1323" s="31">
        <f>SUM(E$8:E1323)</f>
        <v>13065.694444444445</v>
      </c>
      <c r="J1323" s="31">
        <f t="shared" si="269"/>
        <v>20.83333333333394</v>
      </c>
      <c r="K1323" s="32">
        <f t="shared" si="261"/>
        <v>-107.29166666666667</v>
      </c>
      <c r="L1323" s="33">
        <v>156.46950000000001</v>
      </c>
      <c r="M1323" s="34">
        <f>0.5*2.10945*1.29*0.35*WLTC_class_3!E1323^2</f>
        <v>206.68764648437497</v>
      </c>
      <c r="N1323" s="34">
        <f t="shared" si="262"/>
        <v>255.86547981770826</v>
      </c>
      <c r="O1323" s="35">
        <f t="shared" si="263"/>
        <v>0</v>
      </c>
      <c r="P1323" s="35">
        <f t="shared" si="270"/>
        <v>0</v>
      </c>
      <c r="Q1323" s="35">
        <f>(SUM(P$8:P1323))/3600000</f>
        <v>1.4926710519365902</v>
      </c>
      <c r="R1323" s="35">
        <f t="shared" si="271"/>
        <v>0</v>
      </c>
      <c r="S1323" s="35"/>
      <c r="T1323" s="35">
        <f>(SUMIF(R$8:R1323,"&lt;0"))/3600000*-1</f>
        <v>0.58995511516654653</v>
      </c>
      <c r="U1323" s="37">
        <f t="shared" si="273"/>
        <v>-1.4324629629629966</v>
      </c>
      <c r="V1323" s="37">
        <f t="shared" si="272"/>
        <v>0</v>
      </c>
      <c r="W1323" s="39">
        <f>SUM(V$8:V1323)/3600000*-1</f>
        <v>0.40588911923458421</v>
      </c>
      <c r="X1323" s="38">
        <f t="shared" si="264"/>
        <v>5.3305308295355882</v>
      </c>
      <c r="Y1323" s="38">
        <f t="shared" si="265"/>
        <v>26.234819082560847</v>
      </c>
      <c r="Z1323" s="38">
        <f>SUM(Y$8:Y1323)/1000</f>
        <v>31.684187282636856</v>
      </c>
    </row>
    <row r="1324" spans="2:26" x14ac:dyDescent="0.3">
      <c r="B1324" s="6" t="s">
        <v>27</v>
      </c>
      <c r="C1324" s="6">
        <v>1316</v>
      </c>
      <c r="D1324" s="6">
        <v>294</v>
      </c>
      <c r="E1324" s="2">
        <f t="shared" si="266"/>
        <v>20.75</v>
      </c>
      <c r="F1324" s="11">
        <v>74.7</v>
      </c>
      <c r="G1324" s="30">
        <f t="shared" si="267"/>
        <v>-0.12500000000000078</v>
      </c>
      <c r="H1324" s="30">
        <f t="shared" si="268"/>
        <v>-0.45000000000000284</v>
      </c>
      <c r="I1324" s="31">
        <f>SUM(E$8:E1324)</f>
        <v>13086.444444444445</v>
      </c>
      <c r="J1324" s="31">
        <f t="shared" si="269"/>
        <v>20.75</v>
      </c>
      <c r="K1324" s="32">
        <f t="shared" si="261"/>
        <v>-193.12500000000119</v>
      </c>
      <c r="L1324" s="33">
        <v>156.46950000000001</v>
      </c>
      <c r="M1324" s="34">
        <f>0.5*2.10945*1.29*0.35*WLTC_class_3!E1324^2</f>
        <v>205.03745231484373</v>
      </c>
      <c r="N1324" s="34">
        <f t="shared" si="262"/>
        <v>168.38195231484252</v>
      </c>
      <c r="O1324" s="35">
        <f t="shared" si="263"/>
        <v>0</v>
      </c>
      <c r="P1324" s="35">
        <f t="shared" si="270"/>
        <v>0</v>
      </c>
      <c r="Q1324" s="35">
        <f>(SUM(P$8:P1324))/3600000</f>
        <v>1.4926710519365902</v>
      </c>
      <c r="R1324" s="35">
        <f t="shared" si="271"/>
        <v>0</v>
      </c>
      <c r="S1324" s="35"/>
      <c r="T1324" s="35">
        <f>(SUMIF(R$8:R1324,"&lt;0"))/3600000*-1</f>
        <v>0.58995511516654653</v>
      </c>
      <c r="U1324" s="37">
        <f t="shared" si="273"/>
        <v>-2.1415416666666274</v>
      </c>
      <c r="V1324" s="37">
        <f t="shared" si="272"/>
        <v>0</v>
      </c>
      <c r="W1324" s="39">
        <f>SUM(V$8:V1324)/3600000*-1</f>
        <v>0.40588911923458421</v>
      </c>
      <c r="X1324" s="38">
        <f t="shared" si="264"/>
        <v>3.4939255105329821</v>
      </c>
      <c r="Y1324" s="38">
        <f t="shared" si="265"/>
        <v>24.398213763558243</v>
      </c>
      <c r="Z1324" s="38">
        <f>SUM(Y$8:Y1324)/1000</f>
        <v>31.708585496400413</v>
      </c>
    </row>
    <row r="1325" spans="2:26" x14ac:dyDescent="0.3">
      <c r="B1325" s="6" t="s">
        <v>27</v>
      </c>
      <c r="C1325" s="6">
        <v>1317</v>
      </c>
      <c r="D1325" s="6">
        <v>295</v>
      </c>
      <c r="E1325" s="2">
        <f t="shared" si="266"/>
        <v>20.583333333333332</v>
      </c>
      <c r="F1325" s="11">
        <v>74.099999999999994</v>
      </c>
      <c r="G1325" s="30">
        <f t="shared" si="267"/>
        <v>-0.1388888888888889</v>
      </c>
      <c r="H1325" s="30">
        <f t="shared" si="268"/>
        <v>-0.5</v>
      </c>
      <c r="I1325" s="31">
        <f>SUM(E$8:E1325)</f>
        <v>13107.027777777779</v>
      </c>
      <c r="J1325" s="31">
        <f t="shared" si="269"/>
        <v>20.58333333333394</v>
      </c>
      <c r="K1325" s="32">
        <f t="shared" si="261"/>
        <v>-214.58333333333334</v>
      </c>
      <c r="L1325" s="33">
        <v>156.46950000000001</v>
      </c>
      <c r="M1325" s="34">
        <f>0.5*2.10945*1.29*0.35*WLTC_class_3!E1325^2</f>
        <v>201.75690598984372</v>
      </c>
      <c r="N1325" s="34">
        <f t="shared" si="262"/>
        <v>143.64307265651038</v>
      </c>
      <c r="O1325" s="35">
        <f t="shared" si="263"/>
        <v>0</v>
      </c>
      <c r="P1325" s="35">
        <f t="shared" si="270"/>
        <v>0</v>
      </c>
      <c r="Q1325" s="35">
        <f>(SUM(P$8:P1325))/3600000</f>
        <v>1.4926710519365902</v>
      </c>
      <c r="R1325" s="35">
        <f t="shared" si="271"/>
        <v>0</v>
      </c>
      <c r="S1325" s="35"/>
      <c r="T1325" s="35">
        <f>(SUMIF(R$8:R1325,"&lt;0"))/3600000*-1</f>
        <v>0.58995511516654653</v>
      </c>
      <c r="U1325" s="37">
        <f t="shared" si="273"/>
        <v>-4.2573333333333485</v>
      </c>
      <c r="V1325" s="37">
        <f t="shared" si="272"/>
        <v>0</v>
      </c>
      <c r="W1325" s="39">
        <f>SUM(V$8:V1325)/3600000*-1</f>
        <v>0.40588911923458421</v>
      </c>
      <c r="X1325" s="38">
        <f t="shared" si="264"/>
        <v>2.9566532455131718</v>
      </c>
      <c r="Y1325" s="38">
        <f t="shared" si="265"/>
        <v>23.86094149853843</v>
      </c>
      <c r="Z1325" s="38">
        <f>SUM(Y$8:Y1325)/1000</f>
        <v>31.73244643789895</v>
      </c>
    </row>
    <row r="1326" spans="2:26" x14ac:dyDescent="0.3">
      <c r="B1326" s="6" t="s">
        <v>27</v>
      </c>
      <c r="C1326" s="6">
        <v>1318</v>
      </c>
      <c r="D1326" s="6">
        <v>296</v>
      </c>
      <c r="E1326" s="2">
        <f t="shared" si="266"/>
        <v>20.472222222222221</v>
      </c>
      <c r="F1326" s="11">
        <v>73.7</v>
      </c>
      <c r="G1326" s="30">
        <f t="shared" si="267"/>
        <v>-0.11111111111111072</v>
      </c>
      <c r="H1326" s="30">
        <f t="shared" si="268"/>
        <v>-0.39999999999999858</v>
      </c>
      <c r="I1326" s="31">
        <f>SUM(E$8:E1326)</f>
        <v>13127.500000000002</v>
      </c>
      <c r="J1326" s="31">
        <f t="shared" si="269"/>
        <v>20.472222222222626</v>
      </c>
      <c r="K1326" s="32">
        <f t="shared" si="261"/>
        <v>-171.66666666666606</v>
      </c>
      <c r="L1326" s="33">
        <v>156.46950000000001</v>
      </c>
      <c r="M1326" s="34">
        <f>0.5*2.10945*1.29*0.35*WLTC_class_3!E1326^2</f>
        <v>199.58457289470485</v>
      </c>
      <c r="N1326" s="34">
        <f t="shared" si="262"/>
        <v>184.3874062280388</v>
      </c>
      <c r="O1326" s="35">
        <f t="shared" si="263"/>
        <v>0</v>
      </c>
      <c r="P1326" s="35">
        <f t="shared" si="270"/>
        <v>0</v>
      </c>
      <c r="Q1326" s="35">
        <f>(SUM(P$8:P1326))/3600000</f>
        <v>1.4926710519365902</v>
      </c>
      <c r="R1326" s="35">
        <f t="shared" si="271"/>
        <v>0</v>
      </c>
      <c r="S1326" s="35"/>
      <c r="T1326" s="35">
        <f>(SUMIF(R$8:R1326,"&lt;0"))/3600000*-1</f>
        <v>0.58995511516654653</v>
      </c>
      <c r="U1326" s="37">
        <f t="shared" si="273"/>
        <v>-2.8191481481481437</v>
      </c>
      <c r="V1326" s="37">
        <f t="shared" si="272"/>
        <v>0</v>
      </c>
      <c r="W1326" s="39">
        <f>SUM(V$8:V1326)/3600000*-1</f>
        <v>0.40588911923458421</v>
      </c>
      <c r="X1326" s="38">
        <f t="shared" si="264"/>
        <v>3.7748199552795718</v>
      </c>
      <c r="Y1326" s="38">
        <f t="shared" si="265"/>
        <v>24.679108208304832</v>
      </c>
      <c r="Z1326" s="38">
        <f>SUM(Y$8:Y1326)/1000</f>
        <v>31.757125546107254</v>
      </c>
    </row>
    <row r="1327" spans="2:26" x14ac:dyDescent="0.3">
      <c r="B1327" s="6" t="s">
        <v>27</v>
      </c>
      <c r="C1327" s="6">
        <v>1319</v>
      </c>
      <c r="D1327" s="6">
        <v>297</v>
      </c>
      <c r="E1327" s="2">
        <f t="shared" si="266"/>
        <v>20.361111111111111</v>
      </c>
      <c r="F1327" s="11">
        <v>73.3</v>
      </c>
      <c r="G1327" s="30">
        <f t="shared" si="267"/>
        <v>-2.7777777777778172E-2</v>
      </c>
      <c r="H1327" s="30">
        <f t="shared" si="268"/>
        <v>-0.10000000000000142</v>
      </c>
      <c r="I1327" s="31">
        <f>SUM(E$8:E1327)</f>
        <v>13147.861111111113</v>
      </c>
      <c r="J1327" s="31">
        <f t="shared" si="269"/>
        <v>20.361111111111313</v>
      </c>
      <c r="K1327" s="32">
        <f t="shared" si="261"/>
        <v>-42.916666666667275</v>
      </c>
      <c r="L1327" s="33">
        <v>156.46950000000001</v>
      </c>
      <c r="M1327" s="34">
        <f>0.5*2.10945*1.29*0.35*WLTC_class_3!E1327^2</f>
        <v>197.42399803012151</v>
      </c>
      <c r="N1327" s="34">
        <f t="shared" si="262"/>
        <v>310.97683136345427</v>
      </c>
      <c r="O1327" s="35">
        <f t="shared" si="263"/>
        <v>0</v>
      </c>
      <c r="P1327" s="35">
        <f t="shared" si="270"/>
        <v>0</v>
      </c>
      <c r="Q1327" s="35">
        <f>(SUM(P$8:P1327))/3600000</f>
        <v>1.4926710519365902</v>
      </c>
      <c r="R1327" s="35">
        <f t="shared" si="271"/>
        <v>0</v>
      </c>
      <c r="S1327" s="35"/>
      <c r="T1327" s="35">
        <f>(SUMIF(R$8:R1327,"&lt;0"))/3600000*-1</f>
        <v>0.58995511516654653</v>
      </c>
      <c r="U1327" s="37">
        <f t="shared" si="273"/>
        <v>-2.8038888888888724</v>
      </c>
      <c r="V1327" s="37">
        <f t="shared" si="272"/>
        <v>0</v>
      </c>
      <c r="W1327" s="39">
        <f>SUM(V$8:V1327)/3600000*-1</f>
        <v>0.40588911923458421</v>
      </c>
      <c r="X1327" s="38">
        <f t="shared" si="264"/>
        <v>6.3318338163725549</v>
      </c>
      <c r="Y1327" s="38">
        <f t="shared" si="265"/>
        <v>27.236122069397815</v>
      </c>
      <c r="Z1327" s="38">
        <f>SUM(Y$8:Y1327)/1000</f>
        <v>31.784361668176651</v>
      </c>
    </row>
    <row r="1328" spans="2:26" x14ac:dyDescent="0.3">
      <c r="B1328" s="6" t="s">
        <v>27</v>
      </c>
      <c r="C1328" s="6">
        <v>1320</v>
      </c>
      <c r="D1328" s="6">
        <v>298</v>
      </c>
      <c r="E1328" s="2">
        <f t="shared" si="266"/>
        <v>20.416666666666668</v>
      </c>
      <c r="F1328" s="11">
        <v>73.5</v>
      </c>
      <c r="G1328" s="30">
        <f t="shared" si="267"/>
        <v>9.7222222222222612E-2</v>
      </c>
      <c r="H1328" s="30">
        <f t="shared" si="268"/>
        <v>0.35000000000000142</v>
      </c>
      <c r="I1328" s="31">
        <f>SUM(E$8:E1328)</f>
        <v>13168.277777777779</v>
      </c>
      <c r="J1328" s="31">
        <f t="shared" si="269"/>
        <v>20.41666666666606</v>
      </c>
      <c r="K1328" s="32">
        <f t="shared" si="261"/>
        <v>150.20833333333394</v>
      </c>
      <c r="L1328" s="33">
        <v>156.46950000000001</v>
      </c>
      <c r="M1328" s="34">
        <f>0.5*2.10945*1.29*0.35*WLTC_class_3!E1328^2</f>
        <v>198.50281568359375</v>
      </c>
      <c r="N1328" s="34">
        <f t="shared" si="262"/>
        <v>505.1806490169277</v>
      </c>
      <c r="O1328" s="35">
        <f t="shared" si="263"/>
        <v>210.57964206416798</v>
      </c>
      <c r="P1328" s="35">
        <f t="shared" si="270"/>
        <v>10314.104917428635</v>
      </c>
      <c r="Q1328" s="35">
        <f>(SUM(P$8:P1328))/3600000</f>
        <v>1.4955360810803202</v>
      </c>
      <c r="R1328" s="35">
        <f t="shared" si="271"/>
        <v>0</v>
      </c>
      <c r="S1328" s="35"/>
      <c r="T1328" s="35">
        <f>(SUMIF(R$8:R1328,"&lt;0"))/3600000*-1</f>
        <v>0.58995511516654653</v>
      </c>
      <c r="U1328" s="37">
        <f t="shared" si="273"/>
        <v>1.4000370370370623</v>
      </c>
      <c r="V1328" s="37">
        <f t="shared" si="272"/>
        <v>0</v>
      </c>
      <c r="W1328" s="39">
        <f>SUM(V$8:V1328)/3600000*-1</f>
        <v>0.40588911923458421</v>
      </c>
      <c r="X1328" s="38">
        <f t="shared" si="264"/>
        <v>10.314104917428942</v>
      </c>
      <c r="Y1328" s="38">
        <f t="shared" si="265"/>
        <v>31.218393170454203</v>
      </c>
      <c r="Z1328" s="38">
        <f>SUM(Y$8:Y1328)/1000</f>
        <v>31.815580061347102</v>
      </c>
    </row>
    <row r="1329" spans="2:26" x14ac:dyDescent="0.3">
      <c r="B1329" s="6" t="s">
        <v>27</v>
      </c>
      <c r="C1329" s="6">
        <v>1321</v>
      </c>
      <c r="D1329" s="6">
        <v>299</v>
      </c>
      <c r="E1329" s="2">
        <f t="shared" si="266"/>
        <v>20.555555555555554</v>
      </c>
      <c r="F1329" s="11">
        <v>74</v>
      </c>
      <c r="G1329" s="30">
        <f t="shared" si="267"/>
        <v>0.19444444444444522</v>
      </c>
      <c r="H1329" s="30">
        <f t="shared" si="268"/>
        <v>0.70000000000000284</v>
      </c>
      <c r="I1329" s="31">
        <f>SUM(E$8:E1329)</f>
        <v>13188.833333333334</v>
      </c>
      <c r="J1329" s="31">
        <f t="shared" si="269"/>
        <v>20.555555555554747</v>
      </c>
      <c r="K1329" s="32">
        <f t="shared" si="261"/>
        <v>300.41666666666788</v>
      </c>
      <c r="L1329" s="33">
        <v>156.46950000000001</v>
      </c>
      <c r="M1329" s="34">
        <f>0.5*2.10945*1.29*0.35*WLTC_class_3!E1329^2</f>
        <v>201.21272038194439</v>
      </c>
      <c r="N1329" s="34">
        <f t="shared" si="262"/>
        <v>658.09888704861226</v>
      </c>
      <c r="O1329" s="35">
        <f t="shared" si="263"/>
        <v>278.06709147207243</v>
      </c>
      <c r="P1329" s="35">
        <f t="shared" si="270"/>
        <v>13527.588233776498</v>
      </c>
      <c r="Q1329" s="35">
        <f>(SUM(P$8:P1329))/3600000</f>
        <v>1.4992937444785914</v>
      </c>
      <c r="R1329" s="35">
        <f t="shared" si="271"/>
        <v>0</v>
      </c>
      <c r="S1329" s="35"/>
      <c r="T1329" s="35">
        <f>(SUMIF(R$8:R1329,"&lt;0"))/3600000*-1</f>
        <v>0.58995511516654653</v>
      </c>
      <c r="U1329" s="37">
        <f t="shared" si="273"/>
        <v>3.5167824074073217</v>
      </c>
      <c r="V1329" s="37">
        <f t="shared" si="272"/>
        <v>0</v>
      </c>
      <c r="W1329" s="39">
        <f>SUM(V$8:V1329)/3600000*-1</f>
        <v>0.40588911923458421</v>
      </c>
      <c r="X1329" s="38">
        <f t="shared" si="264"/>
        <v>13.527588233777029</v>
      </c>
      <c r="Y1329" s="38">
        <f t="shared" si="265"/>
        <v>34.431876486802288</v>
      </c>
      <c r="Z1329" s="38">
        <f>SUM(Y$8:Y1329)/1000</f>
        <v>31.850011937833909</v>
      </c>
    </row>
    <row r="1330" spans="2:26" x14ac:dyDescent="0.3">
      <c r="B1330" s="6" t="s">
        <v>27</v>
      </c>
      <c r="C1330" s="6">
        <v>1322</v>
      </c>
      <c r="D1330" s="6">
        <v>300</v>
      </c>
      <c r="E1330" s="2">
        <f t="shared" si="266"/>
        <v>20.805555555555557</v>
      </c>
      <c r="F1330" s="11">
        <v>74.900000000000006</v>
      </c>
      <c r="G1330" s="30">
        <f t="shared" si="267"/>
        <v>0.29166666666666585</v>
      </c>
      <c r="H1330" s="30">
        <f t="shared" si="268"/>
        <v>1.0499999999999972</v>
      </c>
      <c r="I1330" s="31">
        <f>SUM(E$8:E1330)</f>
        <v>13209.638888888889</v>
      </c>
      <c r="J1330" s="31">
        <f t="shared" si="269"/>
        <v>20.805555555554747</v>
      </c>
      <c r="K1330" s="32">
        <f t="shared" si="261"/>
        <v>450.62499999999875</v>
      </c>
      <c r="L1330" s="33">
        <v>156.46950000000001</v>
      </c>
      <c r="M1330" s="34">
        <f>0.5*2.10945*1.29*0.35*WLTC_class_3!E1330^2</f>
        <v>206.13684687178821</v>
      </c>
      <c r="N1330" s="34">
        <f t="shared" si="262"/>
        <v>813.23134687178697</v>
      </c>
      <c r="O1330" s="35">
        <f t="shared" si="263"/>
        <v>352.02438181049513</v>
      </c>
      <c r="P1330" s="35">
        <f t="shared" si="270"/>
        <v>16919.729966859577</v>
      </c>
      <c r="Q1330" s="35">
        <f>(SUM(P$8:P1330))/3600000</f>
        <v>1.5039936694693858</v>
      </c>
      <c r="R1330" s="35">
        <f t="shared" si="271"/>
        <v>0</v>
      </c>
      <c r="S1330" s="35"/>
      <c r="T1330" s="35">
        <f>(SUMIF(R$8:R1330,"&lt;0"))/3600000*-1</f>
        <v>0.58995511516654653</v>
      </c>
      <c r="U1330" s="37">
        <f t="shared" si="273"/>
        <v>6.3902916666667693</v>
      </c>
      <c r="V1330" s="37">
        <f t="shared" si="272"/>
        <v>0</v>
      </c>
      <c r="W1330" s="39">
        <f>SUM(V$8:V1330)/3600000*-1</f>
        <v>0.40588911923458421</v>
      </c>
      <c r="X1330" s="38">
        <f t="shared" si="264"/>
        <v>16.919729966860235</v>
      </c>
      <c r="Y1330" s="38">
        <f t="shared" si="265"/>
        <v>37.824018219885495</v>
      </c>
      <c r="Z1330" s="38">
        <f>SUM(Y$8:Y1330)/1000</f>
        <v>31.887835956053795</v>
      </c>
    </row>
    <row r="1331" spans="2:26" x14ac:dyDescent="0.3">
      <c r="B1331" s="6" t="s">
        <v>27</v>
      </c>
      <c r="C1331" s="6">
        <v>1323</v>
      </c>
      <c r="D1331" s="6">
        <v>301</v>
      </c>
      <c r="E1331" s="2">
        <f t="shared" si="266"/>
        <v>21.138888888888886</v>
      </c>
      <c r="F1331" s="11">
        <v>76.099999999999994</v>
      </c>
      <c r="G1331" s="30">
        <f t="shared" si="267"/>
        <v>0.38888888888888851</v>
      </c>
      <c r="H1331" s="30">
        <f t="shared" si="268"/>
        <v>1.3999999999999986</v>
      </c>
      <c r="I1331" s="31">
        <f>SUM(E$8:E1331)</f>
        <v>13230.777777777777</v>
      </c>
      <c r="J1331" s="31">
        <f t="shared" si="269"/>
        <v>21.138888888888687</v>
      </c>
      <c r="K1331" s="32">
        <f t="shared" si="261"/>
        <v>600.83333333333269</v>
      </c>
      <c r="L1331" s="33">
        <v>156.46950000000001</v>
      </c>
      <c r="M1331" s="34">
        <f>0.5*2.10945*1.29*0.35*WLTC_class_3!E1331^2</f>
        <v>212.79494492387147</v>
      </c>
      <c r="N1331" s="34">
        <f t="shared" si="262"/>
        <v>970.09777825720414</v>
      </c>
      <c r="O1331" s="35">
        <f t="shared" si="263"/>
        <v>433.49073722383093</v>
      </c>
      <c r="P1331" s="35">
        <f t="shared" si="270"/>
        <v>20506.789145936815</v>
      </c>
      <c r="Q1331" s="35">
        <f>(SUM(P$8:P1331))/3600000</f>
        <v>1.5096899997877016</v>
      </c>
      <c r="R1331" s="35">
        <f t="shared" si="271"/>
        <v>0</v>
      </c>
      <c r="S1331" s="35"/>
      <c r="T1331" s="35">
        <f>(SUMIF(R$8:R1331,"&lt;0"))/3600000*-1</f>
        <v>0.58995511516654653</v>
      </c>
      <c r="U1331" s="37">
        <f t="shared" si="273"/>
        <v>8.6405555555554425</v>
      </c>
      <c r="V1331" s="37">
        <f t="shared" si="272"/>
        <v>0</v>
      </c>
      <c r="W1331" s="39">
        <f>SUM(V$8:V1331)/3600000*-1</f>
        <v>0.40588911923458421</v>
      </c>
      <c r="X1331" s="38">
        <f t="shared" si="264"/>
        <v>20.506789145937006</v>
      </c>
      <c r="Y1331" s="38">
        <f t="shared" si="265"/>
        <v>41.411077398962263</v>
      </c>
      <c r="Z1331" s="38">
        <f>SUM(Y$8:Y1331)/1000</f>
        <v>31.929247033452757</v>
      </c>
    </row>
    <row r="1332" spans="2:26" x14ac:dyDescent="0.3">
      <c r="B1332" s="6" t="s">
        <v>27</v>
      </c>
      <c r="C1332" s="6">
        <v>1324</v>
      </c>
      <c r="D1332" s="6">
        <v>302</v>
      </c>
      <c r="E1332" s="2">
        <f t="shared" si="266"/>
        <v>21.583333333333332</v>
      </c>
      <c r="F1332" s="11">
        <v>77.7</v>
      </c>
      <c r="G1332" s="30">
        <f t="shared" si="267"/>
        <v>0.43055555555555675</v>
      </c>
      <c r="H1332" s="30">
        <f t="shared" si="268"/>
        <v>1.5500000000000043</v>
      </c>
      <c r="I1332" s="31">
        <f>SUM(E$8:E1332)</f>
        <v>13252.361111111111</v>
      </c>
      <c r="J1332" s="31">
        <f t="shared" si="269"/>
        <v>21.58333333333394</v>
      </c>
      <c r="K1332" s="32">
        <f t="shared" si="261"/>
        <v>665.20833333333519</v>
      </c>
      <c r="L1332" s="33">
        <v>156.46950000000001</v>
      </c>
      <c r="M1332" s="34">
        <f>0.5*2.10945*1.29*0.35*WLTC_class_3!E1332^2</f>
        <v>221.83702422109371</v>
      </c>
      <c r="N1332" s="34">
        <f t="shared" si="262"/>
        <v>1043.514857554429</v>
      </c>
      <c r="O1332" s="35">
        <f t="shared" si="263"/>
        <v>486.11125110840703</v>
      </c>
      <c r="P1332" s="35">
        <f t="shared" si="270"/>
        <v>22522.529008883725</v>
      </c>
      <c r="Q1332" s="35">
        <f>(SUM(P$8:P1332))/3600000</f>
        <v>1.515946257845725</v>
      </c>
      <c r="R1332" s="35">
        <f t="shared" si="271"/>
        <v>0</v>
      </c>
      <c r="S1332" s="35"/>
      <c r="T1332" s="35">
        <f>(SUMIF(R$8:R1332,"&lt;0"))/3600000*-1</f>
        <v>0.58995511516654653</v>
      </c>
      <c r="U1332" s="37">
        <f t="shared" si="273"/>
        <v>11.734370370370399</v>
      </c>
      <c r="V1332" s="37">
        <f t="shared" si="272"/>
        <v>0</v>
      </c>
      <c r="W1332" s="39">
        <f>SUM(V$8:V1332)/3600000*-1</f>
        <v>0.40588911923458421</v>
      </c>
      <c r="X1332" s="38">
        <f t="shared" si="264"/>
        <v>22.52252900888309</v>
      </c>
      <c r="Y1332" s="38">
        <f t="shared" si="265"/>
        <v>43.426817261908354</v>
      </c>
      <c r="Z1332" s="38">
        <f>SUM(Y$8:Y1332)/1000</f>
        <v>31.972673850714667</v>
      </c>
    </row>
    <row r="1333" spans="2:26" x14ac:dyDescent="0.3">
      <c r="B1333" s="6" t="s">
        <v>27</v>
      </c>
      <c r="C1333" s="6">
        <v>1325</v>
      </c>
      <c r="D1333" s="6">
        <v>303</v>
      </c>
      <c r="E1333" s="2">
        <f t="shared" si="266"/>
        <v>22</v>
      </c>
      <c r="F1333" s="11">
        <v>79.2</v>
      </c>
      <c r="G1333" s="30">
        <f t="shared" si="267"/>
        <v>0.36111111111111033</v>
      </c>
      <c r="H1333" s="30">
        <f t="shared" si="268"/>
        <v>1.2999999999999972</v>
      </c>
      <c r="I1333" s="31">
        <f>SUM(E$8:E1333)</f>
        <v>13274.361111111111</v>
      </c>
      <c r="J1333" s="31">
        <f t="shared" si="269"/>
        <v>22</v>
      </c>
      <c r="K1333" s="32">
        <f t="shared" si="261"/>
        <v>557.91666666666549</v>
      </c>
      <c r="L1333" s="33">
        <v>156.46950000000001</v>
      </c>
      <c r="M1333" s="34">
        <f>0.5*2.10945*1.29*0.35*WLTC_class_3!E1333^2</f>
        <v>230.48483535</v>
      </c>
      <c r="N1333" s="34">
        <f t="shared" si="262"/>
        <v>944.87100201666544</v>
      </c>
      <c r="O1333" s="35">
        <f t="shared" si="263"/>
        <v>457.31756497606608</v>
      </c>
      <c r="P1333" s="35">
        <f t="shared" si="270"/>
        <v>20787.16204436664</v>
      </c>
      <c r="Q1333" s="35">
        <f>(SUM(P$8:P1333))/3600000</f>
        <v>1.5217204695247157</v>
      </c>
      <c r="R1333" s="35">
        <f t="shared" si="271"/>
        <v>0</v>
      </c>
      <c r="S1333" s="35"/>
      <c r="T1333" s="35">
        <f>(SUMIF(R$8:R1333,"&lt;0"))/3600000*-1</f>
        <v>0.58995511516654653</v>
      </c>
      <c r="U1333" s="37">
        <f t="shared" si="273"/>
        <v>11.222708333333372</v>
      </c>
      <c r="V1333" s="37">
        <f t="shared" si="272"/>
        <v>0</v>
      </c>
      <c r="W1333" s="39">
        <f>SUM(V$8:V1333)/3600000*-1</f>
        <v>0.40588911923458421</v>
      </c>
      <c r="X1333" s="38">
        <f t="shared" si="264"/>
        <v>20.787162044366639</v>
      </c>
      <c r="Y1333" s="38">
        <f t="shared" si="265"/>
        <v>41.691450297391896</v>
      </c>
      <c r="Z1333" s="38">
        <f>SUM(Y$8:Y1333)/1000</f>
        <v>32.014365301012056</v>
      </c>
    </row>
    <row r="1334" spans="2:26" x14ac:dyDescent="0.3">
      <c r="B1334" s="6" t="s">
        <v>27</v>
      </c>
      <c r="C1334" s="6">
        <v>1326</v>
      </c>
      <c r="D1334" s="6">
        <v>304</v>
      </c>
      <c r="E1334" s="2">
        <f t="shared" si="266"/>
        <v>22.305555555555554</v>
      </c>
      <c r="F1334" s="11">
        <v>80.3</v>
      </c>
      <c r="G1334" s="30">
        <f t="shared" si="267"/>
        <v>0.22222222222222143</v>
      </c>
      <c r="H1334" s="30">
        <f t="shared" si="268"/>
        <v>0.79999999999999716</v>
      </c>
      <c r="I1334" s="31">
        <f>SUM(E$8:E1334)</f>
        <v>13296.666666666666</v>
      </c>
      <c r="J1334" s="31">
        <f t="shared" si="269"/>
        <v>22.305555555554747</v>
      </c>
      <c r="K1334" s="32">
        <f t="shared" si="261"/>
        <v>343.33333333333212</v>
      </c>
      <c r="L1334" s="33">
        <v>156.46950000000001</v>
      </c>
      <c r="M1334" s="34">
        <f>0.5*2.10945*1.29*0.35*WLTC_class_3!E1334^2</f>
        <v>236.93165269678815</v>
      </c>
      <c r="N1334" s="34">
        <f t="shared" si="262"/>
        <v>736.73448603012025</v>
      </c>
      <c r="O1334" s="35">
        <f t="shared" si="263"/>
        <v>366.55326173038475</v>
      </c>
      <c r="P1334" s="35">
        <f t="shared" si="270"/>
        <v>16433.272007837921</v>
      </c>
      <c r="Q1334" s="35">
        <f>(SUM(P$8:P1334))/3600000</f>
        <v>1.5262852673046707</v>
      </c>
      <c r="R1334" s="35">
        <f t="shared" si="271"/>
        <v>0</v>
      </c>
      <c r="S1334" s="35"/>
      <c r="T1334" s="35">
        <f>(SUMIF(R$8:R1334,"&lt;0"))/3600000*-1</f>
        <v>0.58995511516654653</v>
      </c>
      <c r="U1334" s="37">
        <f t="shared" si="273"/>
        <v>8.3663657407406937</v>
      </c>
      <c r="V1334" s="37">
        <f t="shared" si="272"/>
        <v>0</v>
      </c>
      <c r="W1334" s="39">
        <f>SUM(V$8:V1334)/3600000*-1</f>
        <v>0.40588911923458421</v>
      </c>
      <c r="X1334" s="38">
        <f t="shared" si="264"/>
        <v>16.433272007838514</v>
      </c>
      <c r="Y1334" s="38">
        <f t="shared" si="265"/>
        <v>37.337560260863775</v>
      </c>
      <c r="Z1334" s="38">
        <f>SUM(Y$8:Y1334)/1000</f>
        <v>32.051702861272922</v>
      </c>
    </row>
    <row r="1335" spans="2:26" x14ac:dyDescent="0.3">
      <c r="B1335" s="6" t="s">
        <v>27</v>
      </c>
      <c r="C1335" s="6">
        <v>1327</v>
      </c>
      <c r="D1335" s="6">
        <v>305</v>
      </c>
      <c r="E1335" s="2">
        <f t="shared" si="266"/>
        <v>22.444444444444443</v>
      </c>
      <c r="F1335" s="11">
        <v>80.8</v>
      </c>
      <c r="G1335" s="30">
        <f t="shared" si="267"/>
        <v>9.7222222222222612E-2</v>
      </c>
      <c r="H1335" s="30">
        <f t="shared" si="268"/>
        <v>0.35000000000000142</v>
      </c>
      <c r="I1335" s="31">
        <f>SUM(E$8:E1335)</f>
        <v>13319.111111111111</v>
      </c>
      <c r="J1335" s="31">
        <f t="shared" si="269"/>
        <v>22.444444444445253</v>
      </c>
      <c r="K1335" s="32">
        <f t="shared" si="261"/>
        <v>150.20833333333394</v>
      </c>
      <c r="L1335" s="33">
        <v>156.46950000000001</v>
      </c>
      <c r="M1335" s="34">
        <f>0.5*2.10945*1.29*0.35*WLTC_class_3!E1335^2</f>
        <v>239.8914197944444</v>
      </c>
      <c r="N1335" s="34">
        <f t="shared" si="262"/>
        <v>546.56925312777832</v>
      </c>
      <c r="O1335" s="35">
        <f t="shared" si="263"/>
        <v>275.33594820526753</v>
      </c>
      <c r="P1335" s="35">
        <f t="shared" si="270"/>
        <v>12267.443236868356</v>
      </c>
      <c r="Q1335" s="35">
        <f>(SUM(P$8:P1335))/3600000</f>
        <v>1.529692890426023</v>
      </c>
      <c r="R1335" s="35">
        <f t="shared" si="271"/>
        <v>0</v>
      </c>
      <c r="S1335" s="35"/>
      <c r="T1335" s="35">
        <f>(SUMIF(R$8:R1335,"&lt;0"))/3600000*-1</f>
        <v>0.58995511516654653</v>
      </c>
      <c r="U1335" s="37">
        <f t="shared" si="273"/>
        <v>3.8410416666666629</v>
      </c>
      <c r="V1335" s="37">
        <f t="shared" si="272"/>
        <v>0</v>
      </c>
      <c r="W1335" s="39">
        <f>SUM(V$8:V1335)/3600000*-1</f>
        <v>0.40588911923458421</v>
      </c>
      <c r="X1335" s="38">
        <f t="shared" si="264"/>
        <v>12.267443236867912</v>
      </c>
      <c r="Y1335" s="38">
        <f t="shared" si="265"/>
        <v>33.171731489893176</v>
      </c>
      <c r="Z1335" s="38">
        <f>SUM(Y$8:Y1335)/1000</f>
        <v>32.084874592762816</v>
      </c>
    </row>
    <row r="1336" spans="2:26" x14ac:dyDescent="0.3">
      <c r="B1336" s="6" t="s">
        <v>27</v>
      </c>
      <c r="C1336" s="6">
        <v>1328</v>
      </c>
      <c r="D1336" s="6">
        <v>306</v>
      </c>
      <c r="E1336" s="2">
        <f t="shared" si="266"/>
        <v>22.5</v>
      </c>
      <c r="F1336" s="11">
        <v>81</v>
      </c>
      <c r="G1336" s="30">
        <f t="shared" si="267"/>
        <v>2.7777777777778172E-2</v>
      </c>
      <c r="H1336" s="30">
        <f t="shared" si="268"/>
        <v>0.10000000000000142</v>
      </c>
      <c r="I1336" s="31">
        <f>SUM(E$8:E1336)</f>
        <v>13341.611111111111</v>
      </c>
      <c r="J1336" s="31">
        <f t="shared" si="269"/>
        <v>22.5</v>
      </c>
      <c r="K1336" s="32">
        <f t="shared" si="261"/>
        <v>42.916666666667275</v>
      </c>
      <c r="L1336" s="33">
        <v>156.46950000000001</v>
      </c>
      <c r="M1336" s="34">
        <f>0.5*2.10945*1.29*0.35*WLTC_class_3!E1336^2</f>
        <v>241.08047085937497</v>
      </c>
      <c r="N1336" s="34">
        <f t="shared" si="262"/>
        <v>440.46663752604223</v>
      </c>
      <c r="O1336" s="35">
        <f t="shared" si="263"/>
        <v>222.98623524755888</v>
      </c>
      <c r="P1336" s="35">
        <f t="shared" si="270"/>
        <v>9910.4993443359508</v>
      </c>
      <c r="Q1336" s="35">
        <f>(SUM(P$8:P1336))/3600000</f>
        <v>1.5324458069105606</v>
      </c>
      <c r="R1336" s="35">
        <f t="shared" si="271"/>
        <v>0</v>
      </c>
      <c r="S1336" s="35"/>
      <c r="T1336" s="35">
        <f>(SUMIF(R$8:R1336,"&lt;0"))/3600000*-1</f>
        <v>0.58995511516654653</v>
      </c>
      <c r="U1336" s="37">
        <f t="shared" si="273"/>
        <v>1.543092592592644</v>
      </c>
      <c r="V1336" s="37">
        <f t="shared" si="272"/>
        <v>0</v>
      </c>
      <c r="W1336" s="39">
        <f>SUM(V$8:V1336)/3600000*-1</f>
        <v>0.40588911923458421</v>
      </c>
      <c r="X1336" s="38">
        <f t="shared" si="264"/>
        <v>9.9104993443359515</v>
      </c>
      <c r="Y1336" s="38">
        <f t="shared" si="265"/>
        <v>30.81478759736121</v>
      </c>
      <c r="Z1336" s="38">
        <f>SUM(Y$8:Y1336)/1000</f>
        <v>32.11568938036018</v>
      </c>
    </row>
    <row r="1337" spans="2:26" x14ac:dyDescent="0.3">
      <c r="B1337" s="6" t="s">
        <v>27</v>
      </c>
      <c r="C1337" s="6">
        <v>1329</v>
      </c>
      <c r="D1337" s="6">
        <v>307</v>
      </c>
      <c r="E1337" s="2">
        <f t="shared" si="266"/>
        <v>22.5</v>
      </c>
      <c r="F1337" s="11">
        <v>81</v>
      </c>
      <c r="G1337" s="30">
        <f t="shared" si="267"/>
        <v>0</v>
      </c>
      <c r="H1337" s="30">
        <f t="shared" si="268"/>
        <v>0</v>
      </c>
      <c r="I1337" s="31">
        <f>SUM(E$8:E1337)</f>
        <v>13364.111111111111</v>
      </c>
      <c r="J1337" s="31">
        <f t="shared" si="269"/>
        <v>22.5</v>
      </c>
      <c r="K1337" s="32">
        <f t="shared" si="261"/>
        <v>0</v>
      </c>
      <c r="L1337" s="33">
        <v>156.46950000000001</v>
      </c>
      <c r="M1337" s="34">
        <f>0.5*2.10945*1.29*0.35*WLTC_class_3!E1337^2</f>
        <v>241.08047085937497</v>
      </c>
      <c r="N1337" s="34">
        <f t="shared" si="262"/>
        <v>397.54997085937498</v>
      </c>
      <c r="O1337" s="35">
        <f t="shared" si="263"/>
        <v>0</v>
      </c>
      <c r="P1337" s="35">
        <f t="shared" si="270"/>
        <v>0</v>
      </c>
      <c r="Q1337" s="35">
        <f>(SUM(P$8:P1337))/3600000</f>
        <v>1.5324458069105606</v>
      </c>
      <c r="R1337" s="35">
        <f t="shared" si="271"/>
        <v>0</v>
      </c>
      <c r="S1337" s="35"/>
      <c r="T1337" s="35">
        <f>(SUMIF(R$8:R1337,"&lt;0"))/3600000*-1</f>
        <v>0.58995511516654653</v>
      </c>
      <c r="U1337" s="37">
        <f t="shared" si="273"/>
        <v>0</v>
      </c>
      <c r="V1337" s="37">
        <f t="shared" si="272"/>
        <v>0</v>
      </c>
      <c r="W1337" s="39">
        <f>SUM(V$8:V1337)/3600000*-1</f>
        <v>0.40588911923458421</v>
      </c>
      <c r="X1337" s="38">
        <f t="shared" si="264"/>
        <v>8.9448743443359362</v>
      </c>
      <c r="Y1337" s="38">
        <f t="shared" si="265"/>
        <v>29.849162597361197</v>
      </c>
      <c r="Z1337" s="38">
        <f>SUM(Y$8:Y1337)/1000</f>
        <v>32.145538542957539</v>
      </c>
    </row>
    <row r="1338" spans="2:26" x14ac:dyDescent="0.3">
      <c r="B1338" s="6" t="s">
        <v>27</v>
      </c>
      <c r="C1338" s="6">
        <v>1330</v>
      </c>
      <c r="D1338" s="6">
        <v>308</v>
      </c>
      <c r="E1338" s="2">
        <f t="shared" si="266"/>
        <v>22.5</v>
      </c>
      <c r="F1338" s="11">
        <v>81</v>
      </c>
      <c r="G1338" s="30">
        <f t="shared" si="267"/>
        <v>0</v>
      </c>
      <c r="H1338" s="30">
        <f t="shared" si="268"/>
        <v>0</v>
      </c>
      <c r="I1338" s="31">
        <f>SUM(E$8:E1338)</f>
        <v>13386.611111111111</v>
      </c>
      <c r="J1338" s="31">
        <f t="shared" si="269"/>
        <v>22.5</v>
      </c>
      <c r="K1338" s="32">
        <f t="shared" si="261"/>
        <v>0</v>
      </c>
      <c r="L1338" s="33">
        <v>156.46950000000001</v>
      </c>
      <c r="M1338" s="34">
        <f>0.5*2.10945*1.29*0.35*WLTC_class_3!E1338^2</f>
        <v>241.08047085937497</v>
      </c>
      <c r="N1338" s="34">
        <f t="shared" si="262"/>
        <v>397.54997085937498</v>
      </c>
      <c r="O1338" s="35">
        <f t="shared" si="263"/>
        <v>0</v>
      </c>
      <c r="P1338" s="35">
        <f t="shared" si="270"/>
        <v>0</v>
      </c>
      <c r="Q1338" s="35">
        <f>(SUM(P$8:P1338))/3600000</f>
        <v>1.5324458069105606</v>
      </c>
      <c r="R1338" s="35">
        <f t="shared" si="271"/>
        <v>0</v>
      </c>
      <c r="S1338" s="35"/>
      <c r="T1338" s="35">
        <f>(SUMIF(R$8:R1338,"&lt;0"))/3600000*-1</f>
        <v>0.58995511516654653</v>
      </c>
      <c r="U1338" s="37">
        <f t="shared" si="273"/>
        <v>0</v>
      </c>
      <c r="V1338" s="37">
        <f t="shared" si="272"/>
        <v>0</v>
      </c>
      <c r="W1338" s="39">
        <f>SUM(V$8:V1338)/3600000*-1</f>
        <v>0.40588911923458421</v>
      </c>
      <c r="X1338" s="38">
        <f t="shared" si="264"/>
        <v>8.9448743443359362</v>
      </c>
      <c r="Y1338" s="38">
        <f t="shared" si="265"/>
        <v>29.849162597361197</v>
      </c>
      <c r="Z1338" s="38">
        <f>SUM(Y$8:Y1338)/1000</f>
        <v>32.175387705554904</v>
      </c>
    </row>
    <row r="1339" spans="2:26" x14ac:dyDescent="0.3">
      <c r="B1339" s="6" t="s">
        <v>27</v>
      </c>
      <c r="C1339" s="6">
        <v>1331</v>
      </c>
      <c r="D1339" s="6">
        <v>309</v>
      </c>
      <c r="E1339" s="2">
        <f t="shared" si="266"/>
        <v>22.5</v>
      </c>
      <c r="F1339" s="11">
        <v>81</v>
      </c>
      <c r="G1339" s="30">
        <f t="shared" si="267"/>
        <v>0</v>
      </c>
      <c r="H1339" s="30">
        <f t="shared" si="268"/>
        <v>0</v>
      </c>
      <c r="I1339" s="31">
        <f>SUM(E$8:E1339)</f>
        <v>13409.111111111111</v>
      </c>
      <c r="J1339" s="31">
        <f t="shared" si="269"/>
        <v>22.5</v>
      </c>
      <c r="K1339" s="32">
        <f t="shared" si="261"/>
        <v>0</v>
      </c>
      <c r="L1339" s="33">
        <v>156.46950000000001</v>
      </c>
      <c r="M1339" s="34">
        <f>0.5*2.10945*1.29*0.35*WLTC_class_3!E1339^2</f>
        <v>241.08047085937497</v>
      </c>
      <c r="N1339" s="34">
        <f t="shared" si="262"/>
        <v>397.54997085937498</v>
      </c>
      <c r="O1339" s="35">
        <f t="shared" si="263"/>
        <v>0</v>
      </c>
      <c r="P1339" s="35">
        <f t="shared" si="270"/>
        <v>0</v>
      </c>
      <c r="Q1339" s="35">
        <f>(SUM(P$8:P1339))/3600000</f>
        <v>1.5324458069105606</v>
      </c>
      <c r="R1339" s="35">
        <f t="shared" si="271"/>
        <v>0</v>
      </c>
      <c r="S1339" s="35"/>
      <c r="T1339" s="35">
        <f>(SUMIF(R$8:R1339,"&lt;0"))/3600000*-1</f>
        <v>0.58995511516654653</v>
      </c>
      <c r="U1339" s="37">
        <f t="shared" si="273"/>
        <v>0</v>
      </c>
      <c r="V1339" s="37">
        <f t="shared" si="272"/>
        <v>0</v>
      </c>
      <c r="W1339" s="39">
        <f>SUM(V$8:V1339)/3600000*-1</f>
        <v>0.40588911923458421</v>
      </c>
      <c r="X1339" s="38">
        <f t="shared" si="264"/>
        <v>8.9448743443359362</v>
      </c>
      <c r="Y1339" s="38">
        <f t="shared" si="265"/>
        <v>29.849162597361197</v>
      </c>
      <c r="Z1339" s="38">
        <f>SUM(Y$8:Y1339)/1000</f>
        <v>32.205236868152262</v>
      </c>
    </row>
    <row r="1340" spans="2:26" x14ac:dyDescent="0.3">
      <c r="B1340" s="6" t="s">
        <v>27</v>
      </c>
      <c r="C1340" s="6">
        <v>1332</v>
      </c>
      <c r="D1340" s="6">
        <v>310</v>
      </c>
      <c r="E1340" s="2">
        <f t="shared" si="266"/>
        <v>22.5</v>
      </c>
      <c r="F1340" s="11">
        <v>81</v>
      </c>
      <c r="G1340" s="30">
        <f t="shared" si="267"/>
        <v>-1.3888888888888099E-2</v>
      </c>
      <c r="H1340" s="30">
        <f t="shared" si="268"/>
        <v>-4.9999999999997158E-2</v>
      </c>
      <c r="I1340" s="31">
        <f>SUM(E$8:E1340)</f>
        <v>13431.611111111111</v>
      </c>
      <c r="J1340" s="31">
        <f t="shared" si="269"/>
        <v>22.5</v>
      </c>
      <c r="K1340" s="32">
        <f t="shared" si="261"/>
        <v>-21.458333333332114</v>
      </c>
      <c r="L1340" s="33">
        <v>156.46950000000001</v>
      </c>
      <c r="M1340" s="34">
        <f>0.5*2.10945*1.29*0.35*WLTC_class_3!E1340^2</f>
        <v>241.08047085937497</v>
      </c>
      <c r="N1340" s="34">
        <f t="shared" si="262"/>
        <v>376.09163752604286</v>
      </c>
      <c r="O1340" s="35">
        <f t="shared" si="263"/>
        <v>0</v>
      </c>
      <c r="P1340" s="35">
        <f t="shared" si="270"/>
        <v>0</v>
      </c>
      <c r="Q1340" s="35">
        <f>(SUM(P$8:P1340))/3600000</f>
        <v>1.5324458069105606</v>
      </c>
      <c r="R1340" s="35">
        <f t="shared" si="271"/>
        <v>0</v>
      </c>
      <c r="S1340" s="35"/>
      <c r="T1340" s="35">
        <f>(SUMIF(R$8:R1340,"&lt;0"))/3600000*-1</f>
        <v>0.58995511516654653</v>
      </c>
      <c r="U1340" s="37">
        <f t="shared" si="273"/>
        <v>0</v>
      </c>
      <c r="V1340" s="37">
        <f t="shared" si="272"/>
        <v>0</v>
      </c>
      <c r="W1340" s="39">
        <f>SUM(V$8:V1340)/3600000*-1</f>
        <v>0.40588911923458421</v>
      </c>
      <c r="X1340" s="38">
        <f t="shared" si="264"/>
        <v>8.4620618443359632</v>
      </c>
      <c r="Y1340" s="38">
        <f t="shared" si="265"/>
        <v>29.366350097361224</v>
      </c>
      <c r="Z1340" s="38">
        <f>SUM(Y$8:Y1340)/1000</f>
        <v>32.234603218249624</v>
      </c>
    </row>
    <row r="1341" spans="2:26" x14ac:dyDescent="0.3">
      <c r="B1341" s="6" t="s">
        <v>27</v>
      </c>
      <c r="C1341" s="6">
        <v>1333</v>
      </c>
      <c r="D1341" s="6">
        <v>311</v>
      </c>
      <c r="E1341" s="2">
        <f t="shared" si="266"/>
        <v>22.472222222222225</v>
      </c>
      <c r="F1341" s="11">
        <v>80.900000000000006</v>
      </c>
      <c r="G1341" s="30">
        <f t="shared" si="267"/>
        <v>-5.5555555555556344E-2</v>
      </c>
      <c r="H1341" s="30">
        <f t="shared" si="268"/>
        <v>-0.20000000000000284</v>
      </c>
      <c r="I1341" s="31">
        <f>SUM(E$8:E1341)</f>
        <v>13454.083333333334</v>
      </c>
      <c r="J1341" s="31">
        <f t="shared" si="269"/>
        <v>22.472222222222626</v>
      </c>
      <c r="K1341" s="32">
        <f t="shared" si="261"/>
        <v>-85.833333333334551</v>
      </c>
      <c r="L1341" s="33">
        <v>156.46950000000001</v>
      </c>
      <c r="M1341" s="34">
        <f>0.5*2.10945*1.29*0.35*WLTC_class_3!E1341^2</f>
        <v>240.48557788220489</v>
      </c>
      <c r="N1341" s="34">
        <f t="shared" si="262"/>
        <v>311.12174454887037</v>
      </c>
      <c r="O1341" s="35">
        <f t="shared" si="263"/>
        <v>0</v>
      </c>
      <c r="P1341" s="35">
        <f t="shared" si="270"/>
        <v>0</v>
      </c>
      <c r="Q1341" s="35">
        <f>(SUM(P$8:P1341))/3600000</f>
        <v>1.5324458069105606</v>
      </c>
      <c r="R1341" s="35">
        <f t="shared" si="271"/>
        <v>0</v>
      </c>
      <c r="S1341" s="35"/>
      <c r="T1341" s="35">
        <f>(SUMIF(R$8:R1341,"&lt;0"))/3600000*-1</f>
        <v>0.58995511516654653</v>
      </c>
      <c r="U1341" s="37">
        <f t="shared" si="273"/>
        <v>-0.77202314814807327</v>
      </c>
      <c r="V1341" s="37">
        <f t="shared" si="272"/>
        <v>0</v>
      </c>
      <c r="W1341" s="39">
        <f>SUM(V$8:V1341)/3600000*-1</f>
        <v>0.40588911923458421</v>
      </c>
      <c r="X1341" s="38">
        <f t="shared" si="264"/>
        <v>6.9915969816676711</v>
      </c>
      <c r="Y1341" s="38">
        <f t="shared" si="265"/>
        <v>27.895885234692933</v>
      </c>
      <c r="Z1341" s="38">
        <f>SUM(Y$8:Y1341)/1000</f>
        <v>32.262499103484316</v>
      </c>
    </row>
    <row r="1342" spans="2:26" x14ac:dyDescent="0.3">
      <c r="B1342" s="6" t="s">
        <v>27</v>
      </c>
      <c r="C1342" s="6">
        <v>1334</v>
      </c>
      <c r="D1342" s="6">
        <v>312</v>
      </c>
      <c r="E1342" s="2">
        <f t="shared" si="266"/>
        <v>22.388888888888886</v>
      </c>
      <c r="F1342" s="11">
        <v>80.599999999999994</v>
      </c>
      <c r="G1342" s="30">
        <f t="shared" si="267"/>
        <v>-8.3333333333334522E-2</v>
      </c>
      <c r="H1342" s="30">
        <f t="shared" si="268"/>
        <v>-0.30000000000000426</v>
      </c>
      <c r="I1342" s="31">
        <f>SUM(E$8:E1342)</f>
        <v>13476.472222222223</v>
      </c>
      <c r="J1342" s="31">
        <f t="shared" si="269"/>
        <v>22.388888888888687</v>
      </c>
      <c r="K1342" s="32">
        <f t="shared" si="261"/>
        <v>-128.75000000000185</v>
      </c>
      <c r="L1342" s="33">
        <v>156.46950000000001</v>
      </c>
      <c r="M1342" s="34">
        <f>0.5*2.10945*1.29*0.35*WLTC_class_3!E1342^2</f>
        <v>238.70530828715269</v>
      </c>
      <c r="N1342" s="34">
        <f t="shared" si="262"/>
        <v>266.42480828715088</v>
      </c>
      <c r="O1342" s="35">
        <f t="shared" si="263"/>
        <v>0</v>
      </c>
      <c r="P1342" s="35">
        <f t="shared" si="270"/>
        <v>0</v>
      </c>
      <c r="Q1342" s="35">
        <f>(SUM(P$8:P1342))/3600000</f>
        <v>1.5324458069105606</v>
      </c>
      <c r="R1342" s="35">
        <f t="shared" si="271"/>
        <v>0</v>
      </c>
      <c r="S1342" s="35"/>
      <c r="T1342" s="35">
        <f>(SUMIF(R$8:R1342,"&lt;0"))/3600000*-1</f>
        <v>0.58995511516654653</v>
      </c>
      <c r="U1342" s="37">
        <f t="shared" si="273"/>
        <v>-2.3103472222223966</v>
      </c>
      <c r="V1342" s="37">
        <f t="shared" si="272"/>
        <v>0</v>
      </c>
      <c r="W1342" s="39">
        <f>SUM(V$8:V1342)/3600000*-1</f>
        <v>0.40588911923458421</v>
      </c>
      <c r="X1342" s="38">
        <f t="shared" si="264"/>
        <v>5.9649554299845438</v>
      </c>
      <c r="Y1342" s="38">
        <f t="shared" si="265"/>
        <v>26.869243683009806</v>
      </c>
      <c r="Z1342" s="38">
        <f>SUM(Y$8:Y1342)/1000</f>
        <v>32.289368347167326</v>
      </c>
    </row>
    <row r="1343" spans="2:26" x14ac:dyDescent="0.3">
      <c r="B1343" s="6" t="s">
        <v>27</v>
      </c>
      <c r="C1343" s="6">
        <v>1335</v>
      </c>
      <c r="D1343" s="6">
        <v>313</v>
      </c>
      <c r="E1343" s="2">
        <f t="shared" si="266"/>
        <v>22.305555555555554</v>
      </c>
      <c r="F1343" s="11">
        <v>80.3</v>
      </c>
      <c r="G1343" s="30">
        <f t="shared" si="267"/>
        <v>-8.3333333333332538E-2</v>
      </c>
      <c r="H1343" s="30">
        <f t="shared" si="268"/>
        <v>-0.29999999999999716</v>
      </c>
      <c r="I1343" s="31">
        <f>SUM(E$8:E1343)</f>
        <v>13498.777777777777</v>
      </c>
      <c r="J1343" s="31">
        <f t="shared" si="269"/>
        <v>22.305555555554747</v>
      </c>
      <c r="K1343" s="32">
        <f t="shared" si="261"/>
        <v>-128.74999999999878</v>
      </c>
      <c r="L1343" s="33">
        <v>156.46950000000001</v>
      </c>
      <c r="M1343" s="34">
        <f>0.5*2.10945*1.29*0.35*WLTC_class_3!E1343^2</f>
        <v>236.93165269678815</v>
      </c>
      <c r="N1343" s="34">
        <f t="shared" si="262"/>
        <v>264.65115269678938</v>
      </c>
      <c r="O1343" s="35">
        <f t="shared" si="263"/>
        <v>0</v>
      </c>
      <c r="P1343" s="35">
        <f t="shared" si="270"/>
        <v>0</v>
      </c>
      <c r="Q1343" s="35">
        <f>(SUM(P$8:P1343))/3600000</f>
        <v>1.5324458069105606</v>
      </c>
      <c r="R1343" s="35">
        <f t="shared" si="271"/>
        <v>0</v>
      </c>
      <c r="S1343" s="35"/>
      <c r="T1343" s="35">
        <f>(SUMIF(R$8:R1343,"&lt;0"))/3600000*-1</f>
        <v>0.58995511516654653</v>
      </c>
      <c r="U1343" s="37">
        <f t="shared" si="273"/>
        <v>-2.301763888888837</v>
      </c>
      <c r="V1343" s="37">
        <f t="shared" si="272"/>
        <v>0</v>
      </c>
      <c r="W1343" s="39">
        <f>SUM(V$8:V1343)/3600000*-1</f>
        <v>0.40588911923458421</v>
      </c>
      <c r="X1343" s="38">
        <f t="shared" si="264"/>
        <v>5.903190989320052</v>
      </c>
      <c r="Y1343" s="38">
        <f t="shared" si="265"/>
        <v>26.807479242345313</v>
      </c>
      <c r="Z1343" s="38">
        <f>SUM(Y$8:Y1343)/1000</f>
        <v>32.316175826409669</v>
      </c>
    </row>
    <row r="1344" spans="2:26" x14ac:dyDescent="0.3">
      <c r="B1344" s="6" t="s">
        <v>27</v>
      </c>
      <c r="C1344" s="6">
        <v>1336</v>
      </c>
      <c r="D1344" s="6">
        <v>314</v>
      </c>
      <c r="E1344" s="2">
        <f t="shared" si="266"/>
        <v>22.222222222222221</v>
      </c>
      <c r="F1344" s="11">
        <v>80</v>
      </c>
      <c r="G1344" s="30">
        <f t="shared" si="267"/>
        <v>-5.5555555555554373E-2</v>
      </c>
      <c r="H1344" s="30">
        <f t="shared" si="268"/>
        <v>-0.19999999999999574</v>
      </c>
      <c r="I1344" s="31">
        <f>SUM(E$8:E1344)</f>
        <v>13521</v>
      </c>
      <c r="J1344" s="31">
        <f t="shared" si="269"/>
        <v>22.222222222222626</v>
      </c>
      <c r="K1344" s="32">
        <f t="shared" si="261"/>
        <v>-85.83333333333151</v>
      </c>
      <c r="L1344" s="33">
        <v>156.46950000000001</v>
      </c>
      <c r="M1344" s="34">
        <f>0.5*2.10945*1.29*0.35*WLTC_class_3!E1344^2</f>
        <v>235.16461111111107</v>
      </c>
      <c r="N1344" s="34">
        <f t="shared" si="262"/>
        <v>305.80077777777962</v>
      </c>
      <c r="O1344" s="35">
        <f t="shared" si="263"/>
        <v>0</v>
      </c>
      <c r="P1344" s="35">
        <f t="shared" si="270"/>
        <v>0</v>
      </c>
      <c r="Q1344" s="35">
        <f>(SUM(P$8:P1344))/3600000</f>
        <v>1.5324458069105606</v>
      </c>
      <c r="R1344" s="35">
        <f t="shared" si="271"/>
        <v>0</v>
      </c>
      <c r="S1344" s="35"/>
      <c r="T1344" s="35">
        <f>(SUMIF(R$8:R1344,"&lt;0"))/3600000*-1</f>
        <v>0.58995511516654653</v>
      </c>
      <c r="U1344" s="37">
        <f t="shared" si="273"/>
        <v>-2.2931805555555234</v>
      </c>
      <c r="V1344" s="37">
        <f t="shared" si="272"/>
        <v>0</v>
      </c>
      <c r="W1344" s="39">
        <f>SUM(V$8:V1344)/3600000*-1</f>
        <v>0.40588911923458421</v>
      </c>
      <c r="X1344" s="38">
        <f t="shared" si="264"/>
        <v>6.7955728395062129</v>
      </c>
      <c r="Y1344" s="38">
        <f t="shared" si="265"/>
        <v>27.699861092531474</v>
      </c>
      <c r="Z1344" s="38">
        <f>SUM(Y$8:Y1344)/1000</f>
        <v>32.343875687502205</v>
      </c>
    </row>
    <row r="1345" spans="2:26" x14ac:dyDescent="0.3">
      <c r="B1345" s="6" t="s">
        <v>27</v>
      </c>
      <c r="C1345" s="6">
        <v>1337</v>
      </c>
      <c r="D1345" s="6">
        <v>315</v>
      </c>
      <c r="E1345" s="2">
        <f t="shared" si="266"/>
        <v>22.194444444444446</v>
      </c>
      <c r="F1345" s="11">
        <v>79.900000000000006</v>
      </c>
      <c r="G1345" s="30">
        <f t="shared" si="267"/>
        <v>-2.7777777777778172E-2</v>
      </c>
      <c r="H1345" s="30">
        <f t="shared" si="268"/>
        <v>-0.10000000000000142</v>
      </c>
      <c r="I1345" s="31">
        <f>SUM(E$8:E1345)</f>
        <v>13543.194444444445</v>
      </c>
      <c r="J1345" s="31">
        <f t="shared" si="269"/>
        <v>22.194444444445253</v>
      </c>
      <c r="K1345" s="32">
        <f t="shared" si="261"/>
        <v>-42.916666666667275</v>
      </c>
      <c r="L1345" s="33">
        <v>156.46950000000001</v>
      </c>
      <c r="M1345" s="34">
        <f>0.5*2.10945*1.29*0.35*WLTC_class_3!E1345^2</f>
        <v>234.57706702803821</v>
      </c>
      <c r="N1345" s="34">
        <f t="shared" si="262"/>
        <v>348.12990036137097</v>
      </c>
      <c r="O1345" s="35">
        <f t="shared" si="263"/>
        <v>0</v>
      </c>
      <c r="P1345" s="35">
        <f t="shared" si="270"/>
        <v>0</v>
      </c>
      <c r="Q1345" s="35">
        <f>(SUM(P$8:P1345))/3600000</f>
        <v>1.5324458069105606</v>
      </c>
      <c r="R1345" s="35">
        <f t="shared" si="271"/>
        <v>0</v>
      </c>
      <c r="S1345" s="35"/>
      <c r="T1345" s="35">
        <f>(SUMIF(R$8:R1345,"&lt;0"))/3600000*-1</f>
        <v>0.58995511516654653</v>
      </c>
      <c r="U1345" s="37">
        <f t="shared" si="273"/>
        <v>-0.76248611111104614</v>
      </c>
      <c r="V1345" s="37">
        <f t="shared" si="272"/>
        <v>0</v>
      </c>
      <c r="W1345" s="39">
        <f>SUM(V$8:V1345)/3600000*-1</f>
        <v>0.40588911923458421</v>
      </c>
      <c r="X1345" s="38">
        <f t="shared" si="264"/>
        <v>7.7265497330204287</v>
      </c>
      <c r="Y1345" s="38">
        <f t="shared" si="265"/>
        <v>28.630837986045691</v>
      </c>
      <c r="Z1345" s="38">
        <f>SUM(Y$8:Y1345)/1000</f>
        <v>32.372506525488248</v>
      </c>
    </row>
    <row r="1346" spans="2:26" x14ac:dyDescent="0.3">
      <c r="B1346" s="6" t="s">
        <v>27</v>
      </c>
      <c r="C1346" s="6">
        <v>1338</v>
      </c>
      <c r="D1346" s="6">
        <v>316</v>
      </c>
      <c r="E1346" s="2">
        <f t="shared" si="266"/>
        <v>22.166666666666664</v>
      </c>
      <c r="F1346" s="11">
        <v>79.8</v>
      </c>
      <c r="G1346" s="30">
        <f t="shared" si="267"/>
        <v>-1.3888888888890073E-2</v>
      </c>
      <c r="H1346" s="30">
        <f t="shared" si="268"/>
        <v>-5.0000000000004263E-2</v>
      </c>
      <c r="I1346" s="31">
        <f>SUM(E$8:E1346)</f>
        <v>13565.361111111111</v>
      </c>
      <c r="J1346" s="31">
        <f t="shared" si="269"/>
        <v>22.16666666666606</v>
      </c>
      <c r="K1346" s="32">
        <f t="shared" si="261"/>
        <v>-21.458333333335162</v>
      </c>
      <c r="L1346" s="33">
        <v>156.46950000000001</v>
      </c>
      <c r="M1346" s="34">
        <f>0.5*2.10945*1.29*0.35*WLTC_class_3!E1346^2</f>
        <v>233.99025783437494</v>
      </c>
      <c r="N1346" s="34">
        <f t="shared" si="262"/>
        <v>369.00142450103976</v>
      </c>
      <c r="O1346" s="35">
        <f t="shared" si="263"/>
        <v>0</v>
      </c>
      <c r="P1346" s="35">
        <f t="shared" si="270"/>
        <v>0</v>
      </c>
      <c r="Q1346" s="35">
        <f>(SUM(P$8:P1346))/3600000</f>
        <v>1.5324458069105606</v>
      </c>
      <c r="R1346" s="35">
        <f t="shared" si="271"/>
        <v>0</v>
      </c>
      <c r="S1346" s="35"/>
      <c r="T1346" s="35">
        <f>(SUMIF(R$8:R1346,"&lt;0"))/3600000*-1</f>
        <v>0.58995511516654653</v>
      </c>
      <c r="U1346" s="37">
        <f t="shared" si="273"/>
        <v>-0.76153240740750849</v>
      </c>
      <c r="V1346" s="37">
        <f t="shared" si="272"/>
        <v>0</v>
      </c>
      <c r="W1346" s="39">
        <f>SUM(V$8:V1346)/3600000*-1</f>
        <v>0.40588911923458421</v>
      </c>
      <c r="X1346" s="38">
        <f t="shared" si="264"/>
        <v>8.1795315764397145</v>
      </c>
      <c r="Y1346" s="38">
        <f t="shared" si="265"/>
        <v>29.083819829464975</v>
      </c>
      <c r="Z1346" s="38">
        <f>SUM(Y$8:Y1346)/1000</f>
        <v>32.401590345317715</v>
      </c>
    </row>
    <row r="1347" spans="2:26" x14ac:dyDescent="0.3">
      <c r="B1347" s="6" t="s">
        <v>27</v>
      </c>
      <c r="C1347" s="6">
        <v>1339</v>
      </c>
      <c r="D1347" s="6">
        <v>317</v>
      </c>
      <c r="E1347" s="2">
        <f t="shared" si="266"/>
        <v>22.166666666666664</v>
      </c>
      <c r="F1347" s="11">
        <v>79.8</v>
      </c>
      <c r="G1347" s="30">
        <f t="shared" si="267"/>
        <v>0</v>
      </c>
      <c r="H1347" s="30">
        <f t="shared" si="268"/>
        <v>0</v>
      </c>
      <c r="I1347" s="31">
        <f>SUM(E$8:E1347)</f>
        <v>13587.527777777777</v>
      </c>
      <c r="J1347" s="31">
        <f t="shared" si="269"/>
        <v>22.16666666666606</v>
      </c>
      <c r="K1347" s="32">
        <f t="shared" si="261"/>
        <v>0</v>
      </c>
      <c r="L1347" s="33">
        <v>156.46950000000001</v>
      </c>
      <c r="M1347" s="34">
        <f>0.5*2.10945*1.29*0.35*WLTC_class_3!E1347^2</f>
        <v>233.99025783437494</v>
      </c>
      <c r="N1347" s="34">
        <f t="shared" si="262"/>
        <v>390.45975783437495</v>
      </c>
      <c r="O1347" s="35">
        <f t="shared" si="263"/>
        <v>0</v>
      </c>
      <c r="P1347" s="35">
        <f t="shared" si="270"/>
        <v>0</v>
      </c>
      <c r="Q1347" s="35">
        <f>(SUM(P$8:P1347))/3600000</f>
        <v>1.5324458069105606</v>
      </c>
      <c r="R1347" s="35">
        <f t="shared" si="271"/>
        <v>0</v>
      </c>
      <c r="S1347" s="35"/>
      <c r="T1347" s="35">
        <f>(SUMIF(R$8:R1347,"&lt;0"))/3600000*-1</f>
        <v>0.58995511516654653</v>
      </c>
      <c r="U1347" s="37">
        <f t="shared" si="273"/>
        <v>0</v>
      </c>
      <c r="V1347" s="37">
        <f t="shared" si="272"/>
        <v>0</v>
      </c>
      <c r="W1347" s="39">
        <f>SUM(V$8:V1347)/3600000*-1</f>
        <v>0.40588911923458421</v>
      </c>
      <c r="X1347" s="38">
        <f t="shared" si="264"/>
        <v>8.6551912986619772</v>
      </c>
      <c r="Y1347" s="38">
        <f t="shared" si="265"/>
        <v>29.55947955168724</v>
      </c>
      <c r="Z1347" s="38">
        <f>SUM(Y$8:Y1347)/1000</f>
        <v>32.431149824869401</v>
      </c>
    </row>
    <row r="1348" spans="2:26" x14ac:dyDescent="0.3">
      <c r="B1348" s="6" t="s">
        <v>27</v>
      </c>
      <c r="C1348" s="6">
        <v>1340</v>
      </c>
      <c r="D1348" s="6">
        <v>318</v>
      </c>
      <c r="E1348" s="2">
        <f t="shared" si="266"/>
        <v>22.166666666666664</v>
      </c>
      <c r="F1348" s="11">
        <v>79.8</v>
      </c>
      <c r="G1348" s="30">
        <f t="shared" si="267"/>
        <v>1.3888888888890073E-2</v>
      </c>
      <c r="H1348" s="30">
        <f t="shared" si="268"/>
        <v>5.0000000000004263E-2</v>
      </c>
      <c r="I1348" s="31">
        <f>SUM(E$8:E1348)</f>
        <v>13609.694444444443</v>
      </c>
      <c r="J1348" s="31">
        <f t="shared" si="269"/>
        <v>22.16666666666606</v>
      </c>
      <c r="K1348" s="32">
        <f t="shared" si="261"/>
        <v>21.458333333335162</v>
      </c>
      <c r="L1348" s="33">
        <v>156.46950000000001</v>
      </c>
      <c r="M1348" s="34">
        <f>0.5*2.10945*1.29*0.35*WLTC_class_3!E1348^2</f>
        <v>233.99025783437494</v>
      </c>
      <c r="N1348" s="34">
        <f t="shared" si="262"/>
        <v>411.91809116771014</v>
      </c>
      <c r="O1348" s="35">
        <f t="shared" si="263"/>
        <v>202.40053096292849</v>
      </c>
      <c r="P1348" s="35">
        <f t="shared" si="270"/>
        <v>9130.8510208839925</v>
      </c>
      <c r="Q1348" s="35">
        <f>(SUM(P$8:P1348))/3600000</f>
        <v>1.5349821544163618</v>
      </c>
      <c r="R1348" s="35">
        <f t="shared" si="271"/>
        <v>0</v>
      </c>
      <c r="S1348" s="35"/>
      <c r="T1348" s="35">
        <f>(SUMIF(R$8:R1348,"&lt;0"))/3600000*-1</f>
        <v>0.58995511516654653</v>
      </c>
      <c r="U1348" s="37">
        <f t="shared" si="273"/>
        <v>0</v>
      </c>
      <c r="V1348" s="37">
        <f t="shared" si="272"/>
        <v>0</v>
      </c>
      <c r="W1348" s="39">
        <f>SUM(V$8:V1348)/3600000*-1</f>
        <v>0.40588911923458421</v>
      </c>
      <c r="X1348" s="38">
        <f t="shared" si="264"/>
        <v>9.1308510208842399</v>
      </c>
      <c r="Y1348" s="38">
        <f t="shared" si="265"/>
        <v>30.0351392739095</v>
      </c>
      <c r="Z1348" s="38">
        <f>SUM(Y$8:Y1348)/1000</f>
        <v>32.461184964143314</v>
      </c>
    </row>
    <row r="1349" spans="2:26" x14ac:dyDescent="0.3">
      <c r="B1349" s="6" t="s">
        <v>27</v>
      </c>
      <c r="C1349" s="6">
        <v>1341</v>
      </c>
      <c r="D1349" s="6">
        <v>319</v>
      </c>
      <c r="E1349" s="2">
        <f t="shared" si="266"/>
        <v>22.194444444444446</v>
      </c>
      <c r="F1349" s="11">
        <v>79.900000000000006</v>
      </c>
      <c r="G1349" s="30">
        <f t="shared" si="267"/>
        <v>2.7777777777778172E-2</v>
      </c>
      <c r="H1349" s="30">
        <f t="shared" si="268"/>
        <v>0.10000000000000142</v>
      </c>
      <c r="I1349" s="31">
        <f>SUM(E$8:E1349)</f>
        <v>13631.888888888889</v>
      </c>
      <c r="J1349" s="31">
        <f t="shared" si="269"/>
        <v>22.194444444445253</v>
      </c>
      <c r="K1349" s="32">
        <f t="shared" si="261"/>
        <v>42.916666666667275</v>
      </c>
      <c r="L1349" s="33">
        <v>156.46950000000001</v>
      </c>
      <c r="M1349" s="34">
        <f>0.5*2.10945*1.29*0.35*WLTC_class_3!E1349^2</f>
        <v>234.57706702803821</v>
      </c>
      <c r="N1349" s="34">
        <f t="shared" si="262"/>
        <v>433.96323369470548</v>
      </c>
      <c r="O1349" s="35">
        <f t="shared" si="263"/>
        <v>213.76740922372207</v>
      </c>
      <c r="P1349" s="35">
        <f t="shared" si="270"/>
        <v>9631.5728811689532</v>
      </c>
      <c r="Q1349" s="35">
        <f>(SUM(P$8:P1349))/3600000</f>
        <v>1.5376575913277974</v>
      </c>
      <c r="R1349" s="35">
        <f t="shared" si="271"/>
        <v>0</v>
      </c>
      <c r="S1349" s="35"/>
      <c r="T1349" s="35">
        <f>(SUMIF(R$8:R1349,"&lt;0"))/3600000*-1</f>
        <v>0.58995511516654653</v>
      </c>
      <c r="U1349" s="37">
        <f t="shared" si="273"/>
        <v>0.76153240740750849</v>
      </c>
      <c r="V1349" s="37">
        <f t="shared" si="272"/>
        <v>0</v>
      </c>
      <c r="W1349" s="39">
        <f>SUM(V$8:V1349)/3600000*-1</f>
        <v>0.40588911923458421</v>
      </c>
      <c r="X1349" s="38">
        <f t="shared" si="264"/>
        <v>9.6315728811686014</v>
      </c>
      <c r="Y1349" s="38">
        <f t="shared" si="265"/>
        <v>30.535861134193862</v>
      </c>
      <c r="Z1349" s="38">
        <f>SUM(Y$8:Y1349)/1000</f>
        <v>32.491720825277511</v>
      </c>
    </row>
    <row r="1350" spans="2:26" x14ac:dyDescent="0.3">
      <c r="B1350" s="6" t="s">
        <v>27</v>
      </c>
      <c r="C1350" s="6">
        <v>1342</v>
      </c>
      <c r="D1350" s="6">
        <v>320</v>
      </c>
      <c r="E1350" s="2">
        <f t="shared" si="266"/>
        <v>22.222222222222221</v>
      </c>
      <c r="F1350" s="11">
        <v>80</v>
      </c>
      <c r="G1350" s="30">
        <f t="shared" si="267"/>
        <v>6.9444444444444448E-2</v>
      </c>
      <c r="H1350" s="30">
        <f t="shared" si="268"/>
        <v>0.25</v>
      </c>
      <c r="I1350" s="31">
        <f>SUM(E$8:E1350)</f>
        <v>13654.111111111111</v>
      </c>
      <c r="J1350" s="31">
        <f t="shared" si="269"/>
        <v>22.222222222222626</v>
      </c>
      <c r="K1350" s="32">
        <f t="shared" si="261"/>
        <v>107.29166666666667</v>
      </c>
      <c r="L1350" s="33">
        <v>156.46950000000001</v>
      </c>
      <c r="M1350" s="34">
        <f>0.5*2.10945*1.29*0.35*WLTC_class_3!E1350^2</f>
        <v>235.16461111111107</v>
      </c>
      <c r="N1350" s="34">
        <f t="shared" si="262"/>
        <v>498.9257777777778</v>
      </c>
      <c r="O1350" s="35">
        <f t="shared" si="263"/>
        <v>246.3831001371787</v>
      </c>
      <c r="P1350" s="35">
        <f t="shared" si="270"/>
        <v>11087.239506173042</v>
      </c>
      <c r="Q1350" s="35">
        <f>(SUM(P$8:P1350))/3600000</f>
        <v>1.5407373800795121</v>
      </c>
      <c r="R1350" s="35">
        <f t="shared" si="271"/>
        <v>0</v>
      </c>
      <c r="S1350" s="35"/>
      <c r="T1350" s="35">
        <f>(SUMIF(R$8:R1350,"&lt;0"))/3600000*-1</f>
        <v>0.58995511516654653</v>
      </c>
      <c r="U1350" s="37">
        <f t="shared" si="273"/>
        <v>0.76248611111104614</v>
      </c>
      <c r="V1350" s="37">
        <f t="shared" si="272"/>
        <v>0</v>
      </c>
      <c r="W1350" s="39">
        <f>SUM(V$8:V1350)/3600000*-1</f>
        <v>0.40588911923458421</v>
      </c>
      <c r="X1350" s="38">
        <f t="shared" si="264"/>
        <v>11.087239506172841</v>
      </c>
      <c r="Y1350" s="38">
        <f t="shared" si="265"/>
        <v>31.9915277591981</v>
      </c>
      <c r="Z1350" s="38">
        <f>SUM(Y$8:Y1350)/1000</f>
        <v>32.523712353036707</v>
      </c>
    </row>
    <row r="1351" spans="2:26" x14ac:dyDescent="0.3">
      <c r="B1351" s="6" t="s">
        <v>27</v>
      </c>
      <c r="C1351" s="6">
        <v>1343</v>
      </c>
      <c r="D1351" s="6">
        <v>321</v>
      </c>
      <c r="E1351" s="2">
        <f t="shared" si="266"/>
        <v>22.333333333333336</v>
      </c>
      <c r="F1351" s="11">
        <v>80.400000000000006</v>
      </c>
      <c r="G1351" s="30">
        <f t="shared" si="267"/>
        <v>0.11111111111111072</v>
      </c>
      <c r="H1351" s="30">
        <f t="shared" si="268"/>
        <v>0.39999999999999858</v>
      </c>
      <c r="I1351" s="31">
        <f>SUM(E$8:E1351)</f>
        <v>13676.444444444445</v>
      </c>
      <c r="J1351" s="31">
        <f t="shared" si="269"/>
        <v>22.33333333333394</v>
      </c>
      <c r="K1351" s="32">
        <f t="shared" si="261"/>
        <v>171.66666666666606</v>
      </c>
      <c r="L1351" s="33">
        <v>156.46950000000001</v>
      </c>
      <c r="M1351" s="34">
        <f>0.5*2.10945*1.29*0.35*WLTC_class_3!E1351^2</f>
        <v>237.52213633750003</v>
      </c>
      <c r="N1351" s="34">
        <f t="shared" si="262"/>
        <v>565.6583030041661</v>
      </c>
      <c r="O1351" s="35">
        <f t="shared" si="263"/>
        <v>282.13779135397454</v>
      </c>
      <c r="P1351" s="35">
        <f t="shared" si="270"/>
        <v>12633.035433760053</v>
      </c>
      <c r="Q1351" s="35">
        <f>(SUM(P$8:P1351))/3600000</f>
        <v>1.5442465565888899</v>
      </c>
      <c r="R1351" s="35">
        <f t="shared" si="271"/>
        <v>0</v>
      </c>
      <c r="S1351" s="35"/>
      <c r="T1351" s="35">
        <f>(SUMIF(R$8:R1351,"&lt;0"))/3600000*-1</f>
        <v>0.58995511516654653</v>
      </c>
      <c r="U1351" s="37">
        <f t="shared" si="273"/>
        <v>3.0594814814815625</v>
      </c>
      <c r="V1351" s="37">
        <f t="shared" si="272"/>
        <v>0</v>
      </c>
      <c r="W1351" s="39">
        <f>SUM(V$8:V1351)/3600000*-1</f>
        <v>0.40588911923458421</v>
      </c>
      <c r="X1351" s="38">
        <f t="shared" si="264"/>
        <v>12.63303543375971</v>
      </c>
      <c r="Y1351" s="38">
        <f t="shared" si="265"/>
        <v>33.537323686784973</v>
      </c>
      <c r="Z1351" s="38">
        <f>SUM(Y$8:Y1351)/1000</f>
        <v>32.557249676723494</v>
      </c>
    </row>
    <row r="1352" spans="2:26" x14ac:dyDescent="0.3">
      <c r="B1352" s="6" t="s">
        <v>27</v>
      </c>
      <c r="C1352" s="6">
        <v>1344</v>
      </c>
      <c r="D1352" s="6">
        <v>322</v>
      </c>
      <c r="E1352" s="2">
        <f t="shared" si="266"/>
        <v>22.444444444444443</v>
      </c>
      <c r="F1352" s="11">
        <v>80.8</v>
      </c>
      <c r="G1352" s="30">
        <f t="shared" si="267"/>
        <v>0.11111111111111072</v>
      </c>
      <c r="H1352" s="30">
        <f t="shared" si="268"/>
        <v>0.39999999999999858</v>
      </c>
      <c r="I1352" s="31">
        <f>SUM(E$8:E1352)</f>
        <v>13698.888888888891</v>
      </c>
      <c r="J1352" s="31">
        <f t="shared" si="269"/>
        <v>22.444444444445253</v>
      </c>
      <c r="K1352" s="32">
        <f t="shared" ref="K1352:K1415" si="274">G1352*1545</f>
        <v>171.66666666666606</v>
      </c>
      <c r="L1352" s="33">
        <v>156.46950000000001</v>
      </c>
      <c r="M1352" s="34">
        <f>0.5*2.10945*1.29*0.35*WLTC_class_3!E1352^2</f>
        <v>239.8914197944444</v>
      </c>
      <c r="N1352" s="34">
        <f t="shared" si="262"/>
        <v>568.02758646111045</v>
      </c>
      <c r="O1352" s="35">
        <f t="shared" si="263"/>
        <v>286.1456498513578</v>
      </c>
      <c r="P1352" s="35">
        <f t="shared" si="270"/>
        <v>12749.063607238715</v>
      </c>
      <c r="Q1352" s="35">
        <f>(SUM(P$8:P1352))/3600000</f>
        <v>1.5477879631464564</v>
      </c>
      <c r="R1352" s="35">
        <f t="shared" si="271"/>
        <v>0</v>
      </c>
      <c r="S1352" s="35"/>
      <c r="T1352" s="35">
        <f>(SUMIF(R$8:R1352,"&lt;0"))/3600000*-1</f>
        <v>0.58995511516654653</v>
      </c>
      <c r="U1352" s="37">
        <f t="shared" si="273"/>
        <v>3.0747407407406233</v>
      </c>
      <c r="V1352" s="37">
        <f t="shared" si="272"/>
        <v>0</v>
      </c>
      <c r="W1352" s="39">
        <f>SUM(V$8:V1352)/3600000*-1</f>
        <v>0.40588911923458421</v>
      </c>
      <c r="X1352" s="38">
        <f t="shared" si="264"/>
        <v>12.749063607238256</v>
      </c>
      <c r="Y1352" s="38">
        <f t="shared" si="265"/>
        <v>33.653351860263513</v>
      </c>
      <c r="Z1352" s="38">
        <f>SUM(Y$8:Y1352)/1000</f>
        <v>32.590903028583753</v>
      </c>
    </row>
    <row r="1353" spans="2:26" x14ac:dyDescent="0.3">
      <c r="B1353" s="6" t="s">
        <v>27</v>
      </c>
      <c r="C1353" s="6">
        <v>1345</v>
      </c>
      <c r="D1353" s="6">
        <v>323</v>
      </c>
      <c r="E1353" s="2">
        <f t="shared" si="266"/>
        <v>22.555555555555557</v>
      </c>
      <c r="F1353" s="11">
        <v>81.2</v>
      </c>
      <c r="G1353" s="30">
        <f t="shared" si="267"/>
        <v>9.7222222222222612E-2</v>
      </c>
      <c r="H1353" s="30">
        <f t="shared" si="268"/>
        <v>0.35000000000000142</v>
      </c>
      <c r="I1353" s="31">
        <f>SUM(E$8:E1353)</f>
        <v>13721.444444444445</v>
      </c>
      <c r="J1353" s="31">
        <f t="shared" si="269"/>
        <v>22.555555555554747</v>
      </c>
      <c r="K1353" s="32">
        <f t="shared" si="274"/>
        <v>150.20833333333394</v>
      </c>
      <c r="L1353" s="33">
        <v>156.46950000000001</v>
      </c>
      <c r="M1353" s="34">
        <f>0.5*2.10945*1.29*0.35*WLTC_class_3!E1353^2</f>
        <v>242.27246148194448</v>
      </c>
      <c r="N1353" s="34">
        <f t="shared" ref="N1353:N1416" si="275">M1353+L1353+K1353</f>
        <v>548.95029481527843</v>
      </c>
      <c r="O1353" s="35">
        <f t="shared" ref="O1353:O1416" si="276">((IF(P1353&gt;0,P1353,R1353))*E1353)/1000</f>
        <v>279.28015677829626</v>
      </c>
      <c r="P1353" s="35">
        <f t="shared" si="270"/>
        <v>12381.878871944169</v>
      </c>
      <c r="Q1353" s="35">
        <f>(SUM(P$8:P1353))/3600000</f>
        <v>1.5512273739442186</v>
      </c>
      <c r="R1353" s="35">
        <f t="shared" si="271"/>
        <v>0</v>
      </c>
      <c r="S1353" s="35"/>
      <c r="T1353" s="35">
        <f>(SUMIF(R$8:R1353,"&lt;0"))/3600000*-1</f>
        <v>0.58995511516654653</v>
      </c>
      <c r="U1353" s="37">
        <f t="shared" si="273"/>
        <v>3.0900000000001056</v>
      </c>
      <c r="V1353" s="37">
        <f t="shared" si="272"/>
        <v>0</v>
      </c>
      <c r="W1353" s="39">
        <f>SUM(V$8:V1353)/3600000*-1</f>
        <v>0.40588911923458421</v>
      </c>
      <c r="X1353" s="38">
        <f t="shared" ref="X1353:X1416" si="277">(N1353*E1353)/1000</f>
        <v>12.381878871944615</v>
      </c>
      <c r="Y1353" s="38">
        <f t="shared" ref="Y1353:Y1416" si="278">X1353+$M$1810</f>
        <v>33.286167124969879</v>
      </c>
      <c r="Z1353" s="38">
        <f>SUM(Y$8:Y1353)/1000</f>
        <v>32.624189195708723</v>
      </c>
    </row>
    <row r="1354" spans="2:26" x14ac:dyDescent="0.3">
      <c r="B1354" s="6" t="s">
        <v>27</v>
      </c>
      <c r="C1354" s="6">
        <v>1346</v>
      </c>
      <c r="D1354" s="6">
        <v>324</v>
      </c>
      <c r="E1354" s="2">
        <f t="shared" ref="E1354:E1417" si="279">F1354/3.6</f>
        <v>22.638888888888889</v>
      </c>
      <c r="F1354" s="11">
        <v>81.5</v>
      </c>
      <c r="G1354" s="30">
        <f t="shared" ref="G1354:G1417" si="280">($F1355-$F1353)/2/3.6</f>
        <v>5.5555555555554373E-2</v>
      </c>
      <c r="H1354" s="30">
        <f t="shared" ref="H1354:H1417" si="281">($F1355-$F1353)/2</f>
        <v>0.19999999999999574</v>
      </c>
      <c r="I1354" s="31">
        <f>SUM(E$8:E1354)</f>
        <v>13744.083333333334</v>
      </c>
      <c r="J1354" s="31">
        <f t="shared" ref="J1354:J1417" si="282">I1354-I1353</f>
        <v>22.638888888888687</v>
      </c>
      <c r="K1354" s="32">
        <f t="shared" si="274"/>
        <v>85.83333333333151</v>
      </c>
      <c r="L1354" s="33">
        <v>156.46950000000001</v>
      </c>
      <c r="M1354" s="34">
        <f>0.5*2.10945*1.29*0.35*WLTC_class_3!E1354^2</f>
        <v>244.06595908637152</v>
      </c>
      <c r="N1354" s="34">
        <f t="shared" si="275"/>
        <v>486.36879241970303</v>
      </c>
      <c r="O1354" s="35">
        <f t="shared" si="276"/>
        <v>249.27338822914689</v>
      </c>
      <c r="P1354" s="35">
        <f t="shared" ref="P1354:P1417" si="283">IF(G1354&gt;0,N1354*J1354,0)</f>
        <v>11010.849050612624</v>
      </c>
      <c r="Q1354" s="35">
        <f>(SUM(P$8:P1354))/3600000</f>
        <v>1.5542859431249441</v>
      </c>
      <c r="R1354" s="35">
        <f t="shared" ref="R1354:R1417" si="284">IF(N1354&lt;0,J1354*N1354,0)</f>
        <v>0</v>
      </c>
      <c r="S1354" s="35"/>
      <c r="T1354" s="35">
        <f>(SUMIF(R$8:R1354,"&lt;0"))/3600000*-1</f>
        <v>0.58995511516654653</v>
      </c>
      <c r="U1354" s="37">
        <f t="shared" si="273"/>
        <v>2.3275138888888489</v>
      </c>
      <c r="V1354" s="37">
        <f t="shared" ref="V1354:V1417" si="285">R1354*0.688</f>
        <v>0</v>
      </c>
      <c r="W1354" s="39">
        <f>SUM(V$8:V1354)/3600000*-1</f>
        <v>0.40588911923458421</v>
      </c>
      <c r="X1354" s="38">
        <f t="shared" si="277"/>
        <v>11.010849050612721</v>
      </c>
      <c r="Y1354" s="38">
        <f t="shared" si="278"/>
        <v>31.915137303637984</v>
      </c>
      <c r="Z1354" s="38">
        <f>SUM(Y$8:Y1354)/1000</f>
        <v>32.656104333012358</v>
      </c>
    </row>
    <row r="1355" spans="2:26" x14ac:dyDescent="0.3">
      <c r="B1355" s="6" t="s">
        <v>27</v>
      </c>
      <c r="C1355" s="6">
        <v>1347</v>
      </c>
      <c r="D1355" s="6">
        <v>325</v>
      </c>
      <c r="E1355" s="2">
        <f t="shared" si="279"/>
        <v>22.666666666666664</v>
      </c>
      <c r="F1355" s="11">
        <v>81.599999999999994</v>
      </c>
      <c r="G1355" s="30">
        <f t="shared" si="280"/>
        <v>1.3888888888888099E-2</v>
      </c>
      <c r="H1355" s="30">
        <f t="shared" si="281"/>
        <v>4.9999999999997158E-2</v>
      </c>
      <c r="I1355" s="31">
        <f>SUM(E$8:E1355)</f>
        <v>13766.75</v>
      </c>
      <c r="J1355" s="31">
        <f t="shared" si="282"/>
        <v>22.66666666666606</v>
      </c>
      <c r="K1355" s="32">
        <f t="shared" si="274"/>
        <v>21.458333333332114</v>
      </c>
      <c r="L1355" s="33">
        <v>156.46950000000001</v>
      </c>
      <c r="M1355" s="34">
        <f>0.5*2.10945*1.29*0.35*WLTC_class_3!E1355^2</f>
        <v>244.66526139999996</v>
      </c>
      <c r="N1355" s="34">
        <f t="shared" si="275"/>
        <v>422.59309473333212</v>
      </c>
      <c r="O1355" s="35">
        <f t="shared" si="276"/>
        <v>217.11894111631946</v>
      </c>
      <c r="P1355" s="35">
        <f t="shared" si="283"/>
        <v>9578.7768139552718</v>
      </c>
      <c r="Q1355" s="35">
        <f>(SUM(P$8:P1355))/3600000</f>
        <v>1.5569467144621538</v>
      </c>
      <c r="R1355" s="35">
        <f t="shared" si="284"/>
        <v>0</v>
      </c>
      <c r="S1355" s="35"/>
      <c r="T1355" s="35">
        <f>(SUMIF(R$8:R1355,"&lt;0"))/3600000*-1</f>
        <v>0.58995511516654653</v>
      </c>
      <c r="U1355" s="37">
        <f t="shared" ref="U1355:U1418" si="286">((0.5*1545*(E1355^2-E1354^2))/1000)*0.8</f>
        <v>0.77774537037031755</v>
      </c>
      <c r="V1355" s="37">
        <f t="shared" si="285"/>
        <v>0</v>
      </c>
      <c r="W1355" s="39">
        <f>SUM(V$8:V1355)/3600000*-1</f>
        <v>0.40588911923458421</v>
      </c>
      <c r="X1355" s="38">
        <f t="shared" si="277"/>
        <v>9.5787768139555265</v>
      </c>
      <c r="Y1355" s="38">
        <f t="shared" si="278"/>
        <v>30.483065066980785</v>
      </c>
      <c r="Z1355" s="38">
        <f>SUM(Y$8:Y1355)/1000</f>
        <v>32.68658739807934</v>
      </c>
    </row>
    <row r="1356" spans="2:26" x14ac:dyDescent="0.3">
      <c r="B1356" s="6" t="s">
        <v>27</v>
      </c>
      <c r="C1356" s="6">
        <v>1348</v>
      </c>
      <c r="D1356" s="6">
        <v>326</v>
      </c>
      <c r="E1356" s="2">
        <f t="shared" si="279"/>
        <v>22.666666666666664</v>
      </c>
      <c r="F1356" s="11">
        <v>81.599999999999994</v>
      </c>
      <c r="G1356" s="30">
        <f t="shared" si="280"/>
        <v>-2.7777777777776198E-2</v>
      </c>
      <c r="H1356" s="30">
        <f t="shared" si="281"/>
        <v>-9.9999999999994316E-2</v>
      </c>
      <c r="I1356" s="31">
        <f>SUM(E$8:E1356)</f>
        <v>13789.416666666666</v>
      </c>
      <c r="J1356" s="31">
        <f t="shared" si="282"/>
        <v>22.66666666666606</v>
      </c>
      <c r="K1356" s="32">
        <f t="shared" si="274"/>
        <v>-42.916666666664227</v>
      </c>
      <c r="L1356" s="33">
        <v>156.46950000000001</v>
      </c>
      <c r="M1356" s="34">
        <f>0.5*2.10945*1.29*0.35*WLTC_class_3!E1356^2</f>
        <v>244.66526139999996</v>
      </c>
      <c r="N1356" s="34">
        <f t="shared" si="275"/>
        <v>358.21809473333576</v>
      </c>
      <c r="O1356" s="35">
        <f t="shared" si="276"/>
        <v>0</v>
      </c>
      <c r="P1356" s="35">
        <f t="shared" si="283"/>
        <v>0</v>
      </c>
      <c r="Q1356" s="35">
        <f>(SUM(P$8:P1356))/3600000</f>
        <v>1.5569467144621538</v>
      </c>
      <c r="R1356" s="35">
        <f t="shared" si="284"/>
        <v>0</v>
      </c>
      <c r="S1356" s="35"/>
      <c r="T1356" s="35">
        <f>(SUMIF(R$8:R1356,"&lt;0"))/3600000*-1</f>
        <v>0.58995511516654653</v>
      </c>
      <c r="U1356" s="37">
        <f t="shared" si="286"/>
        <v>0</v>
      </c>
      <c r="V1356" s="37">
        <f t="shared" si="285"/>
        <v>0</v>
      </c>
      <c r="W1356" s="39">
        <f>SUM(V$8:V1356)/3600000*-1</f>
        <v>0.40588911923458421</v>
      </c>
      <c r="X1356" s="38">
        <f t="shared" si="277"/>
        <v>8.1196101472889435</v>
      </c>
      <c r="Y1356" s="38">
        <f t="shared" si="278"/>
        <v>29.023898400314202</v>
      </c>
      <c r="Z1356" s="38">
        <f>SUM(Y$8:Y1356)/1000</f>
        <v>32.715611296479658</v>
      </c>
    </row>
    <row r="1357" spans="2:26" x14ac:dyDescent="0.3">
      <c r="B1357" s="6" t="s">
        <v>27</v>
      </c>
      <c r="C1357" s="6">
        <v>1349</v>
      </c>
      <c r="D1357" s="6">
        <v>327</v>
      </c>
      <c r="E1357" s="2">
        <f t="shared" si="279"/>
        <v>22.611111111111111</v>
      </c>
      <c r="F1357" s="11">
        <v>81.400000000000006</v>
      </c>
      <c r="G1357" s="30">
        <f t="shared" si="280"/>
        <v>-0.12499999999999881</v>
      </c>
      <c r="H1357" s="30">
        <f t="shared" si="281"/>
        <v>-0.44999999999999574</v>
      </c>
      <c r="I1357" s="31">
        <f>SUM(E$8:E1357)</f>
        <v>13812.027777777777</v>
      </c>
      <c r="J1357" s="31">
        <f t="shared" si="282"/>
        <v>22.611111111111313</v>
      </c>
      <c r="K1357" s="32">
        <f t="shared" si="274"/>
        <v>-193.12499999999815</v>
      </c>
      <c r="L1357" s="33">
        <v>156.46950000000001</v>
      </c>
      <c r="M1357" s="34">
        <f>0.5*2.10945*1.29*0.35*WLTC_class_3!E1357^2</f>
        <v>243.46739166215278</v>
      </c>
      <c r="N1357" s="34">
        <f t="shared" si="275"/>
        <v>206.81189166215464</v>
      </c>
      <c r="O1357" s="35">
        <f t="shared" si="276"/>
        <v>0</v>
      </c>
      <c r="P1357" s="35">
        <f t="shared" si="283"/>
        <v>0</v>
      </c>
      <c r="Q1357" s="35">
        <f>(SUM(P$8:P1357))/3600000</f>
        <v>1.5569467144621538</v>
      </c>
      <c r="R1357" s="35">
        <f t="shared" si="284"/>
        <v>0</v>
      </c>
      <c r="S1357" s="35"/>
      <c r="T1357" s="35">
        <f>(SUMIF(R$8:R1357,"&lt;0"))/3600000*-1</f>
        <v>0.58995511516654653</v>
      </c>
      <c r="U1357" s="37">
        <f t="shared" si="286"/>
        <v>-1.554537037036992</v>
      </c>
      <c r="V1357" s="37">
        <f t="shared" si="285"/>
        <v>0</v>
      </c>
      <c r="W1357" s="39">
        <f>SUM(V$8:V1357)/3600000*-1</f>
        <v>0.40588911923458421</v>
      </c>
      <c r="X1357" s="38">
        <f t="shared" si="277"/>
        <v>4.6762466614720513</v>
      </c>
      <c r="Y1357" s="38">
        <f t="shared" si="278"/>
        <v>25.580534914497314</v>
      </c>
      <c r="Z1357" s="38">
        <f>SUM(Y$8:Y1357)/1000</f>
        <v>32.741191831394154</v>
      </c>
    </row>
    <row r="1358" spans="2:26" x14ac:dyDescent="0.3">
      <c r="B1358" s="6" t="s">
        <v>27</v>
      </c>
      <c r="C1358" s="6">
        <v>1350</v>
      </c>
      <c r="D1358" s="6">
        <v>328</v>
      </c>
      <c r="E1358" s="2">
        <f t="shared" si="279"/>
        <v>22.416666666666668</v>
      </c>
      <c r="F1358" s="11">
        <v>80.7</v>
      </c>
      <c r="G1358" s="30">
        <f t="shared" si="280"/>
        <v>-0.25000000000000155</v>
      </c>
      <c r="H1358" s="30">
        <f t="shared" si="281"/>
        <v>-0.90000000000000568</v>
      </c>
      <c r="I1358" s="31">
        <f>SUM(E$8:E1358)</f>
        <v>13834.444444444443</v>
      </c>
      <c r="J1358" s="31">
        <f t="shared" si="282"/>
        <v>22.41666666666606</v>
      </c>
      <c r="K1358" s="32">
        <f t="shared" si="274"/>
        <v>-386.25000000000239</v>
      </c>
      <c r="L1358" s="33">
        <v>156.46950000000001</v>
      </c>
      <c r="M1358" s="34">
        <f>0.5*2.10945*1.29*0.35*WLTC_class_3!E1358^2</f>
        <v>239.29799659609375</v>
      </c>
      <c r="N1358" s="34">
        <f t="shared" si="275"/>
        <v>9.5174965960914051</v>
      </c>
      <c r="O1358" s="35">
        <f t="shared" si="276"/>
        <v>0</v>
      </c>
      <c r="P1358" s="35">
        <f t="shared" si="283"/>
        <v>0</v>
      </c>
      <c r="Q1358" s="35">
        <f>(SUM(P$8:P1358))/3600000</f>
        <v>1.5569467144621538</v>
      </c>
      <c r="R1358" s="35">
        <f t="shared" si="284"/>
        <v>0</v>
      </c>
      <c r="S1358" s="35"/>
      <c r="T1358" s="35">
        <f>(SUMIF(R$8:R1358,"&lt;0"))/3600000*-1</f>
        <v>0.58995511516654653</v>
      </c>
      <c r="U1358" s="37">
        <f t="shared" si="286"/>
        <v>-5.4108379629629262</v>
      </c>
      <c r="V1358" s="37">
        <f t="shared" si="285"/>
        <v>0</v>
      </c>
      <c r="W1358" s="39">
        <f>SUM(V$8:V1358)/3600000*-1</f>
        <v>0.40588911923458421</v>
      </c>
      <c r="X1358" s="38">
        <f t="shared" si="277"/>
        <v>0.21335054869571568</v>
      </c>
      <c r="Y1358" s="38">
        <f t="shared" si="278"/>
        <v>21.117638801720975</v>
      </c>
      <c r="Z1358" s="38">
        <f>SUM(Y$8:Y1358)/1000</f>
        <v>32.762309470195873</v>
      </c>
    </row>
    <row r="1359" spans="2:26" x14ac:dyDescent="0.3">
      <c r="B1359" s="6" t="s">
        <v>27</v>
      </c>
      <c r="C1359" s="6">
        <v>1351</v>
      </c>
      <c r="D1359" s="6">
        <v>329</v>
      </c>
      <c r="E1359" s="2">
        <f t="shared" si="279"/>
        <v>22.111111111111111</v>
      </c>
      <c r="F1359" s="11">
        <v>79.599999999999994</v>
      </c>
      <c r="G1359" s="30">
        <f t="shared" si="280"/>
        <v>-0.34722222222222221</v>
      </c>
      <c r="H1359" s="30">
        <f t="shared" si="281"/>
        <v>-1.25</v>
      </c>
      <c r="I1359" s="31">
        <f>SUM(E$8:E1359)</f>
        <v>13856.555555555555</v>
      </c>
      <c r="J1359" s="31">
        <f t="shared" si="282"/>
        <v>22.111111111111313</v>
      </c>
      <c r="K1359" s="32">
        <f t="shared" si="274"/>
        <v>-536.45833333333326</v>
      </c>
      <c r="L1359" s="33">
        <v>156.46950000000001</v>
      </c>
      <c r="M1359" s="34">
        <f>0.5*2.10945*1.29*0.35*WLTC_class_3!E1359^2</f>
        <v>232.81884411527776</v>
      </c>
      <c r="N1359" s="34">
        <f t="shared" si="275"/>
        <v>-147.16998921805549</v>
      </c>
      <c r="O1359" s="35">
        <f t="shared" si="276"/>
        <v>-71.951589420052699</v>
      </c>
      <c r="P1359" s="35">
        <f t="shared" si="283"/>
        <v>0</v>
      </c>
      <c r="Q1359" s="35">
        <f>(SUM(P$8:P1359))/3600000</f>
        <v>1.5569467144621538</v>
      </c>
      <c r="R1359" s="34">
        <f t="shared" si="284"/>
        <v>-3254.0919838214791</v>
      </c>
      <c r="S1359" s="35">
        <f>SUM(R1359:R1370)</f>
        <v>-87630.203441567064</v>
      </c>
      <c r="T1359" s="35">
        <f>(SUMIF(R$8:R1359,"&lt;0"))/3600000*-1</f>
        <v>0.59085902960649705</v>
      </c>
      <c r="U1359" s="37">
        <f t="shared" si="286"/>
        <v>-8.4083287037037611</v>
      </c>
      <c r="V1359" s="37">
        <f t="shared" si="285"/>
        <v>-2238.8152848691775</v>
      </c>
      <c r="W1359" s="39">
        <f>SUM(V$8:V1359)/3600000*-1</f>
        <v>0.40651101236927006</v>
      </c>
      <c r="X1359" s="38">
        <f t="shared" si="277"/>
        <v>-3.254091983821449</v>
      </c>
      <c r="Y1359" s="38">
        <f t="shared" si="278"/>
        <v>17.650196269203811</v>
      </c>
      <c r="Z1359" s="38">
        <f>SUM(Y$8:Y1359)/1000</f>
        <v>32.779959666465075</v>
      </c>
    </row>
    <row r="1360" spans="2:26" x14ac:dyDescent="0.3">
      <c r="B1360" s="6" t="s">
        <v>27</v>
      </c>
      <c r="C1360" s="6">
        <v>1352</v>
      </c>
      <c r="D1360" s="6">
        <v>330</v>
      </c>
      <c r="E1360" s="2">
        <f t="shared" si="279"/>
        <v>21.722222222222221</v>
      </c>
      <c r="F1360" s="11">
        <v>78.2</v>
      </c>
      <c r="G1360" s="30">
        <f t="shared" si="280"/>
        <v>-0.38888888888888851</v>
      </c>
      <c r="H1360" s="30">
        <f t="shared" si="281"/>
        <v>-1.3999999999999986</v>
      </c>
      <c r="I1360" s="31">
        <f>SUM(E$8:E1360)</f>
        <v>13878.277777777777</v>
      </c>
      <c r="J1360" s="31">
        <f t="shared" si="282"/>
        <v>21.722222222222626</v>
      </c>
      <c r="K1360" s="32">
        <f t="shared" si="274"/>
        <v>-600.83333333333269</v>
      </c>
      <c r="L1360" s="33">
        <v>156.46950000000001</v>
      </c>
      <c r="M1360" s="34">
        <f>0.5*2.10945*1.29*0.35*WLTC_class_3!E1360^2</f>
        <v>224.70125569548608</v>
      </c>
      <c r="N1360" s="34">
        <f t="shared" si="275"/>
        <v>-219.6625776378466</v>
      </c>
      <c r="O1360" s="35">
        <f t="shared" si="276"/>
        <v>-103.64887201188967</v>
      </c>
      <c r="P1360" s="35">
        <f t="shared" si="283"/>
        <v>0</v>
      </c>
      <c r="Q1360" s="35">
        <f>(SUM(P$8:P1360))/3600000</f>
        <v>1.5569467144621538</v>
      </c>
      <c r="R1360" s="34">
        <f t="shared" si="284"/>
        <v>-4771.5593253555344</v>
      </c>
      <c r="S1360" s="35"/>
      <c r="T1360" s="35">
        <f>(SUMIF(R$8:R1360,"&lt;0"))/3600000*-1</f>
        <v>0.5921844627524292</v>
      </c>
      <c r="U1360" s="37">
        <f t="shared" si="286"/>
        <v>-10.534611111111118</v>
      </c>
      <c r="V1360" s="37">
        <f t="shared" si="285"/>
        <v>-3282.8328158446075</v>
      </c>
      <c r="W1360" s="39">
        <f>SUM(V$8:V1360)/3600000*-1</f>
        <v>0.40742291037367134</v>
      </c>
      <c r="X1360" s="38">
        <f t="shared" si="277"/>
        <v>-4.7715593253554456</v>
      </c>
      <c r="Y1360" s="38">
        <f t="shared" si="278"/>
        <v>16.132728927669817</v>
      </c>
      <c r="Z1360" s="38">
        <f>SUM(Y$8:Y1360)/1000</f>
        <v>32.796092395392741</v>
      </c>
    </row>
    <row r="1361" spans="2:26" x14ac:dyDescent="0.3">
      <c r="B1361" s="6" t="s">
        <v>27</v>
      </c>
      <c r="C1361" s="6">
        <v>1353</v>
      </c>
      <c r="D1361" s="6">
        <v>331</v>
      </c>
      <c r="E1361" s="2">
        <f t="shared" si="279"/>
        <v>21.333333333333332</v>
      </c>
      <c r="F1361" s="11">
        <v>76.8</v>
      </c>
      <c r="G1361" s="30">
        <f t="shared" si="280"/>
        <v>-0.40277777777777857</v>
      </c>
      <c r="H1361" s="30">
        <f t="shared" si="281"/>
        <v>-1.4500000000000028</v>
      </c>
      <c r="I1361" s="31">
        <f>SUM(E$8:E1361)</f>
        <v>13899.611111111111</v>
      </c>
      <c r="J1361" s="31">
        <f t="shared" si="282"/>
        <v>21.33333333333394</v>
      </c>
      <c r="K1361" s="32">
        <f t="shared" si="274"/>
        <v>-622.29166666666788</v>
      </c>
      <c r="L1361" s="33">
        <v>156.46950000000001</v>
      </c>
      <c r="M1361" s="34">
        <f>0.5*2.10945*1.29*0.35*WLTC_class_3!E1361^2</f>
        <v>216.72770559999998</v>
      </c>
      <c r="N1361" s="34">
        <f t="shared" si="275"/>
        <v>-249.09446106666792</v>
      </c>
      <c r="O1361" s="35">
        <f t="shared" si="276"/>
        <v>-113.36565694767785</v>
      </c>
      <c r="P1361" s="35">
        <f t="shared" si="283"/>
        <v>0</v>
      </c>
      <c r="Q1361" s="35">
        <f>(SUM(P$8:P1361))/3600000</f>
        <v>1.5569467144621538</v>
      </c>
      <c r="R1361" s="34">
        <f t="shared" si="284"/>
        <v>-5314.0151694223996</v>
      </c>
      <c r="S1361" s="35"/>
      <c r="T1361" s="35">
        <f>(SUMIF(R$8:R1361,"&lt;0"))/3600000*-1</f>
        <v>0.5936605780772688</v>
      </c>
      <c r="U1361" s="37">
        <f t="shared" si="286"/>
        <v>-10.347685185185183</v>
      </c>
      <c r="V1361" s="37">
        <f t="shared" si="285"/>
        <v>-3656.0424365626104</v>
      </c>
      <c r="W1361" s="39">
        <f>SUM(V$8:V1361)/3600000*-1</f>
        <v>0.40843847771716096</v>
      </c>
      <c r="X1361" s="38">
        <f t="shared" si="277"/>
        <v>-5.3140151694222491</v>
      </c>
      <c r="Y1361" s="38">
        <f t="shared" si="278"/>
        <v>15.590273083603012</v>
      </c>
      <c r="Z1361" s="38">
        <f>SUM(Y$8:Y1361)/1000</f>
        <v>32.811682668476344</v>
      </c>
    </row>
    <row r="1362" spans="2:26" x14ac:dyDescent="0.3">
      <c r="B1362" s="6" t="s">
        <v>27</v>
      </c>
      <c r="C1362" s="6">
        <v>1354</v>
      </c>
      <c r="D1362" s="6">
        <v>332</v>
      </c>
      <c r="E1362" s="2">
        <f t="shared" si="279"/>
        <v>20.916666666666664</v>
      </c>
      <c r="F1362" s="11">
        <v>75.3</v>
      </c>
      <c r="G1362" s="30">
        <f t="shared" si="280"/>
        <v>-0.41666666666666663</v>
      </c>
      <c r="H1362" s="30">
        <f t="shared" si="281"/>
        <v>-1.5</v>
      </c>
      <c r="I1362" s="31">
        <f>SUM(E$8:E1362)</f>
        <v>13920.527777777777</v>
      </c>
      <c r="J1362" s="31">
        <f t="shared" si="282"/>
        <v>20.91666666666606</v>
      </c>
      <c r="K1362" s="32">
        <f t="shared" si="274"/>
        <v>-643.74999999999989</v>
      </c>
      <c r="L1362" s="33">
        <v>156.46950000000001</v>
      </c>
      <c r="M1362" s="34">
        <f>0.5*2.10945*1.29*0.35*WLTC_class_3!E1362^2</f>
        <v>208.34445465859369</v>
      </c>
      <c r="N1362" s="34">
        <f t="shared" si="275"/>
        <v>-278.93604534140616</v>
      </c>
      <c r="O1362" s="35">
        <f t="shared" si="276"/>
        <v>-122.03645689273208</v>
      </c>
      <c r="P1362" s="35">
        <f t="shared" si="283"/>
        <v>0</v>
      </c>
      <c r="Q1362" s="35">
        <f>(SUM(P$8:P1362))/3600000</f>
        <v>1.5569467144621538</v>
      </c>
      <c r="R1362" s="34">
        <f t="shared" si="284"/>
        <v>-5834.4122817242433</v>
      </c>
      <c r="S1362" s="35"/>
      <c r="T1362" s="35">
        <f>(SUMIF(R$8:R1362,"&lt;0"))/3600000*-1</f>
        <v>0.59528124815552552</v>
      </c>
      <c r="U1362" s="37">
        <f t="shared" si="286"/>
        <v>-10.879375000000048</v>
      </c>
      <c r="V1362" s="37">
        <f t="shared" si="285"/>
        <v>-4014.075649826279</v>
      </c>
      <c r="W1362" s="39">
        <f>SUM(V$8:V1362)/3600000*-1</f>
        <v>0.40955349873100161</v>
      </c>
      <c r="X1362" s="38">
        <f t="shared" si="277"/>
        <v>-5.8344122817244113</v>
      </c>
      <c r="Y1362" s="38">
        <f t="shared" si="278"/>
        <v>15.069875971300849</v>
      </c>
      <c r="Z1362" s="38">
        <f>SUM(Y$8:Y1362)/1000</f>
        <v>32.826752544447643</v>
      </c>
    </row>
    <row r="1363" spans="2:26" x14ac:dyDescent="0.3">
      <c r="B1363" s="6" t="s">
        <v>27</v>
      </c>
      <c r="C1363" s="6">
        <v>1355</v>
      </c>
      <c r="D1363" s="6">
        <v>333</v>
      </c>
      <c r="E1363" s="2">
        <f t="shared" si="279"/>
        <v>20.5</v>
      </c>
      <c r="F1363" s="11">
        <v>73.8</v>
      </c>
      <c r="G1363" s="30">
        <f t="shared" si="280"/>
        <v>-0.44444444444444481</v>
      </c>
      <c r="H1363" s="30">
        <f t="shared" si="281"/>
        <v>-1.6000000000000014</v>
      </c>
      <c r="I1363" s="31">
        <f>SUM(E$8:E1363)</f>
        <v>13941.027777777777</v>
      </c>
      <c r="J1363" s="31">
        <f t="shared" si="282"/>
        <v>20.5</v>
      </c>
      <c r="K1363" s="32">
        <f t="shared" si="274"/>
        <v>-686.6666666666672</v>
      </c>
      <c r="L1363" s="33">
        <v>156.46950000000001</v>
      </c>
      <c r="M1363" s="34">
        <f>0.5*2.10945*1.29*0.35*WLTC_class_3!E1363^2</f>
        <v>200.12655383437499</v>
      </c>
      <c r="N1363" s="34">
        <f t="shared" si="275"/>
        <v>-330.07061283229223</v>
      </c>
      <c r="O1363" s="35">
        <f t="shared" si="276"/>
        <v>-138.71217504277081</v>
      </c>
      <c r="P1363" s="35">
        <f t="shared" si="283"/>
        <v>0</v>
      </c>
      <c r="Q1363" s="35">
        <f>(SUM(P$8:P1363))/3600000</f>
        <v>1.5569467144621538</v>
      </c>
      <c r="R1363" s="34">
        <f t="shared" si="284"/>
        <v>-6766.4475630619909</v>
      </c>
      <c r="S1363" s="35"/>
      <c r="T1363" s="35">
        <f>(SUMIF(R$8:R1363,"&lt;0"))/3600000*-1</f>
        <v>0.59716081692304268</v>
      </c>
      <c r="U1363" s="37">
        <f t="shared" si="286"/>
        <v>-10.664791666666606</v>
      </c>
      <c r="V1363" s="37">
        <f t="shared" si="285"/>
        <v>-4655.315923386649</v>
      </c>
      <c r="W1363" s="39">
        <f>SUM(V$8:V1363)/3600000*-1</f>
        <v>0.41084664204305349</v>
      </c>
      <c r="X1363" s="38">
        <f t="shared" si="277"/>
        <v>-6.7664475630619911</v>
      </c>
      <c r="Y1363" s="38">
        <f t="shared" si="278"/>
        <v>14.137840689963269</v>
      </c>
      <c r="Z1363" s="38">
        <f>SUM(Y$8:Y1363)/1000</f>
        <v>32.840890385137598</v>
      </c>
    </row>
    <row r="1364" spans="2:26" x14ac:dyDescent="0.3">
      <c r="B1364" s="6" t="s">
        <v>27</v>
      </c>
      <c r="C1364" s="6">
        <v>1356</v>
      </c>
      <c r="D1364" s="6">
        <v>334</v>
      </c>
      <c r="E1364" s="2">
        <f t="shared" si="279"/>
        <v>20.027777777777775</v>
      </c>
      <c r="F1364" s="11">
        <v>72.099999999999994</v>
      </c>
      <c r="G1364" s="30">
        <f t="shared" si="280"/>
        <v>-0.49999999999999922</v>
      </c>
      <c r="H1364" s="30">
        <f t="shared" si="281"/>
        <v>-1.7999999999999972</v>
      </c>
      <c r="I1364" s="31">
        <f>SUM(E$8:E1364)</f>
        <v>13961.055555555555</v>
      </c>
      <c r="J1364" s="31">
        <f t="shared" si="282"/>
        <v>20.027777777777374</v>
      </c>
      <c r="K1364" s="32">
        <f t="shared" si="274"/>
        <v>-772.49999999999875</v>
      </c>
      <c r="L1364" s="33">
        <v>156.46950000000001</v>
      </c>
      <c r="M1364" s="34">
        <f>0.5*2.10945*1.29*0.35*WLTC_class_3!E1364^2</f>
        <v>191.01282281970478</v>
      </c>
      <c r="N1364" s="34">
        <f t="shared" si="275"/>
        <v>-425.01767718029396</v>
      </c>
      <c r="O1364" s="35">
        <f t="shared" si="276"/>
        <v>-170.47964068138634</v>
      </c>
      <c r="P1364" s="35">
        <f t="shared" si="283"/>
        <v>0</v>
      </c>
      <c r="Q1364" s="35">
        <f>(SUM(P$8:P1364))/3600000</f>
        <v>1.5569467144621538</v>
      </c>
      <c r="R1364" s="34">
        <f t="shared" si="284"/>
        <v>-8512.1595901940491</v>
      </c>
      <c r="S1364" s="35"/>
      <c r="T1364" s="35">
        <f>(SUMIF(R$8:R1364,"&lt;0"))/3600000*-1</f>
        <v>0.59952530569809659</v>
      </c>
      <c r="U1364" s="37">
        <f t="shared" si="286"/>
        <v>-11.827356481481564</v>
      </c>
      <c r="V1364" s="37">
        <f t="shared" si="285"/>
        <v>-5856.3657980535054</v>
      </c>
      <c r="W1364" s="39">
        <f>SUM(V$8:V1364)/3600000*-1</f>
        <v>0.41247341032029056</v>
      </c>
      <c r="X1364" s="38">
        <f t="shared" si="277"/>
        <v>-8.5121595901942193</v>
      </c>
      <c r="Y1364" s="38">
        <f t="shared" si="278"/>
        <v>12.392128662831041</v>
      </c>
      <c r="Z1364" s="38">
        <f>SUM(Y$8:Y1364)/1000</f>
        <v>32.853282513800437</v>
      </c>
    </row>
    <row r="1365" spans="2:26" x14ac:dyDescent="0.3">
      <c r="B1365" s="6" t="s">
        <v>27</v>
      </c>
      <c r="C1365" s="6">
        <v>1357</v>
      </c>
      <c r="D1365" s="6">
        <v>335</v>
      </c>
      <c r="E1365" s="2">
        <f t="shared" si="279"/>
        <v>19.5</v>
      </c>
      <c r="F1365" s="11">
        <v>70.2</v>
      </c>
      <c r="G1365" s="30">
        <f t="shared" si="280"/>
        <v>-0.54166666666666552</v>
      </c>
      <c r="H1365" s="30">
        <f t="shared" si="281"/>
        <v>-1.9499999999999957</v>
      </c>
      <c r="I1365" s="31">
        <f>SUM(E$8:E1365)</f>
        <v>13980.555555555555</v>
      </c>
      <c r="J1365" s="31">
        <f t="shared" si="282"/>
        <v>19.5</v>
      </c>
      <c r="K1365" s="32">
        <f t="shared" si="274"/>
        <v>-836.87499999999818</v>
      </c>
      <c r="L1365" s="33">
        <v>156.46950000000001</v>
      </c>
      <c r="M1365" s="34">
        <f>0.5*2.10945*1.29*0.35*WLTC_class_3!E1365^2</f>
        <v>181.07822033437498</v>
      </c>
      <c r="N1365" s="34">
        <f t="shared" si="275"/>
        <v>-499.32727966562322</v>
      </c>
      <c r="O1365" s="35">
        <f t="shared" si="276"/>
        <v>-189.86919809285325</v>
      </c>
      <c r="P1365" s="35">
        <f t="shared" si="283"/>
        <v>0</v>
      </c>
      <c r="Q1365" s="35">
        <f>(SUM(P$8:P1365))/3600000</f>
        <v>1.5569467144621538</v>
      </c>
      <c r="R1365" s="34">
        <f t="shared" si="284"/>
        <v>-9736.881953479653</v>
      </c>
      <c r="S1365" s="35"/>
      <c r="T1365" s="35">
        <f>(SUMIF(R$8:R1365,"&lt;0"))/3600000*-1</f>
        <v>0.60222999512961872</v>
      </c>
      <c r="U1365" s="37">
        <f t="shared" si="286"/>
        <v>-12.892643518518438</v>
      </c>
      <c r="V1365" s="37">
        <f t="shared" si="285"/>
        <v>-6698.974783994001</v>
      </c>
      <c r="W1365" s="39">
        <f>SUM(V$8:V1365)/3600000*-1</f>
        <v>0.41433423664917779</v>
      </c>
      <c r="X1365" s="38">
        <f t="shared" si="277"/>
        <v>-9.7368819534796529</v>
      </c>
      <c r="Y1365" s="38">
        <f t="shared" si="278"/>
        <v>11.167406299545608</v>
      </c>
      <c r="Z1365" s="38">
        <f>SUM(Y$8:Y1365)/1000</f>
        <v>32.864449920099979</v>
      </c>
    </row>
    <row r="1366" spans="2:26" x14ac:dyDescent="0.3">
      <c r="B1366" s="6" t="s">
        <v>27</v>
      </c>
      <c r="C1366" s="6">
        <v>1358</v>
      </c>
      <c r="D1366" s="6">
        <v>336</v>
      </c>
      <c r="E1366" s="2">
        <f t="shared" si="279"/>
        <v>18.944444444444446</v>
      </c>
      <c r="F1366" s="11">
        <v>68.2</v>
      </c>
      <c r="G1366" s="30">
        <f t="shared" si="280"/>
        <v>-0.56944444444444564</v>
      </c>
      <c r="H1366" s="30">
        <f t="shared" si="281"/>
        <v>-2.0500000000000043</v>
      </c>
      <c r="I1366" s="31">
        <f>SUM(E$8:E1366)</f>
        <v>13999.5</v>
      </c>
      <c r="J1366" s="31">
        <f t="shared" si="282"/>
        <v>18.944444444445253</v>
      </c>
      <c r="K1366" s="32">
        <f t="shared" si="274"/>
        <v>-879.79166666666856</v>
      </c>
      <c r="L1366" s="33">
        <v>156.46950000000001</v>
      </c>
      <c r="M1366" s="34">
        <f>0.5*2.10945*1.29*0.35*WLTC_class_3!E1366^2</f>
        <v>170.90735090381946</v>
      </c>
      <c r="N1366" s="34">
        <f t="shared" si="275"/>
        <v>-552.41481576284912</v>
      </c>
      <c r="O1366" s="35">
        <f t="shared" si="276"/>
        <v>-198.2572444188969</v>
      </c>
      <c r="P1366" s="35">
        <f t="shared" si="283"/>
        <v>0</v>
      </c>
      <c r="Q1366" s="35">
        <f>(SUM(P$8:P1366))/3600000</f>
        <v>1.5569467144621538</v>
      </c>
      <c r="R1366" s="34">
        <f t="shared" si="284"/>
        <v>-10465.191787507754</v>
      </c>
      <c r="S1366" s="35"/>
      <c r="T1366" s="35">
        <f>(SUMIF(R$8:R1366,"&lt;0"))/3600000*-1</f>
        <v>0.60513699284837086</v>
      </c>
      <c r="U1366" s="37">
        <f t="shared" si="286"/>
        <v>-13.199259259259225</v>
      </c>
      <c r="V1366" s="37">
        <f t="shared" si="285"/>
        <v>-7200.0519498053345</v>
      </c>
      <c r="W1366" s="39">
        <f>SUM(V$8:V1366)/3600000*-1</f>
        <v>0.41633425107967931</v>
      </c>
      <c r="X1366" s="38">
        <f t="shared" si="277"/>
        <v>-10.465191787507308</v>
      </c>
      <c r="Y1366" s="38">
        <f t="shared" si="278"/>
        <v>10.439096465517952</v>
      </c>
      <c r="Z1366" s="38">
        <f>SUM(Y$8:Y1366)/1000</f>
        <v>32.874889016565497</v>
      </c>
    </row>
    <row r="1367" spans="2:26" x14ac:dyDescent="0.3">
      <c r="B1367" s="6" t="s">
        <v>27</v>
      </c>
      <c r="C1367" s="6">
        <v>1359</v>
      </c>
      <c r="D1367" s="6">
        <v>337</v>
      </c>
      <c r="E1367" s="2">
        <f t="shared" si="279"/>
        <v>18.361111111111111</v>
      </c>
      <c r="F1367" s="11">
        <v>66.099999999999994</v>
      </c>
      <c r="G1367" s="30">
        <f t="shared" si="280"/>
        <v>-0.61111111111111194</v>
      </c>
      <c r="H1367" s="30">
        <f t="shared" si="281"/>
        <v>-2.2000000000000028</v>
      </c>
      <c r="I1367" s="31">
        <f>SUM(E$8:E1367)</f>
        <v>14017.861111111111</v>
      </c>
      <c r="J1367" s="31">
        <f t="shared" si="282"/>
        <v>18.361111111111313</v>
      </c>
      <c r="K1367" s="32">
        <f t="shared" si="274"/>
        <v>-944.16666666666799</v>
      </c>
      <c r="L1367" s="33">
        <v>156.46950000000001</v>
      </c>
      <c r="M1367" s="34">
        <f>0.5*2.10945*1.29*0.35*WLTC_class_3!E1367^2</f>
        <v>160.5443078926215</v>
      </c>
      <c r="N1367" s="34">
        <f t="shared" si="275"/>
        <v>-627.15285877404654</v>
      </c>
      <c r="O1367" s="35">
        <f t="shared" si="276"/>
        <v>-211.43229491390295</v>
      </c>
      <c r="P1367" s="35">
        <f t="shared" si="283"/>
        <v>0</v>
      </c>
      <c r="Q1367" s="35">
        <f>(SUM(P$8:P1367))/3600000</f>
        <v>1.5569467144621538</v>
      </c>
      <c r="R1367" s="34">
        <f t="shared" si="284"/>
        <v>-11515.223323601371</v>
      </c>
      <c r="S1367" s="35"/>
      <c r="T1367" s="35">
        <f>(SUMIF(R$8:R1367,"&lt;0"))/3600000*-1</f>
        <v>0.60833566599381572</v>
      </c>
      <c r="U1367" s="37">
        <f t="shared" si="286"/>
        <v>-13.448652777777813</v>
      </c>
      <c r="V1367" s="37">
        <f t="shared" si="285"/>
        <v>-7922.4736466377426</v>
      </c>
      <c r="W1367" s="39">
        <f>SUM(V$8:V1367)/3600000*-1</f>
        <v>0.41853493820374532</v>
      </c>
      <c r="X1367" s="38">
        <f t="shared" si="277"/>
        <v>-11.515223323601244</v>
      </c>
      <c r="Y1367" s="38">
        <f t="shared" si="278"/>
        <v>9.3890649294240163</v>
      </c>
      <c r="Z1367" s="38">
        <f>SUM(Y$8:Y1367)/1000</f>
        <v>32.884278081494919</v>
      </c>
    </row>
    <row r="1368" spans="2:26" x14ac:dyDescent="0.3">
      <c r="B1368" s="6" t="s">
        <v>27</v>
      </c>
      <c r="C1368" s="6">
        <v>1360</v>
      </c>
      <c r="D1368" s="6">
        <v>338</v>
      </c>
      <c r="E1368" s="2">
        <f t="shared" si="279"/>
        <v>17.722222222222221</v>
      </c>
      <c r="F1368" s="11">
        <v>63.8</v>
      </c>
      <c r="G1368" s="30">
        <f t="shared" si="280"/>
        <v>-0.624999999999999</v>
      </c>
      <c r="H1368" s="30">
        <f t="shared" si="281"/>
        <v>-2.2499999999999964</v>
      </c>
      <c r="I1368" s="31">
        <f>SUM(E$8:E1368)</f>
        <v>14035.583333333334</v>
      </c>
      <c r="J1368" s="31">
        <f t="shared" si="282"/>
        <v>17.722222222222626</v>
      </c>
      <c r="K1368" s="32">
        <f t="shared" si="274"/>
        <v>-965.62499999999841</v>
      </c>
      <c r="L1368" s="33">
        <v>156.46950000000001</v>
      </c>
      <c r="M1368" s="34">
        <f>0.5*2.10945*1.29*0.35*WLTC_class_3!E1368^2</f>
        <v>149.5661624454861</v>
      </c>
      <c r="N1368" s="34">
        <f t="shared" si="275"/>
        <v>-659.58933755451233</v>
      </c>
      <c r="O1368" s="35">
        <f t="shared" si="276"/>
        <v>-207.16194623113043</v>
      </c>
      <c r="P1368" s="35">
        <f t="shared" si="283"/>
        <v>0</v>
      </c>
      <c r="Q1368" s="35">
        <f>(SUM(P$8:P1368))/3600000</f>
        <v>1.5569467144621538</v>
      </c>
      <c r="R1368" s="34">
        <f t="shared" si="284"/>
        <v>-11689.388815549679</v>
      </c>
      <c r="S1368" s="35"/>
      <c r="T1368" s="35">
        <f>(SUMIF(R$8:R1368,"&lt;0"))/3600000*-1</f>
        <v>0.6115827184425795</v>
      </c>
      <c r="U1368" s="37">
        <f t="shared" si="286"/>
        <v>-14.246902777777791</v>
      </c>
      <c r="V1368" s="37">
        <f t="shared" si="285"/>
        <v>-8042.2995050981781</v>
      </c>
      <c r="W1368" s="39">
        <f>SUM(V$8:V1368)/3600000*-1</f>
        <v>0.42076891028849484</v>
      </c>
      <c r="X1368" s="38">
        <f t="shared" si="277"/>
        <v>-11.689388815549414</v>
      </c>
      <c r="Y1368" s="38">
        <f t="shared" si="278"/>
        <v>9.2148994374758466</v>
      </c>
      <c r="Z1368" s="38">
        <f>SUM(Y$8:Y1368)/1000</f>
        <v>32.893492980932393</v>
      </c>
    </row>
    <row r="1369" spans="2:26" x14ac:dyDescent="0.3">
      <c r="B1369" s="6" t="s">
        <v>27</v>
      </c>
      <c r="C1369" s="6">
        <v>1361</v>
      </c>
      <c r="D1369" s="6">
        <v>339</v>
      </c>
      <c r="E1369" s="2">
        <f t="shared" si="279"/>
        <v>17.111111111111111</v>
      </c>
      <c r="F1369" s="11">
        <v>61.6</v>
      </c>
      <c r="G1369" s="30">
        <f t="shared" si="280"/>
        <v>-0.49999999999999922</v>
      </c>
      <c r="H1369" s="30">
        <f t="shared" si="281"/>
        <v>-1.7999999999999972</v>
      </c>
      <c r="I1369" s="31">
        <f>SUM(E$8:E1369)</f>
        <v>14052.694444444445</v>
      </c>
      <c r="J1369" s="31">
        <f t="shared" si="282"/>
        <v>17.111111111111313</v>
      </c>
      <c r="K1369" s="32">
        <f t="shared" si="274"/>
        <v>-772.49999999999875</v>
      </c>
      <c r="L1369" s="33">
        <v>156.46950000000001</v>
      </c>
      <c r="M1369" s="34">
        <f>0.5*2.10945*1.29*0.35*WLTC_class_3!E1369^2</f>
        <v>139.42909792777778</v>
      </c>
      <c r="N1369" s="34">
        <f t="shared" si="275"/>
        <v>-476.60140207222094</v>
      </c>
      <c r="O1369" s="35">
        <f t="shared" si="276"/>
        <v>-139.54418335240649</v>
      </c>
      <c r="P1369" s="35">
        <f t="shared" si="283"/>
        <v>0</v>
      </c>
      <c r="Q1369" s="35">
        <f>(SUM(P$8:P1369))/3600000</f>
        <v>1.5569467144621538</v>
      </c>
      <c r="R1369" s="34">
        <f t="shared" si="284"/>
        <v>-8155.1795465692103</v>
      </c>
      <c r="S1369" s="35"/>
      <c r="T1369" s="35">
        <f>(SUMIF(R$8:R1369,"&lt;0"))/3600000*-1</f>
        <v>0.61384804609440424</v>
      </c>
      <c r="U1369" s="37">
        <f t="shared" si="286"/>
        <v>-13.155388888888874</v>
      </c>
      <c r="V1369" s="37">
        <f t="shared" si="285"/>
        <v>-5610.7635280396162</v>
      </c>
      <c r="W1369" s="39">
        <f>SUM(V$8:V1369)/3600000*-1</f>
        <v>0.42232745571295033</v>
      </c>
      <c r="X1369" s="38">
        <f t="shared" si="277"/>
        <v>-8.1551795465691139</v>
      </c>
      <c r="Y1369" s="38">
        <f t="shared" si="278"/>
        <v>12.749108706456147</v>
      </c>
      <c r="Z1369" s="38">
        <f>SUM(Y$8:Y1369)/1000</f>
        <v>32.906242089638852</v>
      </c>
    </row>
    <row r="1370" spans="2:26" x14ac:dyDescent="0.3">
      <c r="B1370" s="6" t="s">
        <v>27</v>
      </c>
      <c r="C1370" s="6">
        <v>1362</v>
      </c>
      <c r="D1370" s="6">
        <v>340</v>
      </c>
      <c r="E1370" s="2">
        <f t="shared" si="279"/>
        <v>16.722222222222221</v>
      </c>
      <c r="F1370" s="11">
        <v>60.2</v>
      </c>
      <c r="G1370" s="30">
        <f t="shared" si="280"/>
        <v>-0.25000000000000061</v>
      </c>
      <c r="H1370" s="30">
        <f t="shared" si="281"/>
        <v>-0.90000000000000213</v>
      </c>
      <c r="I1370" s="31">
        <f>SUM(E$8:E1370)</f>
        <v>14069.416666666668</v>
      </c>
      <c r="J1370" s="31">
        <f t="shared" si="282"/>
        <v>16.722222222222626</v>
      </c>
      <c r="K1370" s="32">
        <f t="shared" si="274"/>
        <v>-386.25000000000097</v>
      </c>
      <c r="L1370" s="33">
        <v>156.46950000000001</v>
      </c>
      <c r="M1370" s="34">
        <f>0.5*2.10945*1.29*0.35*WLTC_class_3!E1370^2</f>
        <v>133.1634308204861</v>
      </c>
      <c r="N1370" s="34">
        <f t="shared" si="275"/>
        <v>-96.617069179514885</v>
      </c>
      <c r="O1370" s="35">
        <f t="shared" si="276"/>
        <v>-27.017293471399501</v>
      </c>
      <c r="P1370" s="35">
        <f t="shared" si="283"/>
        <v>0</v>
      </c>
      <c r="Q1370" s="35">
        <f>(SUM(P$8:P1370))/3600000</f>
        <v>1.5569467144621538</v>
      </c>
      <c r="R1370" s="34">
        <f t="shared" si="284"/>
        <v>-1615.6521012797045</v>
      </c>
      <c r="S1370" s="35"/>
      <c r="T1370" s="35">
        <f>(SUMIF(R$8:R1370,"&lt;0"))/3600000*-1</f>
        <v>0.61429683834475968</v>
      </c>
      <c r="U1370" s="37">
        <f t="shared" si="286"/>
        <v>-8.131277777777802</v>
      </c>
      <c r="V1370" s="37">
        <f t="shared" si="285"/>
        <v>-1111.5686456804367</v>
      </c>
      <c r="W1370" s="39">
        <f>SUM(V$8:V1370)/3600000*-1</f>
        <v>0.42263622478119484</v>
      </c>
      <c r="X1370" s="38">
        <f t="shared" si="277"/>
        <v>-1.6156521012796654</v>
      </c>
      <c r="Y1370" s="38">
        <f t="shared" si="278"/>
        <v>19.288636151745596</v>
      </c>
      <c r="Z1370" s="38">
        <f>SUM(Y$8:Y1370)/1000</f>
        <v>32.925530725790594</v>
      </c>
    </row>
    <row r="1371" spans="2:26" x14ac:dyDescent="0.3">
      <c r="B1371" s="6" t="s">
        <v>27</v>
      </c>
      <c r="C1371" s="6">
        <v>1363</v>
      </c>
      <c r="D1371" s="6">
        <v>341</v>
      </c>
      <c r="E1371" s="2">
        <f t="shared" si="279"/>
        <v>16.611111111111111</v>
      </c>
      <c r="F1371" s="11">
        <v>59.8</v>
      </c>
      <c r="G1371" s="30">
        <f t="shared" si="280"/>
        <v>2.7777777777777186E-2</v>
      </c>
      <c r="H1371" s="30">
        <f t="shared" si="281"/>
        <v>9.9999999999997868E-2</v>
      </c>
      <c r="I1371" s="31">
        <f>SUM(E$8:E1371)</f>
        <v>14086.027777777779</v>
      </c>
      <c r="J1371" s="31">
        <f t="shared" si="282"/>
        <v>16.611111111111313</v>
      </c>
      <c r="K1371" s="32">
        <f t="shared" si="274"/>
        <v>42.916666666665755</v>
      </c>
      <c r="L1371" s="33">
        <v>156.46950000000001</v>
      </c>
      <c r="M1371" s="34">
        <f>0.5*2.10945*1.29*0.35*WLTC_class_3!E1371^2</f>
        <v>131.39969623715277</v>
      </c>
      <c r="N1371" s="34">
        <f t="shared" si="275"/>
        <v>330.78586290381855</v>
      </c>
      <c r="O1371" s="35">
        <f t="shared" si="276"/>
        <v>91.273416448964937</v>
      </c>
      <c r="P1371" s="35">
        <f t="shared" si="283"/>
        <v>5494.7207226801638</v>
      </c>
      <c r="Q1371" s="35">
        <f>(SUM(P$8:P1371))/3600000</f>
        <v>1.5584730257740094</v>
      </c>
      <c r="R1371" s="35">
        <f t="shared" si="284"/>
        <v>0</v>
      </c>
      <c r="S1371" s="35"/>
      <c r="T1371" s="35">
        <f>(SUMIF(R$8:R1371,"&lt;0"))/3600000*-1</f>
        <v>0.61429683834475968</v>
      </c>
      <c r="U1371" s="37">
        <f t="shared" si="286"/>
        <v>-2.2888888888888839</v>
      </c>
      <c r="V1371" s="37">
        <f t="shared" si="285"/>
        <v>0</v>
      </c>
      <c r="W1371" s="39">
        <f>SUM(V$8:V1371)/3600000*-1</f>
        <v>0.42263622478119484</v>
      </c>
      <c r="X1371" s="38">
        <f t="shared" si="277"/>
        <v>5.4947207226800963</v>
      </c>
      <c r="Y1371" s="38">
        <f t="shared" si="278"/>
        <v>26.399008975705357</v>
      </c>
      <c r="Z1371" s="38">
        <f>SUM(Y$8:Y1371)/1000</f>
        <v>32.951929734766303</v>
      </c>
    </row>
    <row r="1372" spans="2:26" x14ac:dyDescent="0.3">
      <c r="B1372" s="6" t="s">
        <v>27</v>
      </c>
      <c r="C1372" s="6">
        <v>1364</v>
      </c>
      <c r="D1372" s="6">
        <v>342</v>
      </c>
      <c r="E1372" s="2">
        <f t="shared" si="279"/>
        <v>16.777777777777779</v>
      </c>
      <c r="F1372" s="11">
        <v>60.4</v>
      </c>
      <c r="G1372" s="30">
        <f t="shared" si="280"/>
        <v>0.27777777777777779</v>
      </c>
      <c r="H1372" s="30">
        <f t="shared" si="281"/>
        <v>1</v>
      </c>
      <c r="I1372" s="31">
        <f>SUM(E$8:E1372)</f>
        <v>14102.805555555557</v>
      </c>
      <c r="J1372" s="31">
        <f t="shared" si="282"/>
        <v>16.777777777777374</v>
      </c>
      <c r="K1372" s="32">
        <f t="shared" si="274"/>
        <v>429.16666666666669</v>
      </c>
      <c r="L1372" s="33">
        <v>156.46950000000001</v>
      </c>
      <c r="M1372" s="34">
        <f>0.5*2.10945*1.29*0.35*WLTC_class_3!E1372^2</f>
        <v>134.04970744861112</v>
      </c>
      <c r="N1372" s="34">
        <f t="shared" si="275"/>
        <v>719.68587411527778</v>
      </c>
      <c r="O1372" s="35">
        <f t="shared" si="276"/>
        <v>202.58713105805003</v>
      </c>
      <c r="P1372" s="35">
        <f t="shared" si="283"/>
        <v>12074.729665711591</v>
      </c>
      <c r="Q1372" s="35">
        <f>(SUM(P$8:P1372))/3600000</f>
        <v>1.5618271173478182</v>
      </c>
      <c r="R1372" s="35">
        <f t="shared" si="284"/>
        <v>0</v>
      </c>
      <c r="S1372" s="35"/>
      <c r="T1372" s="35">
        <f>(SUMIF(R$8:R1372,"&lt;0"))/3600000*-1</f>
        <v>0.61429683834475968</v>
      </c>
      <c r="U1372" s="37">
        <f t="shared" si="286"/>
        <v>3.4390555555556048</v>
      </c>
      <c r="V1372" s="37">
        <f t="shared" si="285"/>
        <v>0</v>
      </c>
      <c r="W1372" s="39">
        <f>SUM(V$8:V1372)/3600000*-1</f>
        <v>0.42263622478119484</v>
      </c>
      <c r="X1372" s="38">
        <f t="shared" si="277"/>
        <v>12.074729665711883</v>
      </c>
      <c r="Y1372" s="38">
        <f t="shared" si="278"/>
        <v>32.979017918737142</v>
      </c>
      <c r="Z1372" s="38">
        <f>SUM(Y$8:Y1372)/1000</f>
        <v>32.984908752685044</v>
      </c>
    </row>
    <row r="1373" spans="2:26" x14ac:dyDescent="0.3">
      <c r="B1373" s="6" t="s">
        <v>27</v>
      </c>
      <c r="C1373" s="6">
        <v>1365</v>
      </c>
      <c r="D1373" s="6">
        <v>343</v>
      </c>
      <c r="E1373" s="2">
        <f t="shared" si="279"/>
        <v>17.166666666666664</v>
      </c>
      <c r="F1373" s="11">
        <v>61.8</v>
      </c>
      <c r="G1373" s="30">
        <f t="shared" si="280"/>
        <v>0.30555555555555597</v>
      </c>
      <c r="H1373" s="30">
        <f t="shared" si="281"/>
        <v>1.1000000000000014</v>
      </c>
      <c r="I1373" s="31">
        <f>SUM(E$8:E1373)</f>
        <v>14119.972222222223</v>
      </c>
      <c r="J1373" s="31">
        <f t="shared" si="282"/>
        <v>17.16666666666606</v>
      </c>
      <c r="K1373" s="32">
        <f t="shared" si="274"/>
        <v>472.083333333334</v>
      </c>
      <c r="L1373" s="33">
        <v>156.46950000000001</v>
      </c>
      <c r="M1373" s="34">
        <f>0.5*2.10945*1.29*0.35*WLTC_class_3!E1373^2</f>
        <v>140.33595145937494</v>
      </c>
      <c r="N1373" s="34">
        <f t="shared" si="275"/>
        <v>768.88878479270898</v>
      </c>
      <c r="O1373" s="35">
        <f t="shared" si="276"/>
        <v>226.58725327404335</v>
      </c>
      <c r="P1373" s="35">
        <f t="shared" si="283"/>
        <v>13199.257472274372</v>
      </c>
      <c r="Q1373" s="35">
        <f>(SUM(P$8:P1373))/3600000</f>
        <v>1.5654935777567833</v>
      </c>
      <c r="R1373" s="35">
        <f t="shared" si="284"/>
        <v>0</v>
      </c>
      <c r="S1373" s="35"/>
      <c r="T1373" s="35">
        <f>(SUMIF(R$8:R1373,"&lt;0"))/3600000*-1</f>
        <v>0.61429683834475968</v>
      </c>
      <c r="U1373" s="37">
        <f t="shared" si="286"/>
        <v>8.1579814814813876</v>
      </c>
      <c r="V1373" s="37">
        <f t="shared" si="285"/>
        <v>0</v>
      </c>
      <c r="W1373" s="39">
        <f>SUM(V$8:V1373)/3600000*-1</f>
        <v>0.42263622478119484</v>
      </c>
      <c r="X1373" s="38">
        <f t="shared" si="277"/>
        <v>13.199257472274835</v>
      </c>
      <c r="Y1373" s="38">
        <f t="shared" si="278"/>
        <v>34.103545725300094</v>
      </c>
      <c r="Z1373" s="38">
        <f>SUM(Y$8:Y1373)/1000</f>
        <v>33.019012298410345</v>
      </c>
    </row>
    <row r="1374" spans="2:26" x14ac:dyDescent="0.3">
      <c r="B1374" s="6" t="s">
        <v>27</v>
      </c>
      <c r="C1374" s="6">
        <v>1366</v>
      </c>
      <c r="D1374" s="6">
        <v>344</v>
      </c>
      <c r="E1374" s="2">
        <f t="shared" si="279"/>
        <v>17.388888888888889</v>
      </c>
      <c r="F1374" s="11">
        <v>62.6</v>
      </c>
      <c r="G1374" s="30">
        <f t="shared" si="280"/>
        <v>0.12500000000000078</v>
      </c>
      <c r="H1374" s="30">
        <f t="shared" si="281"/>
        <v>0.45000000000000284</v>
      </c>
      <c r="I1374" s="31">
        <f>SUM(E$8:E1374)</f>
        <v>14137.361111111111</v>
      </c>
      <c r="J1374" s="31">
        <f t="shared" si="282"/>
        <v>17.388888888888687</v>
      </c>
      <c r="K1374" s="32">
        <f t="shared" si="274"/>
        <v>193.12500000000119</v>
      </c>
      <c r="L1374" s="33">
        <v>156.46950000000001</v>
      </c>
      <c r="M1374" s="34">
        <f>0.5*2.10945*1.29*0.35*WLTC_class_3!E1374^2</f>
        <v>143.99276116215279</v>
      </c>
      <c r="N1374" s="34">
        <f t="shared" si="275"/>
        <v>493.58726116215399</v>
      </c>
      <c r="O1374" s="35">
        <f t="shared" si="276"/>
        <v>149.24768638516824</v>
      </c>
      <c r="P1374" s="35">
        <f t="shared" si="283"/>
        <v>8582.9340413195787</v>
      </c>
      <c r="Q1374" s="35">
        <f>(SUM(P$8:P1374))/3600000</f>
        <v>1.5678777261015944</v>
      </c>
      <c r="R1374" s="35">
        <f t="shared" si="284"/>
        <v>0</v>
      </c>
      <c r="S1374" s="35"/>
      <c r="T1374" s="35">
        <f>(SUMIF(R$8:R1374,"&lt;0"))/3600000*-1</f>
        <v>0.61429683834475968</v>
      </c>
      <c r="U1374" s="37">
        <f t="shared" si="286"/>
        <v>4.7456296296297182</v>
      </c>
      <c r="V1374" s="37">
        <f t="shared" si="285"/>
        <v>0</v>
      </c>
      <c r="W1374" s="39">
        <f>SUM(V$8:V1374)/3600000*-1</f>
        <v>0.42263622478119484</v>
      </c>
      <c r="X1374" s="38">
        <f t="shared" si="277"/>
        <v>8.5829340413196782</v>
      </c>
      <c r="Y1374" s="38">
        <f t="shared" si="278"/>
        <v>29.487222294344939</v>
      </c>
      <c r="Z1374" s="38">
        <f>SUM(Y$8:Y1374)/1000</f>
        <v>33.048499520704688</v>
      </c>
    </row>
    <row r="1375" spans="2:26" x14ac:dyDescent="0.3">
      <c r="B1375" s="6" t="s">
        <v>27</v>
      </c>
      <c r="C1375" s="6">
        <v>1367</v>
      </c>
      <c r="D1375" s="6">
        <v>345</v>
      </c>
      <c r="E1375" s="2">
        <f t="shared" si="279"/>
        <v>17.416666666666668</v>
      </c>
      <c r="F1375" s="11">
        <v>62.7</v>
      </c>
      <c r="G1375" s="30">
        <f t="shared" si="280"/>
        <v>-9.7222222222222612E-2</v>
      </c>
      <c r="H1375" s="30">
        <f t="shared" si="281"/>
        <v>-0.35000000000000142</v>
      </c>
      <c r="I1375" s="31">
        <f>SUM(E$8:E1375)</f>
        <v>14154.777777777777</v>
      </c>
      <c r="J1375" s="31">
        <f t="shared" si="282"/>
        <v>17.41666666666606</v>
      </c>
      <c r="K1375" s="32">
        <f t="shared" si="274"/>
        <v>-150.20833333333394</v>
      </c>
      <c r="L1375" s="33">
        <v>156.46950000000001</v>
      </c>
      <c r="M1375" s="34">
        <f>0.5*2.10945*1.29*0.35*WLTC_class_3!E1375^2</f>
        <v>144.45316937734376</v>
      </c>
      <c r="N1375" s="34">
        <f t="shared" si="275"/>
        <v>150.71433604400983</v>
      </c>
      <c r="O1375" s="35">
        <f t="shared" si="276"/>
        <v>0</v>
      </c>
      <c r="P1375" s="35">
        <f t="shared" si="283"/>
        <v>0</v>
      </c>
      <c r="Q1375" s="35">
        <f>(SUM(P$8:P1375))/3600000</f>
        <v>1.5678777261015944</v>
      </c>
      <c r="R1375" s="35">
        <f t="shared" si="284"/>
        <v>0</v>
      </c>
      <c r="S1375" s="35"/>
      <c r="T1375" s="35">
        <f>(SUMIF(R$8:R1375,"&lt;0"))/3600000*-1</f>
        <v>0.61429683834475968</v>
      </c>
      <c r="U1375" s="37">
        <f t="shared" si="286"/>
        <v>0.59749537037037592</v>
      </c>
      <c r="V1375" s="37">
        <f t="shared" si="285"/>
        <v>0</v>
      </c>
      <c r="W1375" s="39">
        <f>SUM(V$8:V1375)/3600000*-1</f>
        <v>0.42263622478119484</v>
      </c>
      <c r="X1375" s="38">
        <f t="shared" si="277"/>
        <v>2.6249413527665046</v>
      </c>
      <c r="Y1375" s="38">
        <f t="shared" si="278"/>
        <v>23.529229605791766</v>
      </c>
      <c r="Z1375" s="38">
        <f>SUM(Y$8:Y1375)/1000</f>
        <v>33.07202875031048</v>
      </c>
    </row>
    <row r="1376" spans="2:26" x14ac:dyDescent="0.3">
      <c r="B1376" s="6" t="s">
        <v>27</v>
      </c>
      <c r="C1376" s="6">
        <v>1368</v>
      </c>
      <c r="D1376" s="6">
        <v>346</v>
      </c>
      <c r="E1376" s="2">
        <f t="shared" si="279"/>
        <v>17.194444444444443</v>
      </c>
      <c r="F1376" s="11">
        <v>61.9</v>
      </c>
      <c r="G1376" s="30">
        <f t="shared" si="280"/>
        <v>-0.37500000000000039</v>
      </c>
      <c r="H1376" s="30">
        <f t="shared" si="281"/>
        <v>-1.3500000000000014</v>
      </c>
      <c r="I1376" s="31">
        <f>SUM(E$8:E1376)</f>
        <v>14171.972222222223</v>
      </c>
      <c r="J1376" s="31">
        <f t="shared" si="282"/>
        <v>17.194444444445253</v>
      </c>
      <c r="K1376" s="32">
        <f t="shared" si="274"/>
        <v>-579.37500000000057</v>
      </c>
      <c r="L1376" s="33">
        <v>156.46950000000001</v>
      </c>
      <c r="M1376" s="34">
        <f>0.5*2.10945*1.29*0.35*WLTC_class_3!E1376^2</f>
        <v>140.79048055928817</v>
      </c>
      <c r="N1376" s="34">
        <f t="shared" si="275"/>
        <v>-282.11501944071239</v>
      </c>
      <c r="O1376" s="35">
        <f t="shared" si="276"/>
        <v>-83.407000743771505</v>
      </c>
      <c r="P1376" s="35">
        <f t="shared" si="283"/>
        <v>0</v>
      </c>
      <c r="Q1376" s="35">
        <f>(SUM(P$8:P1376))/3600000</f>
        <v>1.5678777261015944</v>
      </c>
      <c r="R1376" s="34">
        <f t="shared" si="284"/>
        <v>-4850.811028716922</v>
      </c>
      <c r="S1376" s="35">
        <f>SUM(R1376:R1378)</f>
        <v>-15642.680395388334</v>
      </c>
      <c r="T1376" s="35">
        <f>(SUMIF(R$8:R1376,"&lt;0"))/3600000*-1</f>
        <v>0.61564428585273667</v>
      </c>
      <c r="U1376" s="37">
        <f t="shared" si="286"/>
        <v>-4.7532592592593188</v>
      </c>
      <c r="V1376" s="37">
        <f t="shared" si="285"/>
        <v>-3337.357987757242</v>
      </c>
      <c r="W1376" s="39">
        <f>SUM(V$8:V1376)/3600000*-1</f>
        <v>0.42356326866668298</v>
      </c>
      <c r="X1376" s="38">
        <f t="shared" si="277"/>
        <v>-4.8508110287166932</v>
      </c>
      <c r="Y1376" s="38">
        <f t="shared" si="278"/>
        <v>16.053477224308565</v>
      </c>
      <c r="Z1376" s="38">
        <f>SUM(Y$8:Y1376)/1000</f>
        <v>33.088082227534791</v>
      </c>
    </row>
    <row r="1377" spans="2:26" x14ac:dyDescent="0.3">
      <c r="B1377" s="6" t="s">
        <v>27</v>
      </c>
      <c r="C1377" s="6">
        <v>1369</v>
      </c>
      <c r="D1377" s="6">
        <v>347</v>
      </c>
      <c r="E1377" s="2">
        <f t="shared" si="279"/>
        <v>16.666666666666668</v>
      </c>
      <c r="F1377" s="11">
        <v>60</v>
      </c>
      <c r="G1377" s="30">
        <f t="shared" si="280"/>
        <v>-0.4861111111111111</v>
      </c>
      <c r="H1377" s="30">
        <f t="shared" si="281"/>
        <v>-1.75</v>
      </c>
      <c r="I1377" s="31">
        <f>SUM(E$8:E1377)</f>
        <v>14188.638888888889</v>
      </c>
      <c r="J1377" s="31">
        <f t="shared" si="282"/>
        <v>16.66666666666606</v>
      </c>
      <c r="K1377" s="32">
        <f t="shared" si="274"/>
        <v>-751.04166666666663</v>
      </c>
      <c r="L1377" s="33">
        <v>156.46950000000001</v>
      </c>
      <c r="M1377" s="34">
        <f>0.5*2.10945*1.29*0.35*WLTC_class_3!E1377^2</f>
        <v>132.28009375000002</v>
      </c>
      <c r="N1377" s="34">
        <f t="shared" si="275"/>
        <v>-462.2920729166666</v>
      </c>
      <c r="O1377" s="35">
        <f t="shared" si="276"/>
        <v>-128.41446469906938</v>
      </c>
      <c r="P1377" s="35">
        <f t="shared" si="283"/>
        <v>0</v>
      </c>
      <c r="Q1377" s="35">
        <f>(SUM(P$8:P1377))/3600000</f>
        <v>1.5678777261015944</v>
      </c>
      <c r="R1377" s="34">
        <f t="shared" si="284"/>
        <v>-7704.8678819441629</v>
      </c>
      <c r="S1377" s="35"/>
      <c r="T1377" s="35">
        <f>(SUMIF(R$8:R1377,"&lt;0"))/3600000*-1</f>
        <v>0.61778452693105446</v>
      </c>
      <c r="U1377" s="37">
        <f t="shared" si="286"/>
        <v>-11.044365740740682</v>
      </c>
      <c r="V1377" s="37">
        <f t="shared" si="285"/>
        <v>-5300.9491027775839</v>
      </c>
      <c r="W1377" s="39">
        <f>SUM(V$8:V1377)/3600000*-1</f>
        <v>0.42503575452856562</v>
      </c>
      <c r="X1377" s="38">
        <f t="shared" si="277"/>
        <v>-7.7048678819444438</v>
      </c>
      <c r="Y1377" s="38">
        <f t="shared" si="278"/>
        <v>13.199420371080816</v>
      </c>
      <c r="Z1377" s="38">
        <f>SUM(Y$8:Y1377)/1000</f>
        <v>33.101281647905864</v>
      </c>
    </row>
    <row r="1378" spans="2:26" x14ac:dyDescent="0.3">
      <c r="B1378" s="6" t="s">
        <v>27</v>
      </c>
      <c r="C1378" s="6">
        <v>1370</v>
      </c>
      <c r="D1378" s="6">
        <v>348</v>
      </c>
      <c r="E1378" s="2">
        <f t="shared" si="279"/>
        <v>16.222222222222221</v>
      </c>
      <c r="F1378" s="11">
        <v>58.4</v>
      </c>
      <c r="G1378" s="30">
        <f t="shared" si="280"/>
        <v>-0.30555555555555597</v>
      </c>
      <c r="H1378" s="30">
        <f t="shared" si="281"/>
        <v>-1.1000000000000014</v>
      </c>
      <c r="I1378" s="31">
        <f>SUM(E$8:E1378)</f>
        <v>14204.861111111111</v>
      </c>
      <c r="J1378" s="31">
        <f t="shared" si="282"/>
        <v>16.222222222222626</v>
      </c>
      <c r="K1378" s="32">
        <f t="shared" si="274"/>
        <v>-472.083333333334</v>
      </c>
      <c r="L1378" s="33">
        <v>156.46950000000001</v>
      </c>
      <c r="M1378" s="34">
        <f>0.5*2.10945*1.29*0.35*WLTC_class_3!E1378^2</f>
        <v>125.31922126111108</v>
      </c>
      <c r="N1378" s="34">
        <f t="shared" si="275"/>
        <v>-190.29461207222289</v>
      </c>
      <c r="O1378" s="35">
        <f t="shared" si="276"/>
        <v>-50.078024085575358</v>
      </c>
      <c r="P1378" s="35">
        <f t="shared" si="283"/>
        <v>0</v>
      </c>
      <c r="Q1378" s="35">
        <f>(SUM(P$8:P1378))/3600000</f>
        <v>1.5678777261015944</v>
      </c>
      <c r="R1378" s="34">
        <f t="shared" si="284"/>
        <v>-3087.0014847272482</v>
      </c>
      <c r="S1378" s="35"/>
      <c r="T1378" s="35">
        <f>(SUMIF(R$8:R1378,"&lt;0"))/3600000*-1</f>
        <v>0.61864202734347862</v>
      </c>
      <c r="U1378" s="37">
        <f t="shared" si="286"/>
        <v>-9.0334814814815392</v>
      </c>
      <c r="V1378" s="37">
        <f t="shared" si="285"/>
        <v>-2123.8570214923466</v>
      </c>
      <c r="W1378" s="39">
        <f>SUM(V$8:V1378)/3600000*-1</f>
        <v>0.42562571481231354</v>
      </c>
      <c r="X1378" s="38">
        <f t="shared" si="277"/>
        <v>-3.0870014847271712</v>
      </c>
      <c r="Y1378" s="38">
        <f t="shared" si="278"/>
        <v>17.817286768298089</v>
      </c>
      <c r="Z1378" s="38">
        <f>SUM(Y$8:Y1378)/1000</f>
        <v>33.119098934674163</v>
      </c>
    </row>
    <row r="1379" spans="2:26" x14ac:dyDescent="0.3">
      <c r="B1379" s="6" t="s">
        <v>27</v>
      </c>
      <c r="C1379" s="6">
        <v>1371</v>
      </c>
      <c r="D1379" s="6">
        <v>349</v>
      </c>
      <c r="E1379" s="2">
        <f t="shared" si="279"/>
        <v>16.055555555555554</v>
      </c>
      <c r="F1379" s="11">
        <v>57.8</v>
      </c>
      <c r="G1379" s="30">
        <f t="shared" si="280"/>
        <v>-8.3333333333333523E-2</v>
      </c>
      <c r="H1379" s="30">
        <f t="shared" si="281"/>
        <v>-0.30000000000000071</v>
      </c>
      <c r="I1379" s="31">
        <f>SUM(E$8:E1379)</f>
        <v>14220.916666666666</v>
      </c>
      <c r="J1379" s="31">
        <f t="shared" si="282"/>
        <v>16.055555555554747</v>
      </c>
      <c r="K1379" s="32">
        <f t="shared" si="274"/>
        <v>-128.75000000000028</v>
      </c>
      <c r="L1379" s="33">
        <v>156.46950000000001</v>
      </c>
      <c r="M1379" s="34">
        <f>0.5*2.10945*1.29*0.35*WLTC_class_3!E1379^2</f>
        <v>122.7573967788194</v>
      </c>
      <c r="N1379" s="34">
        <f t="shared" si="275"/>
        <v>150.47689677881914</v>
      </c>
      <c r="O1379" s="35">
        <f t="shared" si="276"/>
        <v>0</v>
      </c>
      <c r="P1379" s="35">
        <f t="shared" si="283"/>
        <v>0</v>
      </c>
      <c r="Q1379" s="35">
        <f>(SUM(P$8:P1379))/3600000</f>
        <v>1.5678777261015944</v>
      </c>
      <c r="R1379" s="35">
        <f t="shared" si="284"/>
        <v>0</v>
      </c>
      <c r="S1379" s="35"/>
      <c r="T1379" s="35">
        <f>(SUMIF(R$8:R1379,"&lt;0"))/3600000*-1</f>
        <v>0.61864202734347862</v>
      </c>
      <c r="U1379" s="37">
        <f t="shared" si="286"/>
        <v>-3.3246111111111407</v>
      </c>
      <c r="V1379" s="37">
        <f t="shared" si="285"/>
        <v>0</v>
      </c>
      <c r="W1379" s="39">
        <f>SUM(V$8:V1379)/3600000*-1</f>
        <v>0.42562571481231354</v>
      </c>
      <c r="X1379" s="38">
        <f t="shared" si="277"/>
        <v>2.4159901760599292</v>
      </c>
      <c r="Y1379" s="38">
        <f t="shared" si="278"/>
        <v>23.320278429085189</v>
      </c>
      <c r="Z1379" s="38">
        <f>SUM(Y$8:Y1379)/1000</f>
        <v>33.142419213103246</v>
      </c>
    </row>
    <row r="1380" spans="2:26" x14ac:dyDescent="0.3">
      <c r="B1380" s="6" t="s">
        <v>27</v>
      </c>
      <c r="C1380" s="6">
        <v>1372</v>
      </c>
      <c r="D1380" s="6">
        <v>350</v>
      </c>
      <c r="E1380" s="2">
        <f t="shared" si="279"/>
        <v>16.055555555555554</v>
      </c>
      <c r="F1380" s="11">
        <v>57.8</v>
      </c>
      <c r="G1380" s="30">
        <f t="shared" si="280"/>
        <v>0</v>
      </c>
      <c r="H1380" s="30">
        <f t="shared" si="281"/>
        <v>0</v>
      </c>
      <c r="I1380" s="31">
        <f>SUM(E$8:E1380)</f>
        <v>14236.972222222221</v>
      </c>
      <c r="J1380" s="31">
        <f t="shared" si="282"/>
        <v>16.055555555554747</v>
      </c>
      <c r="K1380" s="32">
        <f t="shared" si="274"/>
        <v>0</v>
      </c>
      <c r="L1380" s="33">
        <v>156.46950000000001</v>
      </c>
      <c r="M1380" s="34">
        <f>0.5*2.10945*1.29*0.35*WLTC_class_3!E1380^2</f>
        <v>122.7573967788194</v>
      </c>
      <c r="N1380" s="34">
        <f t="shared" si="275"/>
        <v>279.22689677881942</v>
      </c>
      <c r="O1380" s="35">
        <f t="shared" si="276"/>
        <v>0</v>
      </c>
      <c r="P1380" s="35">
        <f t="shared" si="283"/>
        <v>0</v>
      </c>
      <c r="Q1380" s="35">
        <f>(SUM(P$8:P1380))/3600000</f>
        <v>1.5678777261015944</v>
      </c>
      <c r="R1380" s="35">
        <f t="shared" si="284"/>
        <v>0</v>
      </c>
      <c r="S1380" s="35"/>
      <c r="T1380" s="35">
        <f>(SUMIF(R$8:R1380,"&lt;0"))/3600000*-1</f>
        <v>0.61864202734347862</v>
      </c>
      <c r="U1380" s="37">
        <f t="shared" si="286"/>
        <v>0</v>
      </c>
      <c r="V1380" s="37">
        <f t="shared" si="285"/>
        <v>0</v>
      </c>
      <c r="W1380" s="39">
        <f>SUM(V$8:V1380)/3600000*-1</f>
        <v>0.42562571481231354</v>
      </c>
      <c r="X1380" s="38">
        <f t="shared" si="277"/>
        <v>4.4831429538377119</v>
      </c>
      <c r="Y1380" s="38">
        <f t="shared" si="278"/>
        <v>25.387431206862971</v>
      </c>
      <c r="Z1380" s="38">
        <f>SUM(Y$8:Y1380)/1000</f>
        <v>33.167806644310112</v>
      </c>
    </row>
    <row r="1381" spans="2:26" x14ac:dyDescent="0.3">
      <c r="B1381" s="6" t="s">
        <v>27</v>
      </c>
      <c r="C1381" s="6">
        <v>1373</v>
      </c>
      <c r="D1381" s="6">
        <v>351</v>
      </c>
      <c r="E1381" s="2">
        <f t="shared" si="279"/>
        <v>16.055555555555554</v>
      </c>
      <c r="F1381" s="11">
        <v>57.8</v>
      </c>
      <c r="G1381" s="30">
        <f t="shared" si="280"/>
        <v>-6.9444444444444448E-2</v>
      </c>
      <c r="H1381" s="30">
        <f t="shared" si="281"/>
        <v>-0.25</v>
      </c>
      <c r="I1381" s="31">
        <f>SUM(E$8:E1381)</f>
        <v>14253.027777777776</v>
      </c>
      <c r="J1381" s="31">
        <f t="shared" si="282"/>
        <v>16.055555555554747</v>
      </c>
      <c r="K1381" s="32">
        <f t="shared" si="274"/>
        <v>-107.29166666666667</v>
      </c>
      <c r="L1381" s="33">
        <v>156.46950000000001</v>
      </c>
      <c r="M1381" s="34">
        <f>0.5*2.10945*1.29*0.35*WLTC_class_3!E1381^2</f>
        <v>122.7573967788194</v>
      </c>
      <c r="N1381" s="34">
        <f t="shared" si="275"/>
        <v>171.93523011215274</v>
      </c>
      <c r="O1381" s="35">
        <f t="shared" si="276"/>
        <v>0</v>
      </c>
      <c r="P1381" s="35">
        <f t="shared" si="283"/>
        <v>0</v>
      </c>
      <c r="Q1381" s="35">
        <f>(SUM(P$8:P1381))/3600000</f>
        <v>1.5678777261015944</v>
      </c>
      <c r="R1381" s="35">
        <f t="shared" si="284"/>
        <v>0</v>
      </c>
      <c r="S1381" s="35"/>
      <c r="T1381" s="35">
        <f>(SUMIF(R$8:R1381,"&lt;0"))/3600000*-1</f>
        <v>0.61864202734347862</v>
      </c>
      <c r="U1381" s="37">
        <f t="shared" si="286"/>
        <v>0</v>
      </c>
      <c r="V1381" s="37">
        <f t="shared" si="285"/>
        <v>0</v>
      </c>
      <c r="W1381" s="39">
        <f>SUM(V$8:V1381)/3600000*-1</f>
        <v>0.42562571481231354</v>
      </c>
      <c r="X1381" s="38">
        <f t="shared" si="277"/>
        <v>2.7605156390228962</v>
      </c>
      <c r="Y1381" s="38">
        <f t="shared" si="278"/>
        <v>23.664803892048155</v>
      </c>
      <c r="Z1381" s="38">
        <f>SUM(Y$8:Y1381)/1000</f>
        <v>33.191471448202158</v>
      </c>
    </row>
    <row r="1382" spans="2:26" x14ac:dyDescent="0.3">
      <c r="B1382" s="6" t="s">
        <v>27</v>
      </c>
      <c r="C1382" s="6">
        <v>1374</v>
      </c>
      <c r="D1382" s="6">
        <v>352</v>
      </c>
      <c r="E1382" s="2">
        <f t="shared" si="279"/>
        <v>15.916666666666666</v>
      </c>
      <c r="F1382" s="11">
        <v>57.3</v>
      </c>
      <c r="G1382" s="30">
        <f t="shared" si="280"/>
        <v>-0.22222222222222143</v>
      </c>
      <c r="H1382" s="30">
        <f t="shared" si="281"/>
        <v>-0.79999999999999716</v>
      </c>
      <c r="I1382" s="31">
        <f>SUM(E$8:E1382)</f>
        <v>14268.944444444442</v>
      </c>
      <c r="J1382" s="31">
        <f t="shared" si="282"/>
        <v>15.91666666666606</v>
      </c>
      <c r="K1382" s="32">
        <f t="shared" si="274"/>
        <v>-343.33333333333212</v>
      </c>
      <c r="L1382" s="33">
        <v>156.46950000000001</v>
      </c>
      <c r="M1382" s="34">
        <f>0.5*2.10945*1.29*0.35*WLTC_class_3!E1382^2</f>
        <v>120.64275250234374</v>
      </c>
      <c r="N1382" s="34">
        <f t="shared" si="275"/>
        <v>-66.221080830988399</v>
      </c>
      <c r="O1382" s="35">
        <f t="shared" si="276"/>
        <v>-16.776467012466632</v>
      </c>
      <c r="P1382" s="35">
        <f t="shared" si="283"/>
        <v>0</v>
      </c>
      <c r="Q1382" s="35">
        <f>(SUM(P$8:P1382))/3600000</f>
        <v>1.5678777261015944</v>
      </c>
      <c r="R1382" s="34">
        <f t="shared" si="284"/>
        <v>-1054.0188698931918</v>
      </c>
      <c r="S1382" s="35">
        <f>SUM(R1382:R1389)</f>
        <v>-124189.54945823831</v>
      </c>
      <c r="T1382" s="35">
        <f>(SUMIF(R$8:R1382,"&lt;0"))/3600000*-1</f>
        <v>0.61893481036289333</v>
      </c>
      <c r="U1382" s="37">
        <f t="shared" si="286"/>
        <v>-2.7442824074073564</v>
      </c>
      <c r="V1382" s="37">
        <f t="shared" si="285"/>
        <v>-725.1649824865159</v>
      </c>
      <c r="W1382" s="39">
        <f>SUM(V$8:V1382)/3600000*-1</f>
        <v>0.42582714952967093</v>
      </c>
      <c r="X1382" s="38">
        <f t="shared" si="277"/>
        <v>-1.054018869893232</v>
      </c>
      <c r="Y1382" s="38">
        <f t="shared" si="278"/>
        <v>19.85026938313203</v>
      </c>
      <c r="Z1382" s="38">
        <f>SUM(Y$8:Y1382)/1000</f>
        <v>33.211321717585292</v>
      </c>
    </row>
    <row r="1383" spans="2:26" x14ac:dyDescent="0.3">
      <c r="B1383" s="6" t="s">
        <v>27</v>
      </c>
      <c r="C1383" s="6">
        <v>1375</v>
      </c>
      <c r="D1383" s="6">
        <v>353</v>
      </c>
      <c r="E1383" s="2">
        <f t="shared" si="279"/>
        <v>15.611111111111111</v>
      </c>
      <c r="F1383" s="11">
        <v>56.2</v>
      </c>
      <c r="G1383" s="30">
        <f t="shared" si="280"/>
        <v>-0.41666666666666663</v>
      </c>
      <c r="H1383" s="30">
        <f t="shared" si="281"/>
        <v>-1.5</v>
      </c>
      <c r="I1383" s="31">
        <f>SUM(E$8:E1383)</f>
        <v>14284.555555555553</v>
      </c>
      <c r="J1383" s="31">
        <f t="shared" si="282"/>
        <v>15.611111111111313</v>
      </c>
      <c r="K1383" s="32">
        <f t="shared" si="274"/>
        <v>-643.74999999999989</v>
      </c>
      <c r="L1383" s="33">
        <v>156.46950000000001</v>
      </c>
      <c r="M1383" s="34">
        <f>0.5*2.10945*1.29*0.35*WLTC_class_3!E1383^2</f>
        <v>116.05520536215276</v>
      </c>
      <c r="N1383" s="34">
        <f t="shared" si="275"/>
        <v>-371.22529463784713</v>
      </c>
      <c r="O1383" s="35">
        <f t="shared" si="276"/>
        <v>-90.470124968825388</v>
      </c>
      <c r="P1383" s="35">
        <f t="shared" si="283"/>
        <v>0</v>
      </c>
      <c r="Q1383" s="35">
        <f>(SUM(P$8:P1383))/3600000</f>
        <v>1.5678777261015944</v>
      </c>
      <c r="R1383" s="34">
        <f t="shared" si="284"/>
        <v>-5795.2393218464667</v>
      </c>
      <c r="S1383" s="35"/>
      <c r="T1383" s="35">
        <f>(SUMIF(R$8:R1383,"&lt;0"))/3600000*-1</f>
        <v>0.62054459906340631</v>
      </c>
      <c r="U1383" s="37">
        <f t="shared" si="286"/>
        <v>-5.9534953703703701</v>
      </c>
      <c r="V1383" s="37">
        <f t="shared" si="285"/>
        <v>-3987.1246534303687</v>
      </c>
      <c r="W1383" s="39">
        <f>SUM(V$8:V1383)/3600000*-1</f>
        <v>0.4269346841556238</v>
      </c>
      <c r="X1383" s="38">
        <f t="shared" si="277"/>
        <v>-5.7952393218463909</v>
      </c>
      <c r="Y1383" s="38">
        <f t="shared" si="278"/>
        <v>15.109048931178869</v>
      </c>
      <c r="Z1383" s="38">
        <f>SUM(Y$8:Y1383)/1000</f>
        <v>33.226430766516465</v>
      </c>
    </row>
    <row r="1384" spans="2:26" x14ac:dyDescent="0.3">
      <c r="B1384" s="6" t="s">
        <v>27</v>
      </c>
      <c r="C1384" s="6">
        <v>1376</v>
      </c>
      <c r="D1384" s="6">
        <v>354</v>
      </c>
      <c r="E1384" s="2">
        <f t="shared" si="279"/>
        <v>15.083333333333332</v>
      </c>
      <c r="F1384" s="11">
        <v>54.3</v>
      </c>
      <c r="G1384" s="30">
        <f t="shared" si="280"/>
        <v>-0.75000000000000078</v>
      </c>
      <c r="H1384" s="30">
        <f t="shared" si="281"/>
        <v>-2.7000000000000028</v>
      </c>
      <c r="I1384" s="31">
        <f>SUM(E$8:E1384)</f>
        <v>14299.638888888887</v>
      </c>
      <c r="J1384" s="31">
        <f t="shared" si="282"/>
        <v>15.08333333333394</v>
      </c>
      <c r="K1384" s="32">
        <f t="shared" si="274"/>
        <v>-1158.7500000000011</v>
      </c>
      <c r="L1384" s="33">
        <v>156.46950000000001</v>
      </c>
      <c r="M1384" s="34">
        <f>0.5*2.10945*1.29*0.35*WLTC_class_3!E1384^2</f>
        <v>108.34070378359372</v>
      </c>
      <c r="N1384" s="34">
        <f t="shared" si="275"/>
        <v>-893.93979621640733</v>
      </c>
      <c r="O1384" s="35">
        <f t="shared" si="276"/>
        <v>-203.37751155449232</v>
      </c>
      <c r="P1384" s="35">
        <f t="shared" si="283"/>
        <v>0</v>
      </c>
      <c r="Q1384" s="35">
        <f>(SUM(P$8:P1384))/3600000</f>
        <v>1.5678777261015944</v>
      </c>
      <c r="R1384" s="34">
        <f t="shared" si="284"/>
        <v>-13483.591926264686</v>
      </c>
      <c r="S1384" s="35"/>
      <c r="T1384" s="35">
        <f>(SUMIF(R$8:R1384,"&lt;0"))/3600000*-1</f>
        <v>0.62429004126514642</v>
      </c>
      <c r="U1384" s="37">
        <f t="shared" si="286"/>
        <v>-10.011504629629655</v>
      </c>
      <c r="V1384" s="37">
        <f t="shared" si="285"/>
        <v>-9276.7112452701022</v>
      </c>
      <c r="W1384" s="39">
        <f>SUM(V$8:V1384)/3600000*-1</f>
        <v>0.42951154839042111</v>
      </c>
      <c r="X1384" s="38">
        <f t="shared" si="277"/>
        <v>-13.483591926264143</v>
      </c>
      <c r="Y1384" s="38">
        <f t="shared" si="278"/>
        <v>7.4206963267611172</v>
      </c>
      <c r="Z1384" s="38">
        <f>SUM(Y$8:Y1384)/1000</f>
        <v>33.233851462843234</v>
      </c>
    </row>
    <row r="1385" spans="2:26" x14ac:dyDescent="0.3">
      <c r="B1385" s="6" t="s">
        <v>27</v>
      </c>
      <c r="C1385" s="6">
        <v>1377</v>
      </c>
      <c r="D1385" s="6">
        <v>355</v>
      </c>
      <c r="E1385" s="2">
        <f t="shared" si="279"/>
        <v>14.111111111111111</v>
      </c>
      <c r="F1385" s="11">
        <v>50.8</v>
      </c>
      <c r="G1385" s="30">
        <f t="shared" si="280"/>
        <v>-1.2222222222222219</v>
      </c>
      <c r="H1385" s="30">
        <f t="shared" si="281"/>
        <v>-4.3999999999999986</v>
      </c>
      <c r="I1385" s="31">
        <f>SUM(E$8:E1385)</f>
        <v>14313.749999999998</v>
      </c>
      <c r="J1385" s="31">
        <f t="shared" si="282"/>
        <v>14.111111111111313</v>
      </c>
      <c r="K1385" s="32">
        <f t="shared" si="274"/>
        <v>-1888.3333333333328</v>
      </c>
      <c r="L1385" s="33">
        <v>156.46950000000001</v>
      </c>
      <c r="M1385" s="34">
        <f>0.5*2.10945*1.29*0.35*WLTC_class_3!E1385^2</f>
        <v>94.824250315277766</v>
      </c>
      <c r="N1385" s="34">
        <f t="shared" si="275"/>
        <v>-1637.0395830180551</v>
      </c>
      <c r="O1385" s="35">
        <f t="shared" si="276"/>
        <v>-325.97298067282208</v>
      </c>
      <c r="P1385" s="35">
        <f t="shared" si="283"/>
        <v>0</v>
      </c>
      <c r="Q1385" s="35">
        <f>(SUM(P$8:P1385))/3600000</f>
        <v>1.5678777261015944</v>
      </c>
      <c r="R1385" s="34">
        <f t="shared" si="284"/>
        <v>-23100.447449255109</v>
      </c>
      <c r="S1385" s="35"/>
      <c r="T1385" s="35">
        <f>(SUMIF(R$8:R1385,"&lt;0"))/3600000*-1</f>
        <v>0.63070683222327295</v>
      </c>
      <c r="U1385" s="37">
        <f t="shared" si="286"/>
        <v>-17.540995370370354</v>
      </c>
      <c r="V1385" s="37">
        <f t="shared" si="285"/>
        <v>-15893.107845087514</v>
      </c>
      <c r="W1385" s="39">
        <f>SUM(V$8:V1385)/3600000*-1</f>
        <v>0.43392630056961207</v>
      </c>
      <c r="X1385" s="38">
        <f t="shared" si="277"/>
        <v>-23.100447449254776</v>
      </c>
      <c r="Y1385" s="38">
        <f t="shared" si="278"/>
        <v>-2.1961591962295159</v>
      </c>
      <c r="Z1385" s="38">
        <f>SUM(Y$8:Y1385)/1000</f>
        <v>33.231655303647003</v>
      </c>
    </row>
    <row r="1386" spans="2:26" x14ac:dyDescent="0.3">
      <c r="B1386" s="6" t="s">
        <v>27</v>
      </c>
      <c r="C1386" s="6">
        <v>1378</v>
      </c>
      <c r="D1386" s="6">
        <v>356</v>
      </c>
      <c r="E1386" s="2">
        <f t="shared" si="279"/>
        <v>12.638888888888889</v>
      </c>
      <c r="F1386" s="11">
        <v>45.5</v>
      </c>
      <c r="G1386" s="30">
        <f t="shared" si="280"/>
        <v>-1.4722222222222214</v>
      </c>
      <c r="H1386" s="30">
        <f t="shared" si="281"/>
        <v>-5.2999999999999972</v>
      </c>
      <c r="I1386" s="31">
        <f>SUM(E$8:E1386)</f>
        <v>14326.388888888887</v>
      </c>
      <c r="J1386" s="31">
        <f t="shared" si="282"/>
        <v>12.638888888888687</v>
      </c>
      <c r="K1386" s="32">
        <f t="shared" si="274"/>
        <v>-2274.5833333333321</v>
      </c>
      <c r="L1386" s="33">
        <v>156.46950000000001</v>
      </c>
      <c r="M1386" s="34">
        <f>0.5*2.10945*1.29*0.35*WLTC_class_3!E1386^2</f>
        <v>76.07024002387152</v>
      </c>
      <c r="N1386" s="34">
        <f t="shared" si="275"/>
        <v>-2042.0435933094607</v>
      </c>
      <c r="O1386" s="35">
        <f t="shared" si="276"/>
        <v>-326.19913187105271</v>
      </c>
      <c r="P1386" s="35">
        <f t="shared" si="283"/>
        <v>0</v>
      </c>
      <c r="Q1386" s="35">
        <f>(SUM(P$8:P1386))/3600000</f>
        <v>1.5678777261015944</v>
      </c>
      <c r="R1386" s="34">
        <f t="shared" si="284"/>
        <v>-25809.162082105271</v>
      </c>
      <c r="S1386" s="35"/>
      <c r="T1386" s="35">
        <f>(SUMIF(R$8:R1386,"&lt;0"))/3600000*-1</f>
        <v>0.63787604391274666</v>
      </c>
      <c r="U1386" s="37">
        <f t="shared" si="286"/>
        <v>-24.338041666666658</v>
      </c>
      <c r="V1386" s="37">
        <f t="shared" si="285"/>
        <v>-17756.703512488424</v>
      </c>
      <c r="W1386" s="39">
        <f>SUM(V$8:V1386)/3600000*-1</f>
        <v>0.43885871821196998</v>
      </c>
      <c r="X1386" s="38">
        <f t="shared" si="277"/>
        <v>-25.809162082105686</v>
      </c>
      <c r="Y1386" s="38">
        <f t="shared" si="278"/>
        <v>-4.9048738290804259</v>
      </c>
      <c r="Z1386" s="38">
        <f>SUM(Y$8:Y1386)/1000</f>
        <v>33.226750429817919</v>
      </c>
    </row>
    <row r="1387" spans="2:26" x14ac:dyDescent="0.3">
      <c r="B1387" s="6" t="s">
        <v>27</v>
      </c>
      <c r="C1387" s="6">
        <v>1379</v>
      </c>
      <c r="D1387" s="6">
        <v>357</v>
      </c>
      <c r="E1387" s="2">
        <f t="shared" si="279"/>
        <v>11.166666666666668</v>
      </c>
      <c r="F1387" s="11">
        <v>40.200000000000003</v>
      </c>
      <c r="G1387" s="30">
        <f t="shared" si="280"/>
        <v>-1.4722222222222223</v>
      </c>
      <c r="H1387" s="30">
        <f t="shared" si="281"/>
        <v>-5.3000000000000007</v>
      </c>
      <c r="I1387" s="31">
        <f>SUM(E$8:E1387)</f>
        <v>14337.555555555553</v>
      </c>
      <c r="J1387" s="31">
        <f t="shared" si="282"/>
        <v>11.16666666666606</v>
      </c>
      <c r="K1387" s="32">
        <f t="shared" si="274"/>
        <v>-2274.5833333333335</v>
      </c>
      <c r="L1387" s="33">
        <v>156.46950000000001</v>
      </c>
      <c r="M1387" s="34">
        <f>0.5*2.10945*1.29*0.35*WLTC_class_3!E1387^2</f>
        <v>59.380534084375007</v>
      </c>
      <c r="N1387" s="34">
        <f t="shared" si="275"/>
        <v>-2058.7332992489582</v>
      </c>
      <c r="O1387" s="35">
        <f t="shared" si="276"/>
        <v>-256.71260500911313</v>
      </c>
      <c r="P1387" s="35">
        <f t="shared" si="283"/>
        <v>0</v>
      </c>
      <c r="Q1387" s="35">
        <f>(SUM(P$8:P1387))/3600000</f>
        <v>1.5678777261015944</v>
      </c>
      <c r="R1387" s="34">
        <f t="shared" si="284"/>
        <v>-22989.188508278785</v>
      </c>
      <c r="S1387" s="35"/>
      <c r="T1387" s="35">
        <f>(SUMIF(R$8:R1387,"&lt;0"))/3600000*-1</f>
        <v>0.64426192960949069</v>
      </c>
      <c r="U1387" s="37">
        <f t="shared" si="286"/>
        <v>-21.659087962962946</v>
      </c>
      <c r="V1387" s="37">
        <f t="shared" si="285"/>
        <v>-15816.561693695803</v>
      </c>
      <c r="W1387" s="39">
        <f>SUM(V$8:V1387)/3600000*-1</f>
        <v>0.44325220757132994</v>
      </c>
      <c r="X1387" s="38">
        <f t="shared" si="277"/>
        <v>-22.989188508280037</v>
      </c>
      <c r="Y1387" s="38">
        <f t="shared" si="278"/>
        <v>-2.0849002552547766</v>
      </c>
      <c r="Z1387" s="38">
        <f>SUM(Y$8:Y1387)/1000</f>
        <v>33.224665529562664</v>
      </c>
    </row>
    <row r="1388" spans="2:26" x14ac:dyDescent="0.3">
      <c r="B1388" s="6" t="s">
        <v>27</v>
      </c>
      <c r="C1388" s="6">
        <v>1380</v>
      </c>
      <c r="D1388" s="6">
        <v>358</v>
      </c>
      <c r="E1388" s="2">
        <f t="shared" si="279"/>
        <v>9.6944444444444446</v>
      </c>
      <c r="F1388" s="11">
        <v>34.9</v>
      </c>
      <c r="G1388" s="30">
        <f t="shared" si="280"/>
        <v>-1.4722222222222223</v>
      </c>
      <c r="H1388" s="30">
        <f t="shared" si="281"/>
        <v>-5.3000000000000007</v>
      </c>
      <c r="I1388" s="31">
        <f>SUM(E$8:E1388)</f>
        <v>14347.249999999998</v>
      </c>
      <c r="J1388" s="31">
        <f t="shared" si="282"/>
        <v>9.6944444444452529</v>
      </c>
      <c r="K1388" s="32">
        <f t="shared" si="274"/>
        <v>-2274.5833333333335</v>
      </c>
      <c r="L1388" s="33">
        <v>156.46950000000001</v>
      </c>
      <c r="M1388" s="34">
        <f>0.5*2.10945*1.29*0.35*WLTC_class_3!E1388^2</f>
        <v>44.755132496788192</v>
      </c>
      <c r="N1388" s="34">
        <f t="shared" si="275"/>
        <v>-2073.3587008365453</v>
      </c>
      <c r="O1388" s="35">
        <f t="shared" si="276"/>
        <v>-194.85892216096693</v>
      </c>
      <c r="P1388" s="35">
        <f t="shared" si="283"/>
        <v>0</v>
      </c>
      <c r="Q1388" s="35">
        <f>(SUM(P$8:P1388))/3600000</f>
        <v>1.5678777261015944</v>
      </c>
      <c r="R1388" s="34">
        <f t="shared" si="284"/>
        <v>-20100.060738667074</v>
      </c>
      <c r="S1388" s="35"/>
      <c r="T1388" s="35">
        <f>(SUMIF(R$8:R1388,"&lt;0"))/3600000*-1</f>
        <v>0.64984527981467599</v>
      </c>
      <c r="U1388" s="37">
        <f t="shared" si="286"/>
        <v>-18.98013425925927</v>
      </c>
      <c r="V1388" s="37">
        <f t="shared" si="285"/>
        <v>-13828.841788202946</v>
      </c>
      <c r="W1388" s="39">
        <f>SUM(V$8:V1388)/3600000*-1</f>
        <v>0.44709355251249738</v>
      </c>
      <c r="X1388" s="38">
        <f t="shared" si="277"/>
        <v>-20.100060738665398</v>
      </c>
      <c r="Y1388" s="38">
        <f t="shared" si="278"/>
        <v>0.80422751435986228</v>
      </c>
      <c r="Z1388" s="38">
        <f>SUM(Y$8:Y1388)/1000</f>
        <v>33.225469757077022</v>
      </c>
    </row>
    <row r="1389" spans="2:26" x14ac:dyDescent="0.3">
      <c r="B1389" s="6" t="s">
        <v>27</v>
      </c>
      <c r="C1389" s="6">
        <v>1381</v>
      </c>
      <c r="D1389" s="6">
        <v>359</v>
      </c>
      <c r="E1389" s="2">
        <f t="shared" si="279"/>
        <v>8.2222222222222232</v>
      </c>
      <c r="F1389" s="11">
        <v>29.6</v>
      </c>
      <c r="G1389" s="30">
        <f t="shared" si="280"/>
        <v>-1.0555555555555551</v>
      </c>
      <c r="H1389" s="30">
        <f t="shared" si="281"/>
        <v>-3.7999999999999989</v>
      </c>
      <c r="I1389" s="31">
        <f>SUM(E$8:E1389)</f>
        <v>14355.472222222221</v>
      </c>
      <c r="J1389" s="31">
        <f t="shared" si="282"/>
        <v>8.2222222222226264</v>
      </c>
      <c r="K1389" s="32">
        <f t="shared" si="274"/>
        <v>-1630.8333333333326</v>
      </c>
      <c r="L1389" s="33">
        <v>156.46950000000001</v>
      </c>
      <c r="M1389" s="34">
        <f>0.5*2.10945*1.29*0.35*WLTC_class_3!E1389^2</f>
        <v>32.194035261111118</v>
      </c>
      <c r="N1389" s="34">
        <f t="shared" si="275"/>
        <v>-1442.1697980722215</v>
      </c>
      <c r="O1389" s="35">
        <f t="shared" si="276"/>
        <v>-97.497800175850315</v>
      </c>
      <c r="P1389" s="35">
        <f t="shared" si="283"/>
        <v>0</v>
      </c>
      <c r="Q1389" s="35">
        <f>(SUM(P$8:P1389))/3600000</f>
        <v>1.5678777261015944</v>
      </c>
      <c r="R1389" s="34">
        <f t="shared" si="284"/>
        <v>-11857.840561927738</v>
      </c>
      <c r="S1389" s="35"/>
      <c r="T1389" s="35">
        <f>(SUMIF(R$8:R1389,"&lt;0"))/3600000*-1</f>
        <v>0.65313912441521149</v>
      </c>
      <c r="U1389" s="37">
        <f t="shared" si="286"/>
        <v>-16.301180555555554</v>
      </c>
      <c r="V1389" s="37">
        <f t="shared" si="285"/>
        <v>-8158.1943066062831</v>
      </c>
      <c r="W1389" s="39">
        <f>SUM(V$8:V1389)/3600000*-1</f>
        <v>0.4493597175976658</v>
      </c>
      <c r="X1389" s="38">
        <f t="shared" si="277"/>
        <v>-11.857840561927157</v>
      </c>
      <c r="Y1389" s="38">
        <f t="shared" si="278"/>
        <v>9.0464476910981038</v>
      </c>
      <c r="Z1389" s="38">
        <f>SUM(Y$8:Y1389)/1000</f>
        <v>33.23451620476812</v>
      </c>
    </row>
    <row r="1390" spans="2:26" x14ac:dyDescent="0.3">
      <c r="B1390" s="6" t="s">
        <v>27</v>
      </c>
      <c r="C1390" s="6">
        <v>1382</v>
      </c>
      <c r="D1390" s="6">
        <v>360</v>
      </c>
      <c r="E1390" s="2">
        <f t="shared" si="279"/>
        <v>7.583333333333333</v>
      </c>
      <c r="F1390" s="11">
        <v>27.3</v>
      </c>
      <c r="G1390" s="30">
        <f t="shared" si="280"/>
        <v>-4.1666666666666761E-2</v>
      </c>
      <c r="H1390" s="30">
        <f t="shared" si="281"/>
        <v>-0.15000000000000036</v>
      </c>
      <c r="I1390" s="31">
        <f>SUM(E$8:E1390)</f>
        <v>14363.055555555555</v>
      </c>
      <c r="J1390" s="31">
        <f t="shared" si="282"/>
        <v>7.5833333333339397</v>
      </c>
      <c r="K1390" s="32">
        <f t="shared" si="274"/>
        <v>-64.375000000000142</v>
      </c>
      <c r="L1390" s="33">
        <v>156.46950000000001</v>
      </c>
      <c r="M1390" s="34">
        <f>0.5*2.10945*1.29*0.35*WLTC_class_3!E1390^2</f>
        <v>27.385286408593746</v>
      </c>
      <c r="N1390" s="34">
        <f t="shared" si="275"/>
        <v>119.47978640859361</v>
      </c>
      <c r="O1390" s="35">
        <f t="shared" si="276"/>
        <v>0</v>
      </c>
      <c r="P1390" s="35">
        <f t="shared" si="283"/>
        <v>0</v>
      </c>
      <c r="Q1390" s="35">
        <f>(SUM(P$8:P1390))/3600000</f>
        <v>1.5678777261015944</v>
      </c>
      <c r="R1390" s="35">
        <f t="shared" si="284"/>
        <v>0</v>
      </c>
      <c r="S1390" s="35"/>
      <c r="T1390" s="35">
        <f>(SUMIF(R$8:R1390,"&lt;0"))/3600000*-1</f>
        <v>0.65313912441521149</v>
      </c>
      <c r="U1390" s="37">
        <f t="shared" si="286"/>
        <v>-6.2405601851851946</v>
      </c>
      <c r="V1390" s="37">
        <f t="shared" si="285"/>
        <v>0</v>
      </c>
      <c r="W1390" s="39">
        <f>SUM(V$8:V1390)/3600000*-1</f>
        <v>0.4493597175976658</v>
      </c>
      <c r="X1390" s="38">
        <f t="shared" si="277"/>
        <v>0.90605504693183481</v>
      </c>
      <c r="Y1390" s="38">
        <f t="shared" si="278"/>
        <v>21.810343299957097</v>
      </c>
      <c r="Z1390" s="38">
        <f>SUM(Y$8:Y1390)/1000</f>
        <v>33.256326548068081</v>
      </c>
    </row>
    <row r="1391" spans="2:26" x14ac:dyDescent="0.3">
      <c r="B1391" s="6" t="s">
        <v>27</v>
      </c>
      <c r="C1391" s="6">
        <v>1383</v>
      </c>
      <c r="D1391" s="6">
        <v>361</v>
      </c>
      <c r="E1391" s="2">
        <f t="shared" si="279"/>
        <v>8.1388888888888893</v>
      </c>
      <c r="F1391" s="11">
        <v>29.3</v>
      </c>
      <c r="G1391" s="30">
        <f t="shared" si="280"/>
        <v>0.77777777777777746</v>
      </c>
      <c r="H1391" s="30">
        <f t="shared" si="281"/>
        <v>2.7999999999999989</v>
      </c>
      <c r="I1391" s="31">
        <f>SUM(E$8:E1391)</f>
        <v>14371.194444444443</v>
      </c>
      <c r="J1391" s="31">
        <f t="shared" si="282"/>
        <v>8.1388888888886868</v>
      </c>
      <c r="K1391" s="32">
        <f t="shared" si="274"/>
        <v>1201.6666666666661</v>
      </c>
      <c r="L1391" s="33">
        <v>156.46950000000001</v>
      </c>
      <c r="M1391" s="34">
        <f>0.5*2.10945*1.29*0.35*WLTC_class_3!E1391^2</f>
        <v>31.544760467621526</v>
      </c>
      <c r="N1391" s="34">
        <f t="shared" si="275"/>
        <v>1389.6809271342877</v>
      </c>
      <c r="O1391" s="35">
        <f t="shared" si="276"/>
        <v>92.054566291318295</v>
      </c>
      <c r="P1391" s="35">
        <f t="shared" si="283"/>
        <v>11310.458656953782</v>
      </c>
      <c r="Q1391" s="35">
        <f>(SUM(P$8:P1391))/3600000</f>
        <v>1.5710195201729704</v>
      </c>
      <c r="R1391" s="35">
        <f t="shared" si="284"/>
        <v>0</v>
      </c>
      <c r="S1391" s="35"/>
      <c r="T1391" s="35">
        <f>(SUMIF(R$8:R1391,"&lt;0"))/3600000*-1</f>
        <v>0.65313912441521149</v>
      </c>
      <c r="U1391" s="37">
        <f t="shared" si="286"/>
        <v>5.3979629629629642</v>
      </c>
      <c r="V1391" s="37">
        <f t="shared" si="285"/>
        <v>0</v>
      </c>
      <c r="W1391" s="39">
        <f>SUM(V$8:V1391)/3600000*-1</f>
        <v>0.4493597175976658</v>
      </c>
      <c r="X1391" s="38">
        <f t="shared" si="277"/>
        <v>11.310458656954065</v>
      </c>
      <c r="Y1391" s="38">
        <f t="shared" si="278"/>
        <v>32.214746909979326</v>
      </c>
      <c r="Z1391" s="38">
        <f>SUM(Y$8:Y1391)/1000</f>
        <v>33.28854129497806</v>
      </c>
    </row>
    <row r="1392" spans="2:26" x14ac:dyDescent="0.3">
      <c r="B1392" s="6" t="s">
        <v>27</v>
      </c>
      <c r="C1392" s="6">
        <v>1384</v>
      </c>
      <c r="D1392" s="6">
        <v>362</v>
      </c>
      <c r="E1392" s="2">
        <f t="shared" si="279"/>
        <v>9.1388888888888875</v>
      </c>
      <c r="F1392" s="11">
        <v>32.9</v>
      </c>
      <c r="G1392" s="30">
        <f t="shared" si="280"/>
        <v>0.87500000000000011</v>
      </c>
      <c r="H1392" s="30">
        <f t="shared" si="281"/>
        <v>3.1500000000000004</v>
      </c>
      <c r="I1392" s="31">
        <f>SUM(E$8:E1392)</f>
        <v>14380.333333333332</v>
      </c>
      <c r="J1392" s="31">
        <f t="shared" si="282"/>
        <v>9.1388888888886868</v>
      </c>
      <c r="K1392" s="32">
        <f t="shared" si="274"/>
        <v>1351.8750000000002</v>
      </c>
      <c r="L1392" s="33">
        <v>156.46950000000001</v>
      </c>
      <c r="M1392" s="34">
        <f>0.5*2.10945*1.29*0.35*WLTC_class_3!E1392^2</f>
        <v>39.772582298871512</v>
      </c>
      <c r="N1392" s="34">
        <f t="shared" si="275"/>
        <v>1548.1170822988718</v>
      </c>
      <c r="O1392" s="35">
        <f t="shared" si="276"/>
        <v>129.29763974159602</v>
      </c>
      <c r="P1392" s="35">
        <f t="shared" si="283"/>
        <v>14148.070002119932</v>
      </c>
      <c r="Q1392" s="35">
        <f>(SUM(P$8:P1392))/3600000</f>
        <v>1.5749495396180038</v>
      </c>
      <c r="R1392" s="35">
        <f t="shared" si="284"/>
        <v>0</v>
      </c>
      <c r="S1392" s="35"/>
      <c r="T1392" s="35">
        <f>(SUMIF(R$8:R1392,"&lt;0"))/3600000*-1</f>
        <v>0.65313912441521149</v>
      </c>
      <c r="U1392" s="37">
        <f t="shared" si="286"/>
        <v>10.677666666666655</v>
      </c>
      <c r="V1392" s="37">
        <f t="shared" si="285"/>
        <v>0</v>
      </c>
      <c r="W1392" s="39">
        <f>SUM(V$8:V1392)/3600000*-1</f>
        <v>0.4493597175976658</v>
      </c>
      <c r="X1392" s="38">
        <f t="shared" si="277"/>
        <v>14.148070002120242</v>
      </c>
      <c r="Y1392" s="38">
        <f t="shared" si="278"/>
        <v>35.052358255145506</v>
      </c>
      <c r="Z1392" s="38">
        <f>SUM(Y$8:Y1392)/1000</f>
        <v>33.323593653233203</v>
      </c>
    </row>
    <row r="1393" spans="2:26" x14ac:dyDescent="0.3">
      <c r="B1393" s="6" t="s">
        <v>27</v>
      </c>
      <c r="C1393" s="6">
        <v>1385</v>
      </c>
      <c r="D1393" s="6">
        <v>363</v>
      </c>
      <c r="E1393" s="2">
        <f t="shared" si="279"/>
        <v>9.8888888888888893</v>
      </c>
      <c r="F1393" s="11">
        <v>35.6</v>
      </c>
      <c r="G1393" s="30">
        <f t="shared" si="280"/>
        <v>0.52777777777777835</v>
      </c>
      <c r="H1393" s="30">
        <f t="shared" si="281"/>
        <v>1.9000000000000021</v>
      </c>
      <c r="I1393" s="31">
        <f>SUM(E$8:E1393)</f>
        <v>14390.222222222221</v>
      </c>
      <c r="J1393" s="31">
        <f t="shared" si="282"/>
        <v>9.8888888888886868</v>
      </c>
      <c r="K1393" s="32">
        <f t="shared" si="274"/>
        <v>815.41666666666754</v>
      </c>
      <c r="L1393" s="33">
        <v>156.46950000000001</v>
      </c>
      <c r="M1393" s="34">
        <f>0.5*2.10945*1.29*0.35*WLTC_class_3!E1393^2</f>
        <v>46.568472115277778</v>
      </c>
      <c r="N1393" s="34">
        <f t="shared" si="275"/>
        <v>1018.4546387819453</v>
      </c>
      <c r="O1393" s="35">
        <f t="shared" si="276"/>
        <v>99.594804861624993</v>
      </c>
      <c r="P1393" s="35">
        <f t="shared" si="283"/>
        <v>10071.38476128792</v>
      </c>
      <c r="Q1393" s="35">
        <f>(SUM(P$8:P1393))/3600000</f>
        <v>1.5777471464961392</v>
      </c>
      <c r="R1393" s="35">
        <f t="shared" si="284"/>
        <v>0</v>
      </c>
      <c r="S1393" s="35"/>
      <c r="T1393" s="35">
        <f>(SUMIF(R$8:R1393,"&lt;0"))/3600000*-1</f>
        <v>0.65313912441521149</v>
      </c>
      <c r="U1393" s="37">
        <f t="shared" si="286"/>
        <v>8.8193750000000151</v>
      </c>
      <c r="V1393" s="37">
        <f t="shared" si="285"/>
        <v>0</v>
      </c>
      <c r="W1393" s="39">
        <f>SUM(V$8:V1393)/3600000*-1</f>
        <v>0.4493597175976658</v>
      </c>
      <c r="X1393" s="38">
        <f t="shared" si="277"/>
        <v>10.071384761288126</v>
      </c>
      <c r="Y1393" s="38">
        <f t="shared" si="278"/>
        <v>30.975673014313386</v>
      </c>
      <c r="Z1393" s="38">
        <f>SUM(Y$8:Y1393)/1000</f>
        <v>33.354569326247521</v>
      </c>
    </row>
    <row r="1394" spans="2:26" x14ac:dyDescent="0.3">
      <c r="B1394" s="6" t="s">
        <v>27</v>
      </c>
      <c r="C1394" s="6">
        <v>1386</v>
      </c>
      <c r="D1394" s="6">
        <v>364</v>
      </c>
      <c r="E1394" s="2">
        <f t="shared" si="279"/>
        <v>10.194444444444445</v>
      </c>
      <c r="F1394" s="11">
        <v>36.700000000000003</v>
      </c>
      <c r="G1394" s="30">
        <f t="shared" si="280"/>
        <v>0.27777777777777779</v>
      </c>
      <c r="H1394" s="30">
        <f t="shared" si="281"/>
        <v>1</v>
      </c>
      <c r="I1394" s="31">
        <f>SUM(E$8:E1394)</f>
        <v>14400.416666666666</v>
      </c>
      <c r="J1394" s="31">
        <f t="shared" si="282"/>
        <v>10.194444444445253</v>
      </c>
      <c r="K1394" s="32">
        <f t="shared" si="274"/>
        <v>429.16666666666669</v>
      </c>
      <c r="L1394" s="33">
        <v>156.46950000000001</v>
      </c>
      <c r="M1394" s="34">
        <f>0.5*2.10945*1.29*0.35*WLTC_class_3!E1394^2</f>
        <v>49.490759853038192</v>
      </c>
      <c r="N1394" s="34">
        <f t="shared" si="275"/>
        <v>635.12692651970485</v>
      </c>
      <c r="O1394" s="35">
        <f t="shared" si="276"/>
        <v>66.006643986126022</v>
      </c>
      <c r="P1394" s="35">
        <f t="shared" si="283"/>
        <v>6474.7661675763939</v>
      </c>
      <c r="Q1394" s="35">
        <f>(SUM(P$8:P1394))/3600000</f>
        <v>1.5795456926537994</v>
      </c>
      <c r="R1394" s="35">
        <f t="shared" si="284"/>
        <v>0</v>
      </c>
      <c r="S1394" s="35"/>
      <c r="T1394" s="35">
        <f>(SUMIF(R$8:R1394,"&lt;0"))/3600000*-1</f>
        <v>0.65313912441521149</v>
      </c>
      <c r="U1394" s="37">
        <f t="shared" si="286"/>
        <v>3.7924027777777791</v>
      </c>
      <c r="V1394" s="37">
        <f t="shared" si="285"/>
        <v>0</v>
      </c>
      <c r="W1394" s="39">
        <f>SUM(V$8:V1394)/3600000*-1</f>
        <v>0.4493597175976658</v>
      </c>
      <c r="X1394" s="38">
        <f t="shared" si="277"/>
        <v>6.4747661675758801</v>
      </c>
      <c r="Y1394" s="38">
        <f t="shared" si="278"/>
        <v>27.37905442060114</v>
      </c>
      <c r="Z1394" s="38">
        <f>SUM(Y$8:Y1394)/1000</f>
        <v>33.381948380668113</v>
      </c>
    </row>
    <row r="1395" spans="2:26" x14ac:dyDescent="0.3">
      <c r="B1395" s="6" t="s">
        <v>27</v>
      </c>
      <c r="C1395" s="6">
        <v>1387</v>
      </c>
      <c r="D1395" s="6">
        <v>365</v>
      </c>
      <c r="E1395" s="2">
        <f t="shared" si="279"/>
        <v>10.444444444444445</v>
      </c>
      <c r="F1395" s="11">
        <v>37.6</v>
      </c>
      <c r="G1395" s="30">
        <f t="shared" si="280"/>
        <v>0.37499999999999939</v>
      </c>
      <c r="H1395" s="30">
        <f t="shared" si="281"/>
        <v>1.3499999999999979</v>
      </c>
      <c r="I1395" s="31">
        <f>SUM(E$8:E1395)</f>
        <v>14410.861111111111</v>
      </c>
      <c r="J1395" s="31">
        <f t="shared" si="282"/>
        <v>10.444444444445253</v>
      </c>
      <c r="K1395" s="32">
        <f t="shared" si="274"/>
        <v>579.37499999999909</v>
      </c>
      <c r="L1395" s="33">
        <v>156.46950000000001</v>
      </c>
      <c r="M1395" s="34">
        <f>0.5*2.10945*1.29*0.35*WLTC_class_3!E1395^2</f>
        <v>51.947862594444437</v>
      </c>
      <c r="N1395" s="34">
        <f t="shared" si="275"/>
        <v>787.7923625944436</v>
      </c>
      <c r="O1395" s="35">
        <f t="shared" si="276"/>
        <v>85.937448344259778</v>
      </c>
      <c r="P1395" s="35">
        <f t="shared" si="283"/>
        <v>8228.053564875936</v>
      </c>
      <c r="Q1395" s="35">
        <f>(SUM(P$8:P1395))/3600000</f>
        <v>1.5818312630884872</v>
      </c>
      <c r="R1395" s="35">
        <f t="shared" si="284"/>
        <v>0</v>
      </c>
      <c r="S1395" s="35"/>
      <c r="T1395" s="35">
        <f>(SUMIF(R$8:R1395,"&lt;0"))/3600000*-1</f>
        <v>0.65313912441521149</v>
      </c>
      <c r="U1395" s="37">
        <f t="shared" si="286"/>
        <v>3.1887083333333286</v>
      </c>
      <c r="V1395" s="37">
        <f t="shared" si="285"/>
        <v>0</v>
      </c>
      <c r="W1395" s="39">
        <f>SUM(V$8:V1395)/3600000*-1</f>
        <v>0.4493597175976658</v>
      </c>
      <c r="X1395" s="38">
        <f t="shared" si="277"/>
        <v>8.2280535648752995</v>
      </c>
      <c r="Y1395" s="38">
        <f t="shared" si="278"/>
        <v>29.13234181790056</v>
      </c>
      <c r="Z1395" s="38">
        <f>SUM(Y$8:Y1395)/1000</f>
        <v>33.41108072248602</v>
      </c>
    </row>
    <row r="1396" spans="2:26" x14ac:dyDescent="0.3">
      <c r="B1396" s="6" t="s">
        <v>27</v>
      </c>
      <c r="C1396" s="6">
        <v>1388</v>
      </c>
      <c r="D1396" s="6">
        <v>366</v>
      </c>
      <c r="E1396" s="2">
        <f t="shared" si="279"/>
        <v>10.944444444444445</v>
      </c>
      <c r="F1396" s="11">
        <v>39.4</v>
      </c>
      <c r="G1396" s="30">
        <f t="shared" si="280"/>
        <v>0.68055555555555536</v>
      </c>
      <c r="H1396" s="30">
        <f t="shared" si="281"/>
        <v>2.4499999999999993</v>
      </c>
      <c r="I1396" s="31">
        <f>SUM(E$8:E1396)</f>
        <v>14421.805555555557</v>
      </c>
      <c r="J1396" s="31">
        <f t="shared" si="282"/>
        <v>10.944444444445253</v>
      </c>
      <c r="K1396" s="32">
        <f t="shared" si="274"/>
        <v>1051.458333333333</v>
      </c>
      <c r="L1396" s="33">
        <v>156.46950000000001</v>
      </c>
      <c r="M1396" s="34">
        <f>0.5*2.10945*1.29*0.35*WLTC_class_3!E1396^2</f>
        <v>57.040646203819442</v>
      </c>
      <c r="N1396" s="34">
        <f t="shared" si="275"/>
        <v>1264.9684795371525</v>
      </c>
      <c r="O1396" s="35">
        <f t="shared" si="276"/>
        <v>151.51901766160796</v>
      </c>
      <c r="P1396" s="35">
        <f t="shared" si="283"/>
        <v>13844.377248268747</v>
      </c>
      <c r="Q1396" s="35">
        <f>(SUM(P$8:P1396))/3600000</f>
        <v>1.5856769234352284</v>
      </c>
      <c r="R1396" s="35">
        <f t="shared" si="284"/>
        <v>0</v>
      </c>
      <c r="S1396" s="35"/>
      <c r="T1396" s="35">
        <f>(SUMIF(R$8:R1396,"&lt;0"))/3600000*-1</f>
        <v>0.65313912441521149</v>
      </c>
      <c r="U1396" s="37">
        <f t="shared" si="286"/>
        <v>6.609166666666674</v>
      </c>
      <c r="V1396" s="37">
        <f t="shared" si="285"/>
        <v>0</v>
      </c>
      <c r="W1396" s="39">
        <f>SUM(V$8:V1396)/3600000*-1</f>
        <v>0.4493597175976658</v>
      </c>
      <c r="X1396" s="38">
        <f t="shared" si="277"/>
        <v>13.844377248267724</v>
      </c>
      <c r="Y1396" s="38">
        <f t="shared" si="278"/>
        <v>34.748665501292983</v>
      </c>
      <c r="Z1396" s="38">
        <f>SUM(Y$8:Y1396)/1000</f>
        <v>33.44582938798731</v>
      </c>
    </row>
    <row r="1397" spans="2:26" x14ac:dyDescent="0.3">
      <c r="B1397" s="6" t="s">
        <v>27</v>
      </c>
      <c r="C1397" s="6">
        <v>1389</v>
      </c>
      <c r="D1397" s="6">
        <v>367</v>
      </c>
      <c r="E1397" s="2">
        <f t="shared" si="279"/>
        <v>11.805555555555555</v>
      </c>
      <c r="F1397" s="11">
        <v>42.5</v>
      </c>
      <c r="G1397" s="30">
        <f t="shared" si="280"/>
        <v>0.98611111111111127</v>
      </c>
      <c r="H1397" s="30">
        <f t="shared" si="281"/>
        <v>3.5500000000000007</v>
      </c>
      <c r="I1397" s="31">
        <f>SUM(E$8:E1397)</f>
        <v>14433.611111111111</v>
      </c>
      <c r="J1397" s="31">
        <f t="shared" si="282"/>
        <v>11.805555555554747</v>
      </c>
      <c r="K1397" s="32">
        <f t="shared" si="274"/>
        <v>1523.541666666667</v>
      </c>
      <c r="L1397" s="33">
        <v>156.46950000000001</v>
      </c>
      <c r="M1397" s="34">
        <f>0.5*2.10945*1.29*0.35*WLTC_class_3!E1397^2</f>
        <v>66.369699815538183</v>
      </c>
      <c r="N1397" s="34">
        <f t="shared" si="275"/>
        <v>1746.3808664822052</v>
      </c>
      <c r="O1397" s="35">
        <f t="shared" si="276"/>
        <v>243.3950956854373</v>
      </c>
      <c r="P1397" s="35">
        <f t="shared" si="283"/>
        <v>20616.996340413512</v>
      </c>
      <c r="Q1397" s="35">
        <f>(SUM(P$8:P1397))/3600000</f>
        <v>1.5914038668631212</v>
      </c>
      <c r="R1397" s="35">
        <f t="shared" si="284"/>
        <v>0</v>
      </c>
      <c r="S1397" s="35"/>
      <c r="T1397" s="35">
        <f>(SUMIF(R$8:R1397,"&lt;0"))/3600000*-1</f>
        <v>0.65313912441521149</v>
      </c>
      <c r="U1397" s="37">
        <f t="shared" si="286"/>
        <v>12.106791666666654</v>
      </c>
      <c r="V1397" s="37">
        <f t="shared" si="285"/>
        <v>0</v>
      </c>
      <c r="W1397" s="39">
        <f>SUM(V$8:V1397)/3600000*-1</f>
        <v>0.4493597175976658</v>
      </c>
      <c r="X1397" s="38">
        <f t="shared" si="277"/>
        <v>20.616996340414921</v>
      </c>
      <c r="Y1397" s="38">
        <f t="shared" si="278"/>
        <v>41.521284593440186</v>
      </c>
      <c r="Z1397" s="38">
        <f>SUM(Y$8:Y1397)/1000</f>
        <v>33.487350672580746</v>
      </c>
    </row>
    <row r="1398" spans="2:26" x14ac:dyDescent="0.3">
      <c r="B1398" s="6" t="s">
        <v>27</v>
      </c>
      <c r="C1398" s="6">
        <v>1390</v>
      </c>
      <c r="D1398" s="6">
        <v>368</v>
      </c>
      <c r="E1398" s="2">
        <f t="shared" si="279"/>
        <v>12.916666666666666</v>
      </c>
      <c r="F1398" s="11">
        <v>46.5</v>
      </c>
      <c r="G1398" s="30">
        <f t="shared" si="280"/>
        <v>1.0694444444444449</v>
      </c>
      <c r="H1398" s="30">
        <f t="shared" si="281"/>
        <v>3.8500000000000014</v>
      </c>
      <c r="I1398" s="31">
        <f>SUM(E$8:E1398)</f>
        <v>14446.527777777777</v>
      </c>
      <c r="J1398" s="31">
        <f t="shared" si="282"/>
        <v>12.91666666666606</v>
      </c>
      <c r="K1398" s="32">
        <f t="shared" si="274"/>
        <v>1652.2916666666674</v>
      </c>
      <c r="L1398" s="33">
        <v>156.46950000000001</v>
      </c>
      <c r="M1398" s="34">
        <f>0.5*2.10945*1.29*0.35*WLTC_class_3!E1398^2</f>
        <v>79.450731308593745</v>
      </c>
      <c r="N1398" s="34">
        <f t="shared" si="275"/>
        <v>1888.2118979752613</v>
      </c>
      <c r="O1398" s="35">
        <f t="shared" si="276"/>
        <v>315.02979756148278</v>
      </c>
      <c r="P1398" s="35">
        <f t="shared" si="283"/>
        <v>24389.403682179312</v>
      </c>
      <c r="Q1398" s="35">
        <f>(SUM(P$8:P1398))/3600000</f>
        <v>1.5981787012192821</v>
      </c>
      <c r="R1398" s="35">
        <f t="shared" si="284"/>
        <v>0</v>
      </c>
      <c r="S1398" s="35"/>
      <c r="T1398" s="35">
        <f>(SUMIF(R$8:R1398,"&lt;0"))/3600000*-1</f>
        <v>0.65313912441521149</v>
      </c>
      <c r="U1398" s="37">
        <f t="shared" si="286"/>
        <v>16.975925925925928</v>
      </c>
      <c r="V1398" s="37">
        <f t="shared" si="285"/>
        <v>0</v>
      </c>
      <c r="W1398" s="39">
        <f>SUM(V$8:V1398)/3600000*-1</f>
        <v>0.4493597175976658</v>
      </c>
      <c r="X1398" s="38">
        <f t="shared" si="277"/>
        <v>24.389403682180458</v>
      </c>
      <c r="Y1398" s="38">
        <f t="shared" si="278"/>
        <v>45.293691935205715</v>
      </c>
      <c r="Z1398" s="38">
        <f>SUM(Y$8:Y1398)/1000</f>
        <v>33.532644364515953</v>
      </c>
    </row>
    <row r="1399" spans="2:26" x14ac:dyDescent="0.3">
      <c r="B1399" s="6" t="s">
        <v>27</v>
      </c>
      <c r="C1399" s="6">
        <v>1391</v>
      </c>
      <c r="D1399" s="6">
        <v>369</v>
      </c>
      <c r="E1399" s="2">
        <f t="shared" si="279"/>
        <v>13.944444444444445</v>
      </c>
      <c r="F1399" s="11">
        <v>50.2</v>
      </c>
      <c r="G1399" s="30">
        <f t="shared" si="280"/>
        <v>0.87499999999999956</v>
      </c>
      <c r="H1399" s="30">
        <f t="shared" si="281"/>
        <v>3.1499999999999986</v>
      </c>
      <c r="I1399" s="31">
        <f>SUM(E$8:E1399)</f>
        <v>14460.472222222223</v>
      </c>
      <c r="J1399" s="31">
        <f t="shared" si="282"/>
        <v>13.944444444445253</v>
      </c>
      <c r="K1399" s="32">
        <f t="shared" si="274"/>
        <v>1351.8749999999993</v>
      </c>
      <c r="L1399" s="33">
        <v>156.46950000000001</v>
      </c>
      <c r="M1399" s="34">
        <f>0.5*2.10945*1.29*0.35*WLTC_class_3!E1399^2</f>
        <v>92.59753540381945</v>
      </c>
      <c r="N1399" s="34">
        <f t="shared" si="275"/>
        <v>1600.9420354038189</v>
      </c>
      <c r="O1399" s="35">
        <f t="shared" si="276"/>
        <v>311.29922584099336</v>
      </c>
      <c r="P1399" s="35">
        <f t="shared" si="283"/>
        <v>22324.247271465658</v>
      </c>
      <c r="Q1399" s="35">
        <f>(SUM(P$8:P1399))/3600000</f>
        <v>1.6043798810169116</v>
      </c>
      <c r="R1399" s="35">
        <f t="shared" si="284"/>
        <v>0</v>
      </c>
      <c r="S1399" s="35"/>
      <c r="T1399" s="35">
        <f>(SUMIF(R$8:R1399,"&lt;0"))/3600000*-1</f>
        <v>0.65313912441521149</v>
      </c>
      <c r="U1399" s="37">
        <f t="shared" si="286"/>
        <v>17.061282407407422</v>
      </c>
      <c r="V1399" s="37">
        <f t="shared" si="285"/>
        <v>0</v>
      </c>
      <c r="W1399" s="39">
        <f>SUM(V$8:V1399)/3600000*-1</f>
        <v>0.4493597175976658</v>
      </c>
      <c r="X1399" s="38">
        <f t="shared" si="277"/>
        <v>22.324247271464362</v>
      </c>
      <c r="Y1399" s="38">
        <f t="shared" si="278"/>
        <v>43.228535524489622</v>
      </c>
      <c r="Z1399" s="38">
        <f>SUM(Y$8:Y1399)/1000</f>
        <v>33.575872900040444</v>
      </c>
    </row>
    <row r="1400" spans="2:26" x14ac:dyDescent="0.3">
      <c r="B1400" s="6" t="s">
        <v>27</v>
      </c>
      <c r="C1400" s="6">
        <v>1392</v>
      </c>
      <c r="D1400" s="6">
        <v>370</v>
      </c>
      <c r="E1400" s="2">
        <f t="shared" si="279"/>
        <v>14.666666666666666</v>
      </c>
      <c r="F1400" s="11">
        <v>52.8</v>
      </c>
      <c r="G1400" s="30">
        <f t="shared" si="280"/>
        <v>0.56944444444444364</v>
      </c>
      <c r="H1400" s="30">
        <f t="shared" si="281"/>
        <v>2.0499999999999972</v>
      </c>
      <c r="I1400" s="31">
        <f>SUM(E$8:E1400)</f>
        <v>14475.138888888889</v>
      </c>
      <c r="J1400" s="31">
        <f t="shared" si="282"/>
        <v>14.66666666666606</v>
      </c>
      <c r="K1400" s="32">
        <f t="shared" si="274"/>
        <v>879.79166666666538</v>
      </c>
      <c r="L1400" s="33">
        <v>156.46950000000001</v>
      </c>
      <c r="M1400" s="34">
        <f>0.5*2.10945*1.29*0.35*WLTC_class_3!E1400^2</f>
        <v>102.43770459999998</v>
      </c>
      <c r="N1400" s="34">
        <f t="shared" si="275"/>
        <v>1138.6988712666653</v>
      </c>
      <c r="O1400" s="35">
        <f t="shared" si="276"/>
        <v>244.94677941913031</v>
      </c>
      <c r="P1400" s="35">
        <f t="shared" si="283"/>
        <v>16700.916778577066</v>
      </c>
      <c r="Q1400" s="35">
        <f>(SUM(P$8:P1400))/3600000</f>
        <v>1.6090190245665166</v>
      </c>
      <c r="R1400" s="35">
        <f t="shared" si="284"/>
        <v>0</v>
      </c>
      <c r="S1400" s="35"/>
      <c r="T1400" s="35">
        <f>(SUMIF(R$8:R1400,"&lt;0"))/3600000*-1</f>
        <v>0.65313912441521149</v>
      </c>
      <c r="U1400" s="37">
        <f t="shared" si="286"/>
        <v>12.770092592592569</v>
      </c>
      <c r="V1400" s="37">
        <f t="shared" si="285"/>
        <v>0</v>
      </c>
      <c r="W1400" s="39">
        <f>SUM(V$8:V1400)/3600000*-1</f>
        <v>0.4493597175976658</v>
      </c>
      <c r="X1400" s="38">
        <f t="shared" si="277"/>
        <v>16.700916778577756</v>
      </c>
      <c r="Y1400" s="38">
        <f t="shared" si="278"/>
        <v>37.60520503160302</v>
      </c>
      <c r="Z1400" s="38">
        <f>SUM(Y$8:Y1400)/1000</f>
        <v>33.613478105072048</v>
      </c>
    </row>
    <row r="1401" spans="2:26" x14ac:dyDescent="0.3">
      <c r="B1401" s="6" t="s">
        <v>27</v>
      </c>
      <c r="C1401" s="6">
        <v>1393</v>
      </c>
      <c r="D1401" s="6">
        <v>371</v>
      </c>
      <c r="E1401" s="2">
        <f t="shared" si="279"/>
        <v>15.083333333333332</v>
      </c>
      <c r="F1401" s="11">
        <v>54.3</v>
      </c>
      <c r="G1401" s="30">
        <f t="shared" si="280"/>
        <v>0.29166666666666685</v>
      </c>
      <c r="H1401" s="30">
        <f t="shared" si="281"/>
        <v>1.0500000000000007</v>
      </c>
      <c r="I1401" s="31">
        <f>SUM(E$8:E1401)</f>
        <v>14490.222222222223</v>
      </c>
      <c r="J1401" s="31">
        <f t="shared" si="282"/>
        <v>15.08333333333394</v>
      </c>
      <c r="K1401" s="32">
        <f t="shared" si="274"/>
        <v>450.62500000000028</v>
      </c>
      <c r="L1401" s="33">
        <v>156.46950000000001</v>
      </c>
      <c r="M1401" s="34">
        <f>0.5*2.10945*1.29*0.35*WLTC_class_3!E1401^2</f>
        <v>108.34070378359372</v>
      </c>
      <c r="N1401" s="34">
        <f t="shared" si="275"/>
        <v>715.43520378359403</v>
      </c>
      <c r="O1401" s="35">
        <f t="shared" si="276"/>
        <v>162.76647716080046</v>
      </c>
      <c r="P1401" s="35">
        <f t="shared" si="283"/>
        <v>10791.147657069643</v>
      </c>
      <c r="Q1401" s="35">
        <f>(SUM(P$8:P1401))/3600000</f>
        <v>1.6120165655823691</v>
      </c>
      <c r="R1401" s="35">
        <f t="shared" si="284"/>
        <v>0</v>
      </c>
      <c r="S1401" s="35"/>
      <c r="T1401" s="35">
        <f>(SUMIF(R$8:R1401,"&lt;0"))/3600000*-1</f>
        <v>0.65313912441521149</v>
      </c>
      <c r="U1401" s="37">
        <f t="shared" si="286"/>
        <v>7.6606249999999889</v>
      </c>
      <c r="V1401" s="37">
        <f t="shared" si="285"/>
        <v>0</v>
      </c>
      <c r="W1401" s="39">
        <f>SUM(V$8:V1401)/3600000*-1</f>
        <v>0.4493597175976658</v>
      </c>
      <c r="X1401" s="38">
        <f t="shared" si="277"/>
        <v>10.791147657069208</v>
      </c>
      <c r="Y1401" s="38">
        <f t="shared" si="278"/>
        <v>31.695435910094467</v>
      </c>
      <c r="Z1401" s="38">
        <f>SUM(Y$8:Y1401)/1000</f>
        <v>33.645173540982142</v>
      </c>
    </row>
    <row r="1402" spans="2:26" x14ac:dyDescent="0.3">
      <c r="B1402" s="6" t="s">
        <v>27</v>
      </c>
      <c r="C1402" s="6">
        <v>1394</v>
      </c>
      <c r="D1402" s="6">
        <v>372</v>
      </c>
      <c r="E1402" s="2">
        <f t="shared" si="279"/>
        <v>15.25</v>
      </c>
      <c r="F1402" s="11">
        <v>54.9</v>
      </c>
      <c r="G1402" s="30">
        <f t="shared" si="280"/>
        <v>8.3333333333333523E-2</v>
      </c>
      <c r="H1402" s="30">
        <f t="shared" si="281"/>
        <v>0.30000000000000071</v>
      </c>
      <c r="I1402" s="31">
        <f>SUM(E$8:E1402)</f>
        <v>14505.472222222223</v>
      </c>
      <c r="J1402" s="31">
        <f t="shared" si="282"/>
        <v>15.25</v>
      </c>
      <c r="K1402" s="32">
        <f t="shared" si="274"/>
        <v>128.75000000000028</v>
      </c>
      <c r="L1402" s="33">
        <v>156.46950000000001</v>
      </c>
      <c r="M1402" s="34">
        <f>0.5*2.10945*1.29*0.35*WLTC_class_3!E1402^2</f>
        <v>110.74820148984374</v>
      </c>
      <c r="N1402" s="34">
        <f t="shared" si="275"/>
        <v>395.96770148984405</v>
      </c>
      <c r="O1402" s="35">
        <f t="shared" si="276"/>
        <v>92.087238577731853</v>
      </c>
      <c r="P1402" s="35">
        <f t="shared" si="283"/>
        <v>6038.5074477201215</v>
      </c>
      <c r="Q1402" s="35">
        <f>(SUM(P$8:P1402))/3600000</f>
        <v>1.6136939287622916</v>
      </c>
      <c r="R1402" s="35">
        <f t="shared" si="284"/>
        <v>0</v>
      </c>
      <c r="S1402" s="35"/>
      <c r="T1402" s="35">
        <f>(SUMIF(R$8:R1402,"&lt;0"))/3600000*-1</f>
        <v>0.65313912441521149</v>
      </c>
      <c r="U1402" s="37">
        <f t="shared" si="286"/>
        <v>3.1243333333333609</v>
      </c>
      <c r="V1402" s="37">
        <f t="shared" si="285"/>
        <v>0</v>
      </c>
      <c r="W1402" s="39">
        <f>SUM(V$8:V1402)/3600000*-1</f>
        <v>0.4493597175976658</v>
      </c>
      <c r="X1402" s="38">
        <f t="shared" si="277"/>
        <v>6.0385074477201215</v>
      </c>
      <c r="Y1402" s="38">
        <f t="shared" si="278"/>
        <v>26.942795700745382</v>
      </c>
      <c r="Z1402" s="38">
        <f>SUM(Y$8:Y1402)/1000</f>
        <v>33.672116336682883</v>
      </c>
    </row>
    <row r="1403" spans="2:26" x14ac:dyDescent="0.3">
      <c r="B1403" s="6" t="s">
        <v>27</v>
      </c>
      <c r="C1403" s="6">
        <v>1395</v>
      </c>
      <c r="D1403" s="6">
        <v>373</v>
      </c>
      <c r="E1403" s="2">
        <f t="shared" si="279"/>
        <v>15.25</v>
      </c>
      <c r="F1403" s="11">
        <v>54.9</v>
      </c>
      <c r="G1403" s="30">
        <f t="shared" si="280"/>
        <v>-2.7777777777777186E-2</v>
      </c>
      <c r="H1403" s="30">
        <f t="shared" si="281"/>
        <v>-9.9999999999997868E-2</v>
      </c>
      <c r="I1403" s="31">
        <f>SUM(E$8:E1403)</f>
        <v>14520.722222222223</v>
      </c>
      <c r="J1403" s="31">
        <f t="shared" si="282"/>
        <v>15.25</v>
      </c>
      <c r="K1403" s="32">
        <f t="shared" si="274"/>
        <v>-42.916666666665755</v>
      </c>
      <c r="L1403" s="33">
        <v>156.46950000000001</v>
      </c>
      <c r="M1403" s="34">
        <f>0.5*2.10945*1.29*0.35*WLTC_class_3!E1403^2</f>
        <v>110.74820148984374</v>
      </c>
      <c r="N1403" s="34">
        <f t="shared" si="275"/>
        <v>224.30103482317801</v>
      </c>
      <c r="O1403" s="35">
        <f t="shared" si="276"/>
        <v>0</v>
      </c>
      <c r="P1403" s="35">
        <f t="shared" si="283"/>
        <v>0</v>
      </c>
      <c r="Q1403" s="35">
        <f>(SUM(P$8:P1403))/3600000</f>
        <v>1.6136939287622916</v>
      </c>
      <c r="R1403" s="35">
        <f t="shared" si="284"/>
        <v>0</v>
      </c>
      <c r="S1403" s="35"/>
      <c r="T1403" s="35">
        <f>(SUMIF(R$8:R1403,"&lt;0"))/3600000*-1</f>
        <v>0.65313912441521149</v>
      </c>
      <c r="U1403" s="37">
        <f t="shared" si="286"/>
        <v>0</v>
      </c>
      <c r="V1403" s="37">
        <f t="shared" si="285"/>
        <v>0</v>
      </c>
      <c r="W1403" s="39">
        <f>SUM(V$8:V1403)/3600000*-1</f>
        <v>0.4493597175976658</v>
      </c>
      <c r="X1403" s="38">
        <f t="shared" si="277"/>
        <v>3.4205907810534644</v>
      </c>
      <c r="Y1403" s="38">
        <f t="shared" si="278"/>
        <v>24.324879034078727</v>
      </c>
      <c r="Z1403" s="38">
        <f>SUM(Y$8:Y1403)/1000</f>
        <v>33.696441215716966</v>
      </c>
    </row>
    <row r="1404" spans="2:26" x14ac:dyDescent="0.3">
      <c r="B1404" s="6" t="s">
        <v>27</v>
      </c>
      <c r="C1404" s="6">
        <v>1396</v>
      </c>
      <c r="D1404" s="6">
        <v>374</v>
      </c>
      <c r="E1404" s="2">
        <f t="shared" si="279"/>
        <v>15.194444444444445</v>
      </c>
      <c r="F1404" s="11">
        <v>54.7</v>
      </c>
      <c r="G1404" s="30">
        <f t="shared" si="280"/>
        <v>-0.11111111111111072</v>
      </c>
      <c r="H1404" s="30">
        <f t="shared" si="281"/>
        <v>-0.39999999999999858</v>
      </c>
      <c r="I1404" s="31">
        <f>SUM(E$8:E1404)</f>
        <v>14535.916666666668</v>
      </c>
      <c r="J1404" s="31">
        <f t="shared" si="282"/>
        <v>15.194444444445253</v>
      </c>
      <c r="K1404" s="32">
        <f t="shared" si="274"/>
        <v>-171.66666666666606</v>
      </c>
      <c r="L1404" s="33">
        <v>156.46950000000001</v>
      </c>
      <c r="M1404" s="34">
        <f>0.5*2.10945*1.29*0.35*WLTC_class_3!E1404^2</f>
        <v>109.94276269678819</v>
      </c>
      <c r="N1404" s="34">
        <f t="shared" si="275"/>
        <v>94.745596030122158</v>
      </c>
      <c r="O1404" s="35">
        <f t="shared" si="276"/>
        <v>0</v>
      </c>
      <c r="P1404" s="35">
        <f t="shared" si="283"/>
        <v>0</v>
      </c>
      <c r="Q1404" s="35">
        <f>(SUM(P$8:P1404))/3600000</f>
        <v>1.6136939287622916</v>
      </c>
      <c r="R1404" s="35">
        <f t="shared" si="284"/>
        <v>0</v>
      </c>
      <c r="S1404" s="35"/>
      <c r="T1404" s="35">
        <f>(SUMIF(R$8:R1404,"&lt;0"))/3600000*-1</f>
        <v>0.65313912441521149</v>
      </c>
      <c r="U1404" s="37">
        <f t="shared" si="286"/>
        <v>-1.0452592592592482</v>
      </c>
      <c r="V1404" s="37">
        <f t="shared" si="285"/>
        <v>0</v>
      </c>
      <c r="W1404" s="39">
        <f>SUM(V$8:V1404)/3600000*-1</f>
        <v>0.4493597175976658</v>
      </c>
      <c r="X1404" s="38">
        <f t="shared" si="277"/>
        <v>1.4396066952354671</v>
      </c>
      <c r="Y1404" s="38">
        <f t="shared" si="278"/>
        <v>22.343894948260729</v>
      </c>
      <c r="Z1404" s="38">
        <f>SUM(Y$8:Y1404)/1000</f>
        <v>33.718785110665223</v>
      </c>
    </row>
    <row r="1405" spans="2:26" x14ac:dyDescent="0.3">
      <c r="B1405" s="6" t="s">
        <v>27</v>
      </c>
      <c r="C1405" s="6">
        <v>1397</v>
      </c>
      <c r="D1405" s="6">
        <v>375</v>
      </c>
      <c r="E1405" s="2">
        <f t="shared" si="279"/>
        <v>15.027777777777779</v>
      </c>
      <c r="F1405" s="11">
        <v>54.1</v>
      </c>
      <c r="G1405" s="30">
        <f t="shared" si="280"/>
        <v>-0.20833333333333331</v>
      </c>
      <c r="H1405" s="30">
        <f t="shared" si="281"/>
        <v>-0.75</v>
      </c>
      <c r="I1405" s="31">
        <f>SUM(E$8:E1405)</f>
        <v>14550.944444444445</v>
      </c>
      <c r="J1405" s="31">
        <f t="shared" si="282"/>
        <v>15.027777777777374</v>
      </c>
      <c r="K1405" s="32">
        <f t="shared" si="274"/>
        <v>-321.87499999999994</v>
      </c>
      <c r="L1405" s="33">
        <v>156.46950000000001</v>
      </c>
      <c r="M1405" s="34">
        <f>0.5*2.10945*1.29*0.35*WLTC_class_3!E1405^2</f>
        <v>107.54408366345486</v>
      </c>
      <c r="N1405" s="34">
        <f t="shared" si="275"/>
        <v>-57.861416336545062</v>
      </c>
      <c r="O1405" s="35">
        <f t="shared" si="276"/>
        <v>-13.067081168823989</v>
      </c>
      <c r="P1405" s="35">
        <f t="shared" si="283"/>
        <v>0</v>
      </c>
      <c r="Q1405" s="35">
        <f>(SUM(P$8:P1405))/3600000</f>
        <v>1.6136939287622916</v>
      </c>
      <c r="R1405" s="34">
        <f t="shared" si="284"/>
        <v>-869.52850661305661</v>
      </c>
      <c r="S1405" s="35">
        <f>SUM(R1405:R1415)</f>
        <v>-99957.304132783684</v>
      </c>
      <c r="T1405" s="35">
        <f>(SUMIF(R$8:R1405,"&lt;0"))/3600000*-1</f>
        <v>0.65338066011149276</v>
      </c>
      <c r="U1405" s="37">
        <f t="shared" si="286"/>
        <v>-3.1128888888888895</v>
      </c>
      <c r="V1405" s="37">
        <f t="shared" si="285"/>
        <v>-598.2356125497829</v>
      </c>
      <c r="W1405" s="39">
        <f>SUM(V$8:V1405)/3600000*-1</f>
        <v>0.44952589415670741</v>
      </c>
      <c r="X1405" s="38">
        <f t="shared" si="277"/>
        <v>-0.86952850661308001</v>
      </c>
      <c r="Y1405" s="38">
        <f t="shared" si="278"/>
        <v>20.034759746412181</v>
      </c>
      <c r="Z1405" s="38">
        <f>SUM(Y$8:Y1405)/1000</f>
        <v>33.738819870411639</v>
      </c>
    </row>
    <row r="1406" spans="2:26" x14ac:dyDescent="0.3">
      <c r="B1406" s="6" t="s">
        <v>27</v>
      </c>
      <c r="C1406" s="6">
        <v>1398</v>
      </c>
      <c r="D1406" s="6">
        <v>376</v>
      </c>
      <c r="E1406" s="2">
        <f t="shared" si="279"/>
        <v>14.777777777777779</v>
      </c>
      <c r="F1406" s="11">
        <v>53.2</v>
      </c>
      <c r="G1406" s="30">
        <f t="shared" si="280"/>
        <v>-0.27777777777777779</v>
      </c>
      <c r="H1406" s="30">
        <f t="shared" si="281"/>
        <v>-1</v>
      </c>
      <c r="I1406" s="31">
        <f>SUM(E$8:E1406)</f>
        <v>14565.722222222223</v>
      </c>
      <c r="J1406" s="31">
        <f t="shared" si="282"/>
        <v>14.777777777777374</v>
      </c>
      <c r="K1406" s="32">
        <f t="shared" si="274"/>
        <v>-429.16666666666669</v>
      </c>
      <c r="L1406" s="33">
        <v>156.46950000000001</v>
      </c>
      <c r="M1406" s="34">
        <f>0.5*2.10945*1.29*0.35*WLTC_class_3!E1406^2</f>
        <v>103.99567014861111</v>
      </c>
      <c r="N1406" s="34">
        <f t="shared" si="275"/>
        <v>-168.70149651805554</v>
      </c>
      <c r="O1406" s="35">
        <f t="shared" si="276"/>
        <v>-36.841491011207445</v>
      </c>
      <c r="P1406" s="35">
        <f t="shared" si="283"/>
        <v>0</v>
      </c>
      <c r="Q1406" s="35">
        <f>(SUM(P$8:P1406))/3600000</f>
        <v>1.6136939287622916</v>
      </c>
      <c r="R1406" s="34">
        <f t="shared" si="284"/>
        <v>-2493.0332263223081</v>
      </c>
      <c r="S1406" s="35"/>
      <c r="T1406" s="35">
        <f>(SUMIF(R$8:R1406,"&lt;0"))/3600000*-1</f>
        <v>0.65407316934102677</v>
      </c>
      <c r="U1406" s="37">
        <f t="shared" si="286"/>
        <v>-4.6049583333333315</v>
      </c>
      <c r="V1406" s="37">
        <f t="shared" si="285"/>
        <v>-1715.2068597097477</v>
      </c>
      <c r="W1406" s="39">
        <f>SUM(V$8:V1406)/3600000*-1</f>
        <v>0.4500023405066268</v>
      </c>
      <c r="X1406" s="38">
        <f t="shared" si="277"/>
        <v>-2.4930332263223764</v>
      </c>
      <c r="Y1406" s="38">
        <f t="shared" si="278"/>
        <v>18.411255026702882</v>
      </c>
      <c r="Z1406" s="38">
        <f>SUM(Y$8:Y1406)/1000</f>
        <v>33.757231125438338</v>
      </c>
    </row>
    <row r="1407" spans="2:26" x14ac:dyDescent="0.3">
      <c r="B1407" s="6" t="s">
        <v>27</v>
      </c>
      <c r="C1407" s="6">
        <v>1399</v>
      </c>
      <c r="D1407" s="6">
        <v>377</v>
      </c>
      <c r="E1407" s="2">
        <f t="shared" si="279"/>
        <v>14.472222222222221</v>
      </c>
      <c r="F1407" s="11">
        <v>52.1</v>
      </c>
      <c r="G1407" s="30">
        <f t="shared" si="280"/>
        <v>-0.34722222222222221</v>
      </c>
      <c r="H1407" s="30">
        <f t="shared" si="281"/>
        <v>-1.25</v>
      </c>
      <c r="I1407" s="31">
        <f>SUM(E$8:E1407)</f>
        <v>14580.194444444445</v>
      </c>
      <c r="J1407" s="31">
        <f t="shared" si="282"/>
        <v>14.472222222222626</v>
      </c>
      <c r="K1407" s="32">
        <f t="shared" si="274"/>
        <v>-536.45833333333326</v>
      </c>
      <c r="L1407" s="33">
        <v>156.46950000000001</v>
      </c>
      <c r="M1407" s="34">
        <f>0.5*2.10945*1.29*0.35*WLTC_class_3!E1407^2</f>
        <v>99.739558132204834</v>
      </c>
      <c r="N1407" s="34">
        <f t="shared" si="275"/>
        <v>-280.2492752011284</v>
      </c>
      <c r="O1407" s="35">
        <f t="shared" si="276"/>
        <v>-58.696869992184887</v>
      </c>
      <c r="P1407" s="35">
        <f t="shared" si="283"/>
        <v>0</v>
      </c>
      <c r="Q1407" s="35">
        <f>(SUM(P$8:P1407))/3600000</f>
        <v>1.6136939287622916</v>
      </c>
      <c r="R1407" s="34">
        <f t="shared" si="284"/>
        <v>-4055.829788327555</v>
      </c>
      <c r="S1407" s="35"/>
      <c r="T1407" s="35">
        <f>(SUMIF(R$8:R1407,"&lt;0"))/3600000*-1</f>
        <v>0.65519978872667339</v>
      </c>
      <c r="U1407" s="37">
        <f t="shared" si="286"/>
        <v>-5.5233750000000352</v>
      </c>
      <c r="V1407" s="37">
        <f t="shared" si="285"/>
        <v>-2790.4108943693577</v>
      </c>
      <c r="W1407" s="39">
        <f>SUM(V$8:V1407)/3600000*-1</f>
        <v>0.45077745464395164</v>
      </c>
      <c r="X1407" s="38">
        <f t="shared" si="277"/>
        <v>-4.0558297883274417</v>
      </c>
      <c r="Y1407" s="38">
        <f t="shared" si="278"/>
        <v>16.848458464697821</v>
      </c>
      <c r="Z1407" s="38">
        <f>SUM(Y$8:Y1407)/1000</f>
        <v>33.774079583903038</v>
      </c>
    </row>
    <row r="1408" spans="2:26" x14ac:dyDescent="0.3">
      <c r="B1408" s="6" t="s">
        <v>27</v>
      </c>
      <c r="C1408" s="6">
        <v>1400</v>
      </c>
      <c r="D1408" s="6">
        <v>378</v>
      </c>
      <c r="E1408" s="2">
        <f t="shared" si="279"/>
        <v>14.083333333333334</v>
      </c>
      <c r="F1408" s="11">
        <v>50.7</v>
      </c>
      <c r="G1408" s="30">
        <f t="shared" si="280"/>
        <v>-0.41666666666666663</v>
      </c>
      <c r="H1408" s="30">
        <f t="shared" si="281"/>
        <v>-1.5</v>
      </c>
      <c r="I1408" s="31">
        <f>SUM(E$8:E1408)</f>
        <v>14594.277777777779</v>
      </c>
      <c r="J1408" s="31">
        <f t="shared" si="282"/>
        <v>14.08333333333394</v>
      </c>
      <c r="K1408" s="32">
        <f t="shared" si="274"/>
        <v>-643.74999999999989</v>
      </c>
      <c r="L1408" s="33">
        <v>156.46950000000001</v>
      </c>
      <c r="M1408" s="34">
        <f>0.5*2.10945*1.29*0.35*WLTC_class_3!E1408^2</f>
        <v>94.451293939843751</v>
      </c>
      <c r="N1408" s="34">
        <f t="shared" si="275"/>
        <v>-392.82920606015614</v>
      </c>
      <c r="O1408" s="35">
        <f t="shared" si="276"/>
        <v>-77.913853849198645</v>
      </c>
      <c r="P1408" s="35">
        <f t="shared" si="283"/>
        <v>0</v>
      </c>
      <c r="Q1408" s="35">
        <f>(SUM(P$8:P1408))/3600000</f>
        <v>1.6136939287622916</v>
      </c>
      <c r="R1408" s="34">
        <f t="shared" si="284"/>
        <v>-5532.3446520141042</v>
      </c>
      <c r="S1408" s="35"/>
      <c r="T1408" s="35">
        <f>(SUMIF(R$8:R1408,"&lt;0"))/3600000*-1</f>
        <v>0.65673655113001073</v>
      </c>
      <c r="U1408" s="37">
        <f t="shared" si="286"/>
        <v>-6.8628518518518167</v>
      </c>
      <c r="V1408" s="37">
        <f t="shared" si="285"/>
        <v>-3806.2531205857035</v>
      </c>
      <c r="W1408" s="39">
        <f>SUM(V$8:V1408)/3600000*-1</f>
        <v>0.4518347471774477</v>
      </c>
      <c r="X1408" s="38">
        <f t="shared" si="277"/>
        <v>-5.5323446520138662</v>
      </c>
      <c r="Y1408" s="38">
        <f t="shared" si="278"/>
        <v>15.371943601011395</v>
      </c>
      <c r="Z1408" s="38">
        <f>SUM(Y$8:Y1408)/1000</f>
        <v>33.789451527504056</v>
      </c>
    </row>
    <row r="1409" spans="2:26" x14ac:dyDescent="0.3">
      <c r="B1409" s="6" t="s">
        <v>27</v>
      </c>
      <c r="C1409" s="6">
        <v>1401</v>
      </c>
      <c r="D1409" s="6">
        <v>379</v>
      </c>
      <c r="E1409" s="2">
        <f t="shared" si="279"/>
        <v>13.638888888888889</v>
      </c>
      <c r="F1409" s="11">
        <v>49.1</v>
      </c>
      <c r="G1409" s="30">
        <f t="shared" si="280"/>
        <v>-0.45833333333333393</v>
      </c>
      <c r="H1409" s="30">
        <f t="shared" si="281"/>
        <v>-1.6500000000000021</v>
      </c>
      <c r="I1409" s="31">
        <f>SUM(E$8:E1409)</f>
        <v>14607.916666666668</v>
      </c>
      <c r="J1409" s="31">
        <f t="shared" si="282"/>
        <v>13.638888888888687</v>
      </c>
      <c r="K1409" s="32">
        <f t="shared" si="274"/>
        <v>-708.12500000000091</v>
      </c>
      <c r="L1409" s="33">
        <v>156.46950000000001</v>
      </c>
      <c r="M1409" s="34">
        <f>0.5*2.10945*1.29*0.35*WLTC_class_3!E1409^2</f>
        <v>88.583936892621537</v>
      </c>
      <c r="N1409" s="34">
        <f t="shared" si="275"/>
        <v>-463.07156310737935</v>
      </c>
      <c r="O1409" s="35">
        <f t="shared" si="276"/>
        <v>-86.140243445592958</v>
      </c>
      <c r="P1409" s="35">
        <f t="shared" si="283"/>
        <v>0</v>
      </c>
      <c r="Q1409" s="35">
        <f>(SUM(P$8:P1409))/3600000</f>
        <v>1.6136939287622916</v>
      </c>
      <c r="R1409" s="34">
        <f t="shared" si="284"/>
        <v>-6315.7815968255527</v>
      </c>
      <c r="S1409" s="35"/>
      <c r="T1409" s="35">
        <f>(SUMIF(R$8:R1409,"&lt;0"))/3600000*-1</f>
        <v>0.65849093490690669</v>
      </c>
      <c r="U1409" s="37">
        <f t="shared" si="286"/>
        <v>-7.6143703703703709</v>
      </c>
      <c r="V1409" s="37">
        <f t="shared" si="285"/>
        <v>-4345.2577386159801</v>
      </c>
      <c r="W1409" s="39">
        <f>SUM(V$8:V1409)/3600000*-1</f>
        <v>0.45304176321595213</v>
      </c>
      <c r="X1409" s="38">
        <f t="shared" si="277"/>
        <v>-6.3157815968256461</v>
      </c>
      <c r="Y1409" s="38">
        <f t="shared" si="278"/>
        <v>14.588506656199614</v>
      </c>
      <c r="Z1409" s="38">
        <f>SUM(Y$8:Y1409)/1000</f>
        <v>33.804040034160252</v>
      </c>
    </row>
    <row r="1410" spans="2:26" x14ac:dyDescent="0.3">
      <c r="B1410" s="6" t="s">
        <v>27</v>
      </c>
      <c r="C1410" s="6">
        <v>1402</v>
      </c>
      <c r="D1410" s="6">
        <v>380</v>
      </c>
      <c r="E1410" s="2">
        <f t="shared" si="279"/>
        <v>13.166666666666666</v>
      </c>
      <c r="F1410" s="11">
        <v>47.4</v>
      </c>
      <c r="G1410" s="30">
        <f t="shared" si="280"/>
        <v>-0.54166666666666641</v>
      </c>
      <c r="H1410" s="30">
        <f t="shared" si="281"/>
        <v>-1.9499999999999993</v>
      </c>
      <c r="I1410" s="31">
        <f>SUM(E$8:E1410)</f>
        <v>14621.083333333334</v>
      </c>
      <c r="J1410" s="31">
        <f t="shared" si="282"/>
        <v>13.16666666666606</v>
      </c>
      <c r="K1410" s="32">
        <f t="shared" si="274"/>
        <v>-836.87499999999955</v>
      </c>
      <c r="L1410" s="33">
        <v>156.46950000000001</v>
      </c>
      <c r="M1410" s="34">
        <f>0.5*2.10945*1.29*0.35*WLTC_class_3!E1410^2</f>
        <v>82.556006509374981</v>
      </c>
      <c r="N1410" s="34">
        <f t="shared" si="275"/>
        <v>-597.84949349062458</v>
      </c>
      <c r="O1410" s="35">
        <f t="shared" si="276"/>
        <v>-103.6438524687449</v>
      </c>
      <c r="P1410" s="35">
        <f t="shared" si="283"/>
        <v>0</v>
      </c>
      <c r="Q1410" s="35">
        <f>(SUM(P$8:P1410))/3600000</f>
        <v>1.6136939287622916</v>
      </c>
      <c r="R1410" s="34">
        <f t="shared" si="284"/>
        <v>-7871.6849976261947</v>
      </c>
      <c r="S1410" s="35"/>
      <c r="T1410" s="35">
        <f>(SUMIF(R$8:R1410,"&lt;0"))/3600000*-1</f>
        <v>0.66067751407291386</v>
      </c>
      <c r="U1410" s="37">
        <f t="shared" si="286"/>
        <v>-7.8227546296296602</v>
      </c>
      <c r="V1410" s="37">
        <f t="shared" si="285"/>
        <v>-5415.7192783668215</v>
      </c>
      <c r="W1410" s="39">
        <f>SUM(V$8:V1410)/3600000*-1</f>
        <v>0.45454612968216512</v>
      </c>
      <c r="X1410" s="38">
        <f t="shared" si="277"/>
        <v>-7.8716849976265566</v>
      </c>
      <c r="Y1410" s="38">
        <f t="shared" si="278"/>
        <v>13.032603255398705</v>
      </c>
      <c r="Z1410" s="38">
        <f>SUM(Y$8:Y1410)/1000</f>
        <v>33.817072637415649</v>
      </c>
    </row>
    <row r="1411" spans="2:26" x14ac:dyDescent="0.3">
      <c r="B1411" s="6" t="s">
        <v>27</v>
      </c>
      <c r="C1411" s="6">
        <v>1403</v>
      </c>
      <c r="D1411" s="6">
        <v>381</v>
      </c>
      <c r="E1411" s="2">
        <f t="shared" si="279"/>
        <v>12.555555555555555</v>
      </c>
      <c r="F1411" s="11">
        <v>45.2</v>
      </c>
      <c r="G1411" s="30">
        <f t="shared" si="280"/>
        <v>-0.7777777777777779</v>
      </c>
      <c r="H1411" s="30">
        <f t="shared" si="281"/>
        <v>-2.8000000000000007</v>
      </c>
      <c r="I1411" s="31">
        <f>SUM(E$8:E1411)</f>
        <v>14633.638888888889</v>
      </c>
      <c r="J1411" s="31">
        <f t="shared" si="282"/>
        <v>12.555555555554747</v>
      </c>
      <c r="K1411" s="32">
        <f t="shared" si="274"/>
        <v>-1201.666666666667</v>
      </c>
      <c r="L1411" s="33">
        <v>156.46950000000001</v>
      </c>
      <c r="M1411" s="34">
        <f>0.5*2.10945*1.29*0.35*WLTC_class_3!E1411^2</f>
        <v>75.070422981944432</v>
      </c>
      <c r="N1411" s="34">
        <f t="shared" si="275"/>
        <v>-970.12674368472256</v>
      </c>
      <c r="O1411" s="35">
        <f t="shared" si="276"/>
        <v>-152.93269617419043</v>
      </c>
      <c r="P1411" s="35">
        <f t="shared" si="283"/>
        <v>0</v>
      </c>
      <c r="Q1411" s="35">
        <f>(SUM(P$8:P1411))/3600000</f>
        <v>1.6136939287622916</v>
      </c>
      <c r="R1411" s="34">
        <f t="shared" si="284"/>
        <v>-12180.480226262955</v>
      </c>
      <c r="S1411" s="35"/>
      <c r="T1411" s="35">
        <f>(SUMIF(R$8:R1411,"&lt;0"))/3600000*-1</f>
        <v>0.66406098080243137</v>
      </c>
      <c r="U1411" s="37">
        <f t="shared" si="286"/>
        <v>-9.7144259259259123</v>
      </c>
      <c r="V1411" s="37">
        <f t="shared" si="285"/>
        <v>-8380.1703956689125</v>
      </c>
      <c r="W1411" s="39">
        <f>SUM(V$8:V1411)/3600000*-1</f>
        <v>0.45687395479207316</v>
      </c>
      <c r="X1411" s="38">
        <f t="shared" si="277"/>
        <v>-12.180480226263738</v>
      </c>
      <c r="Y1411" s="38">
        <f t="shared" si="278"/>
        <v>8.7238080267615228</v>
      </c>
      <c r="Z1411" s="38">
        <f>SUM(Y$8:Y1411)/1000</f>
        <v>33.825796445442414</v>
      </c>
    </row>
    <row r="1412" spans="2:26" x14ac:dyDescent="0.3">
      <c r="B1412" s="6" t="s">
        <v>27</v>
      </c>
      <c r="C1412" s="6">
        <v>1404</v>
      </c>
      <c r="D1412" s="6">
        <v>382</v>
      </c>
      <c r="E1412" s="2">
        <f t="shared" si="279"/>
        <v>11.611111111111111</v>
      </c>
      <c r="F1412" s="11">
        <v>41.8</v>
      </c>
      <c r="G1412" s="30">
        <f t="shared" si="280"/>
        <v>-1.2083333333333337</v>
      </c>
      <c r="H1412" s="30">
        <f t="shared" si="281"/>
        <v>-4.3500000000000014</v>
      </c>
      <c r="I1412" s="31">
        <f>SUM(E$8:E1412)</f>
        <v>14645.25</v>
      </c>
      <c r="J1412" s="31">
        <f t="shared" si="282"/>
        <v>11.611111111111313</v>
      </c>
      <c r="K1412" s="32">
        <f t="shared" si="274"/>
        <v>-1866.8750000000007</v>
      </c>
      <c r="L1412" s="33">
        <v>156.46950000000001</v>
      </c>
      <c r="M1412" s="34">
        <f>0.5*2.10945*1.29*0.35*WLTC_class_3!E1412^2</f>
        <v>64.201408612152775</v>
      </c>
      <c r="N1412" s="34">
        <f t="shared" si="275"/>
        <v>-1646.2040913878479</v>
      </c>
      <c r="O1412" s="35">
        <f t="shared" si="276"/>
        <v>-221.93778060467233</v>
      </c>
      <c r="P1412" s="35">
        <f t="shared" si="283"/>
        <v>0</v>
      </c>
      <c r="Q1412" s="35">
        <f>(SUM(P$8:P1412))/3600000</f>
        <v>1.6136939287622916</v>
      </c>
      <c r="R1412" s="34">
        <f t="shared" si="284"/>
        <v>-19114.258616670344</v>
      </c>
      <c r="S1412" s="35"/>
      <c r="T1412" s="35">
        <f>(SUMIF(R$8:R1412,"&lt;0"))/3600000*-1</f>
        <v>0.66937049708483987</v>
      </c>
      <c r="U1412" s="37">
        <f t="shared" si="286"/>
        <v>-14.105277777777779</v>
      </c>
      <c r="V1412" s="37">
        <f t="shared" si="285"/>
        <v>-13150.609928269196</v>
      </c>
      <c r="W1412" s="39">
        <f>SUM(V$8:V1412)/3600000*-1</f>
        <v>0.46052690199437013</v>
      </c>
      <c r="X1412" s="38">
        <f t="shared" si="277"/>
        <v>-19.114258616670014</v>
      </c>
      <c r="Y1412" s="38">
        <f t="shared" si="278"/>
        <v>1.7900296363552464</v>
      </c>
      <c r="Z1412" s="38">
        <f>SUM(Y$8:Y1412)/1000</f>
        <v>33.827586475078775</v>
      </c>
    </row>
    <row r="1413" spans="2:26" x14ac:dyDescent="0.3">
      <c r="B1413" s="6" t="s">
        <v>27</v>
      </c>
      <c r="C1413" s="6">
        <v>1405</v>
      </c>
      <c r="D1413" s="6">
        <v>383</v>
      </c>
      <c r="E1413" s="2">
        <f t="shared" si="279"/>
        <v>10.138888888888889</v>
      </c>
      <c r="F1413" s="11">
        <v>36.5</v>
      </c>
      <c r="G1413" s="30">
        <f t="shared" si="280"/>
        <v>-1.4722222222222219</v>
      </c>
      <c r="H1413" s="30">
        <f t="shared" si="281"/>
        <v>-5.2999999999999989</v>
      </c>
      <c r="I1413" s="31">
        <f>SUM(E$8:E1413)</f>
        <v>14655.388888888889</v>
      </c>
      <c r="J1413" s="31">
        <f t="shared" si="282"/>
        <v>10.138888888888687</v>
      </c>
      <c r="K1413" s="32">
        <f t="shared" si="274"/>
        <v>-2274.5833333333326</v>
      </c>
      <c r="L1413" s="33">
        <v>156.46950000000001</v>
      </c>
      <c r="M1413" s="34">
        <f>0.5*2.10945*1.29*0.35*WLTC_class_3!E1413^2</f>
        <v>48.952820805121526</v>
      </c>
      <c r="N1413" s="34">
        <f t="shared" si="275"/>
        <v>-2069.1610125282109</v>
      </c>
      <c r="O1413" s="35">
        <f t="shared" si="276"/>
        <v>-212.70368510344554</v>
      </c>
      <c r="P1413" s="35">
        <f t="shared" si="283"/>
        <v>0</v>
      </c>
      <c r="Q1413" s="35">
        <f>(SUM(P$8:P1413))/3600000</f>
        <v>1.6136939287622916</v>
      </c>
      <c r="R1413" s="34">
        <f t="shared" si="284"/>
        <v>-20978.993599243942</v>
      </c>
      <c r="S1413" s="35"/>
      <c r="T1413" s="35">
        <f>(SUMIF(R$8:R1413,"&lt;0"))/3600000*-1</f>
        <v>0.67519799530685209</v>
      </c>
      <c r="U1413" s="37">
        <f t="shared" si="286"/>
        <v>-19.788874999999997</v>
      </c>
      <c r="V1413" s="37">
        <f t="shared" si="285"/>
        <v>-14433.547596279832</v>
      </c>
      <c r="W1413" s="39">
        <f>SUM(V$8:V1413)/3600000*-1</f>
        <v>0.46453622077111451</v>
      </c>
      <c r="X1413" s="38">
        <f t="shared" si="277"/>
        <v>-20.978993599244362</v>
      </c>
      <c r="Y1413" s="38">
        <f t="shared" si="278"/>
        <v>-7.4705346219101187E-2</v>
      </c>
      <c r="Z1413" s="38">
        <f>SUM(Y$8:Y1413)/1000</f>
        <v>33.827511769732553</v>
      </c>
    </row>
    <row r="1414" spans="2:26" x14ac:dyDescent="0.3">
      <c r="B1414" s="6" t="s">
        <v>27</v>
      </c>
      <c r="C1414" s="6">
        <v>1406</v>
      </c>
      <c r="D1414" s="6">
        <v>384</v>
      </c>
      <c r="E1414" s="2">
        <f t="shared" si="279"/>
        <v>8.6666666666666661</v>
      </c>
      <c r="F1414" s="11">
        <v>31.2</v>
      </c>
      <c r="G1414" s="30">
        <f t="shared" si="280"/>
        <v>-1.2361111111111109</v>
      </c>
      <c r="H1414" s="30">
        <f t="shared" si="281"/>
        <v>-4.4499999999999993</v>
      </c>
      <c r="I1414" s="31">
        <f>SUM(E$8:E1414)</f>
        <v>14664.055555555555</v>
      </c>
      <c r="J1414" s="31">
        <f t="shared" si="282"/>
        <v>8.6666666666660603</v>
      </c>
      <c r="K1414" s="32">
        <f t="shared" si="274"/>
        <v>-1909.7916666666663</v>
      </c>
      <c r="L1414" s="33">
        <v>156.46950000000001</v>
      </c>
      <c r="M1414" s="34">
        <f>0.5*2.10945*1.29*0.35*WLTC_class_3!E1414^2</f>
        <v>35.768537349999995</v>
      </c>
      <c r="N1414" s="34">
        <f t="shared" si="275"/>
        <v>-1717.5536293166663</v>
      </c>
      <c r="O1414" s="35">
        <f t="shared" si="276"/>
        <v>-129.00736149088723</v>
      </c>
      <c r="P1414" s="35">
        <f t="shared" si="283"/>
        <v>0</v>
      </c>
      <c r="Q1414" s="35">
        <f>(SUM(P$8:P1414))/3600000</f>
        <v>1.6136939287622916</v>
      </c>
      <c r="R1414" s="34">
        <f t="shared" si="284"/>
        <v>-14885.464787410066</v>
      </c>
      <c r="S1414" s="35"/>
      <c r="T1414" s="35">
        <f>(SUMIF(R$8:R1414,"&lt;0"))/3600000*-1</f>
        <v>0.67933284663668825</v>
      </c>
      <c r="U1414" s="37">
        <f t="shared" si="286"/>
        <v>-17.109921296296303</v>
      </c>
      <c r="V1414" s="37">
        <f t="shared" si="285"/>
        <v>-10241.199773738124</v>
      </c>
      <c r="W1414" s="39">
        <f>SUM(V$8:V1414)/3600000*-1</f>
        <v>0.46738099848604181</v>
      </c>
      <c r="X1414" s="38">
        <f t="shared" si="277"/>
        <v>-14.885464787411108</v>
      </c>
      <c r="Y1414" s="38">
        <f t="shared" si="278"/>
        <v>6.0188234656141528</v>
      </c>
      <c r="Z1414" s="38">
        <f>SUM(Y$8:Y1414)/1000</f>
        <v>33.833530593198169</v>
      </c>
    </row>
    <row r="1415" spans="2:26" x14ac:dyDescent="0.3">
      <c r="B1415" s="6" t="s">
        <v>27</v>
      </c>
      <c r="C1415" s="6">
        <v>1407</v>
      </c>
      <c r="D1415" s="6">
        <v>385</v>
      </c>
      <c r="E1415" s="2">
        <f t="shared" si="279"/>
        <v>7.666666666666667</v>
      </c>
      <c r="F1415" s="11">
        <v>27.6</v>
      </c>
      <c r="G1415" s="30">
        <f t="shared" si="280"/>
        <v>-0.59722222222222232</v>
      </c>
      <c r="H1415" s="30">
        <f t="shared" si="281"/>
        <v>-2.1500000000000004</v>
      </c>
      <c r="I1415" s="31">
        <f>SUM(E$8:E1415)</f>
        <v>14671.722222222221</v>
      </c>
      <c r="J1415" s="31">
        <f t="shared" si="282"/>
        <v>7.6666666666660603</v>
      </c>
      <c r="K1415" s="32">
        <f t="shared" si="274"/>
        <v>-922.70833333333348</v>
      </c>
      <c r="L1415" s="33">
        <v>156.46950000000001</v>
      </c>
      <c r="M1415" s="34">
        <f>0.5*2.10945*1.29*0.35*WLTC_class_3!E1415^2</f>
        <v>27.990467837500002</v>
      </c>
      <c r="N1415" s="34">
        <f t="shared" si="275"/>
        <v>-738.24836549583347</v>
      </c>
      <c r="O1415" s="35">
        <f t="shared" si="276"/>
        <v>-43.392598371918339</v>
      </c>
      <c r="P1415" s="35">
        <f t="shared" si="283"/>
        <v>0</v>
      </c>
      <c r="Q1415" s="35">
        <f>(SUM(P$8:P1415))/3600000</f>
        <v>1.6136939287622916</v>
      </c>
      <c r="R1415" s="34">
        <f t="shared" si="284"/>
        <v>-5659.9041354676092</v>
      </c>
      <c r="S1415" s="35"/>
      <c r="T1415" s="35">
        <f>(SUMIF(R$8:R1415,"&lt;0"))/3600000*-1</f>
        <v>0.68090504222987358</v>
      </c>
      <c r="U1415" s="37">
        <f t="shared" si="286"/>
        <v>-10.093999999999989</v>
      </c>
      <c r="V1415" s="37">
        <f t="shared" si="285"/>
        <v>-3894.0140452017149</v>
      </c>
      <c r="W1415" s="39">
        <f>SUM(V$8:V1415)/3600000*-1</f>
        <v>0.4684626690541534</v>
      </c>
      <c r="X1415" s="38">
        <f t="shared" si="277"/>
        <v>-5.6599041354680564</v>
      </c>
      <c r="Y1415" s="38">
        <f t="shared" si="278"/>
        <v>15.244384117557203</v>
      </c>
      <c r="Z1415" s="38">
        <f>SUM(Y$8:Y1415)/1000</f>
        <v>33.848774977315728</v>
      </c>
    </row>
    <row r="1416" spans="2:26" x14ac:dyDescent="0.3">
      <c r="B1416" s="6" t="s">
        <v>27</v>
      </c>
      <c r="C1416" s="6">
        <v>1408</v>
      </c>
      <c r="D1416" s="6">
        <v>386</v>
      </c>
      <c r="E1416" s="2">
        <f t="shared" si="279"/>
        <v>7.4722222222222214</v>
      </c>
      <c r="F1416" s="11">
        <v>26.9</v>
      </c>
      <c r="G1416" s="30">
        <f t="shared" si="280"/>
        <v>-4.1666666666666761E-2</v>
      </c>
      <c r="H1416" s="30">
        <f t="shared" si="281"/>
        <v>-0.15000000000000036</v>
      </c>
      <c r="I1416" s="31">
        <f>SUM(E$8:E1416)</f>
        <v>14679.194444444443</v>
      </c>
      <c r="J1416" s="31">
        <f t="shared" si="282"/>
        <v>7.4722222222226264</v>
      </c>
      <c r="K1416" s="32">
        <f t="shared" ref="K1416:K1479" si="287">G1416*1545</f>
        <v>-64.375000000000142</v>
      </c>
      <c r="L1416" s="33">
        <v>156.46950000000001</v>
      </c>
      <c r="M1416" s="34">
        <f>0.5*2.10945*1.29*0.35*WLTC_class_3!E1416^2</f>
        <v>26.588666288454853</v>
      </c>
      <c r="N1416" s="34">
        <f t="shared" si="275"/>
        <v>118.68316628845471</v>
      </c>
      <c r="O1416" s="35">
        <f t="shared" si="276"/>
        <v>0</v>
      </c>
      <c r="P1416" s="35">
        <f t="shared" si="283"/>
        <v>0</v>
      </c>
      <c r="Q1416" s="35">
        <f>(SUM(P$8:P1416))/3600000</f>
        <v>1.6136939287622916</v>
      </c>
      <c r="R1416" s="35">
        <f t="shared" si="284"/>
        <v>0</v>
      </c>
      <c r="S1416" s="35"/>
      <c r="T1416" s="35">
        <f>(SUMIF(R$8:R1416,"&lt;0"))/3600000*-1</f>
        <v>0.68090504222987358</v>
      </c>
      <c r="U1416" s="37">
        <f t="shared" si="286"/>
        <v>-1.8191898148148267</v>
      </c>
      <c r="V1416" s="37">
        <f t="shared" si="285"/>
        <v>0</v>
      </c>
      <c r="W1416" s="39">
        <f>SUM(V$8:V1416)/3600000*-1</f>
        <v>0.4684626690541534</v>
      </c>
      <c r="X1416" s="38">
        <f t="shared" si="277"/>
        <v>0.88682699254428654</v>
      </c>
      <c r="Y1416" s="38">
        <f t="shared" si="278"/>
        <v>21.791115245569546</v>
      </c>
      <c r="Z1416" s="38">
        <f>SUM(Y$8:Y1416)/1000</f>
        <v>33.870566092561297</v>
      </c>
    </row>
    <row r="1417" spans="2:26" x14ac:dyDescent="0.3">
      <c r="B1417" s="6" t="s">
        <v>27</v>
      </c>
      <c r="C1417" s="6">
        <v>1409</v>
      </c>
      <c r="D1417" s="6">
        <v>387</v>
      </c>
      <c r="E1417" s="2">
        <f t="shared" si="279"/>
        <v>7.583333333333333</v>
      </c>
      <c r="F1417" s="11">
        <v>27.3</v>
      </c>
      <c r="G1417" s="30">
        <f t="shared" si="280"/>
        <v>8.3333333333333523E-2</v>
      </c>
      <c r="H1417" s="30">
        <f t="shared" si="281"/>
        <v>0.30000000000000071</v>
      </c>
      <c r="I1417" s="31">
        <f>SUM(E$8:E1417)</f>
        <v>14686.777777777777</v>
      </c>
      <c r="J1417" s="31">
        <f t="shared" si="282"/>
        <v>7.5833333333339397</v>
      </c>
      <c r="K1417" s="32">
        <f t="shared" si="287"/>
        <v>128.75000000000028</v>
      </c>
      <c r="L1417" s="33">
        <v>156.46950000000001</v>
      </c>
      <c r="M1417" s="34">
        <f>0.5*2.10945*1.29*0.35*WLTC_class_3!E1417^2</f>
        <v>27.385286408593746</v>
      </c>
      <c r="N1417" s="34">
        <f t="shared" ref="N1417:N1480" si="288">M1417+L1417+K1417</f>
        <v>312.60478640859401</v>
      </c>
      <c r="O1417" s="35">
        <f t="shared" ref="O1417:O1480" si="289">((IF(P1417&gt;0,P1417,R1417))*E1417)/1000</f>
        <v>17.976946085067873</v>
      </c>
      <c r="P1417" s="35">
        <f t="shared" si="283"/>
        <v>2370.5862969320274</v>
      </c>
      <c r="Q1417" s="35">
        <f>(SUM(P$8:P1417))/3600000</f>
        <v>1.6143524249558836</v>
      </c>
      <c r="R1417" s="35">
        <f t="shared" si="284"/>
        <v>0</v>
      </c>
      <c r="S1417" s="35"/>
      <c r="T1417" s="35">
        <f>(SUMIF(R$8:R1417,"&lt;0"))/3600000*-1</f>
        <v>0.68090504222987358</v>
      </c>
      <c r="U1417" s="37">
        <f t="shared" si="286"/>
        <v>1.033814814814821</v>
      </c>
      <c r="V1417" s="37">
        <f t="shared" si="285"/>
        <v>0</v>
      </c>
      <c r="W1417" s="39">
        <f>SUM(V$8:V1417)/3600000*-1</f>
        <v>0.4684626690541534</v>
      </c>
      <c r="X1417" s="38">
        <f t="shared" ref="X1417:X1480" si="290">(N1417*E1417)/1000</f>
        <v>2.3705862969318376</v>
      </c>
      <c r="Y1417" s="38">
        <f t="shared" ref="Y1417:Y1480" si="291">X1417+$M$1810</f>
        <v>23.274874549957097</v>
      </c>
      <c r="Z1417" s="38">
        <f>SUM(Y$8:Y1417)/1000</f>
        <v>33.893840967111252</v>
      </c>
    </row>
    <row r="1418" spans="2:26" x14ac:dyDescent="0.3">
      <c r="B1418" s="6" t="s">
        <v>27</v>
      </c>
      <c r="C1418" s="6">
        <v>1410</v>
      </c>
      <c r="D1418" s="6">
        <v>388</v>
      </c>
      <c r="E1418" s="2">
        <f t="shared" ref="E1418:E1481" si="292">F1418/3.6</f>
        <v>7.6388888888888884</v>
      </c>
      <c r="F1418" s="11">
        <v>27.5</v>
      </c>
      <c r="G1418" s="30">
        <f t="shared" ref="G1418:G1481" si="293">($F1419-$F1417)/2/3.6</f>
        <v>1.3888888888888593E-2</v>
      </c>
      <c r="H1418" s="30">
        <f t="shared" ref="H1418:H1481" si="294">($F1419-$F1417)/2</f>
        <v>4.9999999999998934E-2</v>
      </c>
      <c r="I1418" s="31">
        <f>SUM(E$8:E1418)</f>
        <v>14694.416666666666</v>
      </c>
      <c r="J1418" s="31">
        <f t="shared" ref="J1418:J1481" si="295">I1418-I1417</f>
        <v>7.6388888888886868</v>
      </c>
      <c r="K1418" s="32">
        <f t="shared" si="287"/>
        <v>21.458333333332877</v>
      </c>
      <c r="L1418" s="33">
        <v>156.46950000000001</v>
      </c>
      <c r="M1418" s="34">
        <f>0.5*2.10945*1.29*0.35*WLTC_class_3!E1418^2</f>
        <v>27.788005805121522</v>
      </c>
      <c r="N1418" s="34">
        <f t="shared" si="288"/>
        <v>205.71583913845441</v>
      </c>
      <c r="O1418" s="35">
        <f t="shared" si="289"/>
        <v>12.004058900343519</v>
      </c>
      <c r="P1418" s="35">
        <f t="shared" ref="P1418:P1481" si="296">IF(G1418&gt;0,N1418*J1418,0)</f>
        <v>1571.4404378631518</v>
      </c>
      <c r="Q1418" s="35">
        <f>(SUM(P$8:P1418))/3600000</f>
        <v>1.6147889361886236</v>
      </c>
      <c r="R1418" s="35">
        <f t="shared" ref="R1418:R1481" si="297">IF(N1418&lt;0,J1418*N1418,0)</f>
        <v>0</v>
      </c>
      <c r="S1418" s="35"/>
      <c r="T1418" s="35">
        <f>(SUMIF(R$8:R1418,"&lt;0"))/3600000*-1</f>
        <v>0.68090504222987358</v>
      </c>
      <c r="U1418" s="37">
        <f t="shared" si="286"/>
        <v>0.52262962962962412</v>
      </c>
      <c r="V1418" s="37">
        <f t="shared" ref="V1418:V1481" si="298">R1418*0.688</f>
        <v>0</v>
      </c>
      <c r="W1418" s="39">
        <f>SUM(V$8:V1418)/3600000*-1</f>
        <v>0.4684626690541534</v>
      </c>
      <c r="X1418" s="38">
        <f t="shared" si="290"/>
        <v>1.5714404378631934</v>
      </c>
      <c r="Y1418" s="38">
        <f t="shared" si="291"/>
        <v>22.475728690888452</v>
      </c>
      <c r="Z1418" s="38">
        <f>SUM(Y$8:Y1418)/1000</f>
        <v>33.916316695802138</v>
      </c>
    </row>
    <row r="1419" spans="2:26" x14ac:dyDescent="0.3">
      <c r="B1419" s="6" t="s">
        <v>27</v>
      </c>
      <c r="C1419" s="6">
        <v>1411</v>
      </c>
      <c r="D1419" s="6">
        <v>389</v>
      </c>
      <c r="E1419" s="2">
        <f t="shared" si="292"/>
        <v>7.6111111111111107</v>
      </c>
      <c r="F1419" s="11">
        <v>27.4</v>
      </c>
      <c r="G1419" s="30">
        <f t="shared" si="293"/>
        <v>-5.5555555555555358E-2</v>
      </c>
      <c r="H1419" s="30">
        <f t="shared" si="294"/>
        <v>-0.19999999999999929</v>
      </c>
      <c r="I1419" s="31">
        <f>SUM(E$8:E1419)</f>
        <v>14702.027777777777</v>
      </c>
      <c r="J1419" s="31">
        <f t="shared" si="295"/>
        <v>7.6111111111113132</v>
      </c>
      <c r="K1419" s="32">
        <f t="shared" si="287"/>
        <v>-85.83333333333303</v>
      </c>
      <c r="L1419" s="33">
        <v>156.46950000000001</v>
      </c>
      <c r="M1419" s="34">
        <f>0.5*2.10945*1.29*0.35*WLTC_class_3!E1419^2</f>
        <v>27.586278662152772</v>
      </c>
      <c r="N1419" s="34">
        <f t="shared" si="288"/>
        <v>98.222445328819759</v>
      </c>
      <c r="O1419" s="35">
        <f t="shared" si="289"/>
        <v>0</v>
      </c>
      <c r="P1419" s="35">
        <f t="shared" si="296"/>
        <v>0</v>
      </c>
      <c r="Q1419" s="35">
        <f>(SUM(P$8:P1419))/3600000</f>
        <v>1.6147889361886236</v>
      </c>
      <c r="R1419" s="35">
        <f t="shared" si="297"/>
        <v>0</v>
      </c>
      <c r="S1419" s="35"/>
      <c r="T1419" s="35">
        <f>(SUMIF(R$8:R1419,"&lt;0"))/3600000*-1</f>
        <v>0.68090504222987358</v>
      </c>
      <c r="U1419" s="37">
        <f t="shared" ref="U1419:U1482" si="299">((0.5*1545*(E1419^2-E1418^2))/1000)*0.8</f>
        <v>-0.26179166666666426</v>
      </c>
      <c r="V1419" s="37">
        <f t="shared" si="298"/>
        <v>0</v>
      </c>
      <c r="W1419" s="39">
        <f>SUM(V$8:V1419)/3600000*-1</f>
        <v>0.4684626690541534</v>
      </c>
      <c r="X1419" s="38">
        <f t="shared" si="290"/>
        <v>0.74758194500268371</v>
      </c>
      <c r="Y1419" s="38">
        <f t="shared" si="291"/>
        <v>21.651870198027943</v>
      </c>
      <c r="Z1419" s="38">
        <f>SUM(Y$8:Y1419)/1000</f>
        <v>33.937968566000173</v>
      </c>
    </row>
    <row r="1420" spans="2:26" x14ac:dyDescent="0.3">
      <c r="B1420" s="6" t="s">
        <v>27</v>
      </c>
      <c r="C1420" s="6">
        <v>1412</v>
      </c>
      <c r="D1420" s="6">
        <v>390</v>
      </c>
      <c r="E1420" s="2">
        <f t="shared" si="292"/>
        <v>7.5277777777777777</v>
      </c>
      <c r="F1420" s="11">
        <v>27.1</v>
      </c>
      <c r="G1420" s="30">
        <f t="shared" si="293"/>
        <v>-9.7222222222222127E-2</v>
      </c>
      <c r="H1420" s="30">
        <f t="shared" si="294"/>
        <v>-0.34999999999999964</v>
      </c>
      <c r="I1420" s="31">
        <f>SUM(E$8:E1420)</f>
        <v>14709.555555555555</v>
      </c>
      <c r="J1420" s="31">
        <f t="shared" si="295"/>
        <v>7.5277777777773736</v>
      </c>
      <c r="K1420" s="32">
        <f t="shared" si="287"/>
        <v>-150.20833333333317</v>
      </c>
      <c r="L1420" s="33">
        <v>156.46950000000001</v>
      </c>
      <c r="M1420" s="34">
        <f>0.5*2.10945*1.29*0.35*WLTC_class_3!E1420^2</f>
        <v>26.98550656970486</v>
      </c>
      <c r="N1420" s="34">
        <f t="shared" si="288"/>
        <v>33.246673236371691</v>
      </c>
      <c r="O1420" s="35">
        <f t="shared" si="289"/>
        <v>0</v>
      </c>
      <c r="P1420" s="35">
        <f t="shared" si="296"/>
        <v>0</v>
      </c>
      <c r="Q1420" s="35">
        <f>(SUM(P$8:P1420))/3600000</f>
        <v>1.6147889361886236</v>
      </c>
      <c r="R1420" s="35">
        <f t="shared" si="297"/>
        <v>0</v>
      </c>
      <c r="S1420" s="35"/>
      <c r="T1420" s="35">
        <f>(SUMIF(R$8:R1420,"&lt;0"))/3600000*-1</f>
        <v>0.68090504222987358</v>
      </c>
      <c r="U1420" s="37">
        <f t="shared" si="299"/>
        <v>-0.77965277777777464</v>
      </c>
      <c r="V1420" s="37">
        <f t="shared" si="298"/>
        <v>0</v>
      </c>
      <c r="W1420" s="39">
        <f>SUM(V$8:V1420)/3600000*-1</f>
        <v>0.4684626690541534</v>
      </c>
      <c r="X1420" s="38">
        <f t="shared" si="290"/>
        <v>0.25027356797379802</v>
      </c>
      <c r="Y1420" s="38">
        <f t="shared" si="291"/>
        <v>21.15456182099906</v>
      </c>
      <c r="Z1420" s="38">
        <f>SUM(Y$8:Y1420)/1000</f>
        <v>33.959123127821172</v>
      </c>
    </row>
    <row r="1421" spans="2:26" x14ac:dyDescent="0.3">
      <c r="B1421" s="6" t="s">
        <v>27</v>
      </c>
      <c r="C1421" s="6">
        <v>1413</v>
      </c>
      <c r="D1421" s="6">
        <v>391</v>
      </c>
      <c r="E1421" s="2">
        <f t="shared" si="292"/>
        <v>7.4166666666666661</v>
      </c>
      <c r="F1421" s="11">
        <v>26.7</v>
      </c>
      <c r="G1421" s="30">
        <f t="shared" si="293"/>
        <v>-4.1666666666666761E-2</v>
      </c>
      <c r="H1421" s="30">
        <f t="shared" si="294"/>
        <v>-0.15000000000000036</v>
      </c>
      <c r="I1421" s="31">
        <f>SUM(E$8:E1421)</f>
        <v>14716.972222222221</v>
      </c>
      <c r="J1421" s="31">
        <f t="shared" si="295"/>
        <v>7.4166666666660603</v>
      </c>
      <c r="K1421" s="32">
        <f t="shared" si="287"/>
        <v>-64.375000000000142</v>
      </c>
      <c r="L1421" s="33">
        <v>156.46950000000001</v>
      </c>
      <c r="M1421" s="34">
        <f>0.5*2.10945*1.29*0.35*WLTC_class_3!E1421^2</f>
        <v>26.194765564843745</v>
      </c>
      <c r="N1421" s="34">
        <f t="shared" si="288"/>
        <v>118.28926556484362</v>
      </c>
      <c r="O1421" s="35">
        <f t="shared" si="289"/>
        <v>0</v>
      </c>
      <c r="P1421" s="35">
        <f t="shared" si="296"/>
        <v>0</v>
      </c>
      <c r="Q1421" s="35">
        <f>(SUM(P$8:P1421))/3600000</f>
        <v>1.6147889361886236</v>
      </c>
      <c r="R1421" s="35">
        <f t="shared" si="297"/>
        <v>0</v>
      </c>
      <c r="S1421" s="35"/>
      <c r="T1421" s="35">
        <f>(SUMIF(R$8:R1421,"&lt;0"))/3600000*-1</f>
        <v>0.68090504222987358</v>
      </c>
      <c r="U1421" s="37">
        <f t="shared" si="299"/>
        <v>-1.0261851851851895</v>
      </c>
      <c r="V1421" s="37">
        <f t="shared" si="298"/>
        <v>0</v>
      </c>
      <c r="W1421" s="39">
        <f>SUM(V$8:V1421)/3600000*-1</f>
        <v>0.4684626690541534</v>
      </c>
      <c r="X1421" s="38">
        <f t="shared" si="290"/>
        <v>0.87731205293925674</v>
      </c>
      <c r="Y1421" s="38">
        <f t="shared" si="291"/>
        <v>21.781600305964517</v>
      </c>
      <c r="Z1421" s="38">
        <f>SUM(Y$8:Y1421)/1000</f>
        <v>33.980904728127136</v>
      </c>
    </row>
    <row r="1422" spans="2:26" x14ac:dyDescent="0.3">
      <c r="B1422" s="6" t="s">
        <v>27</v>
      </c>
      <c r="C1422" s="6">
        <v>1414</v>
      </c>
      <c r="D1422" s="6">
        <v>392</v>
      </c>
      <c r="E1422" s="2">
        <f t="shared" si="292"/>
        <v>7.4444444444444446</v>
      </c>
      <c r="F1422" s="11">
        <v>26.8</v>
      </c>
      <c r="G1422" s="30">
        <f t="shared" si="293"/>
        <v>0.20833333333333331</v>
      </c>
      <c r="H1422" s="30">
        <f t="shared" si="294"/>
        <v>0.75</v>
      </c>
      <c r="I1422" s="31">
        <f>SUM(E$8:E1422)</f>
        <v>14724.416666666666</v>
      </c>
      <c r="J1422" s="31">
        <f t="shared" si="295"/>
        <v>7.4444444444452529</v>
      </c>
      <c r="K1422" s="32">
        <f t="shared" si="287"/>
        <v>321.87499999999994</v>
      </c>
      <c r="L1422" s="33">
        <v>156.46950000000001</v>
      </c>
      <c r="M1422" s="34">
        <f>0.5*2.10945*1.29*0.35*WLTC_class_3!E1422^2</f>
        <v>26.391348481944444</v>
      </c>
      <c r="N1422" s="34">
        <f t="shared" si="288"/>
        <v>504.7358484819444</v>
      </c>
      <c r="O1422" s="35">
        <f t="shared" si="289"/>
        <v>27.972336096736971</v>
      </c>
      <c r="P1422" s="35">
        <f t="shared" si="296"/>
        <v>3757.4779831437718</v>
      </c>
      <c r="Q1422" s="35">
        <f>(SUM(P$8:P1422))/3600000</f>
        <v>1.6158326800728302</v>
      </c>
      <c r="R1422" s="35">
        <f t="shared" si="297"/>
        <v>0</v>
      </c>
      <c r="S1422" s="35"/>
      <c r="T1422" s="35">
        <f>(SUMIF(R$8:R1422,"&lt;0"))/3600000*-1</f>
        <v>0.68090504222987358</v>
      </c>
      <c r="U1422" s="37">
        <f t="shared" si="299"/>
        <v>0.25511574074074617</v>
      </c>
      <c r="V1422" s="37">
        <f t="shared" si="298"/>
        <v>0</v>
      </c>
      <c r="W1422" s="39">
        <f>SUM(V$8:V1422)/3600000*-1</f>
        <v>0.4684626690541534</v>
      </c>
      <c r="X1422" s="38">
        <f t="shared" si="290"/>
        <v>3.7574779831433638</v>
      </c>
      <c r="Y1422" s="38">
        <f t="shared" si="291"/>
        <v>24.661766236168624</v>
      </c>
      <c r="Z1422" s="38">
        <f>SUM(Y$8:Y1422)/1000</f>
        <v>34.0055664943633</v>
      </c>
    </row>
    <row r="1423" spans="2:26" x14ac:dyDescent="0.3">
      <c r="B1423" s="6" t="s">
        <v>27</v>
      </c>
      <c r="C1423" s="6">
        <v>1415</v>
      </c>
      <c r="D1423" s="6">
        <v>393</v>
      </c>
      <c r="E1423" s="2">
        <f t="shared" si="292"/>
        <v>7.833333333333333</v>
      </c>
      <c r="F1423" s="11">
        <v>28.2</v>
      </c>
      <c r="G1423" s="30">
        <f t="shared" si="293"/>
        <v>0.59722222222222232</v>
      </c>
      <c r="H1423" s="30">
        <f t="shared" si="294"/>
        <v>2.1500000000000004</v>
      </c>
      <c r="I1423" s="31">
        <f>SUM(E$8:E1423)</f>
        <v>14732.25</v>
      </c>
      <c r="J1423" s="31">
        <f t="shared" si="295"/>
        <v>7.8333333333339397</v>
      </c>
      <c r="K1423" s="32">
        <f t="shared" si="287"/>
        <v>922.70833333333348</v>
      </c>
      <c r="L1423" s="33">
        <v>156.46950000000001</v>
      </c>
      <c r="M1423" s="34">
        <f>0.5*2.10945*1.29*0.35*WLTC_class_3!E1423^2</f>
        <v>29.220672709374995</v>
      </c>
      <c r="N1423" s="34">
        <f t="shared" si="288"/>
        <v>1108.3985060427085</v>
      </c>
      <c r="O1423" s="35">
        <f t="shared" si="289"/>
        <v>68.012563884681455</v>
      </c>
      <c r="P1423" s="35">
        <f t="shared" si="296"/>
        <v>8682.4549640018886</v>
      </c>
      <c r="Q1423" s="35">
        <f>(SUM(P$8:P1423))/3600000</f>
        <v>1.6182444731183863</v>
      </c>
      <c r="R1423" s="35">
        <f t="shared" si="297"/>
        <v>0</v>
      </c>
      <c r="S1423" s="35"/>
      <c r="T1423" s="35">
        <f>(SUMIF(R$8:R1423,"&lt;0"))/3600000*-1</f>
        <v>0.68090504222987358</v>
      </c>
      <c r="U1423" s="37">
        <f t="shared" si="299"/>
        <v>3.6717592592592569</v>
      </c>
      <c r="V1423" s="37">
        <f t="shared" si="298"/>
        <v>0</v>
      </c>
      <c r="W1423" s="39">
        <f>SUM(V$8:V1423)/3600000*-1</f>
        <v>0.4684626690541534</v>
      </c>
      <c r="X1423" s="38">
        <f t="shared" si="290"/>
        <v>8.6824549640012147</v>
      </c>
      <c r="Y1423" s="38">
        <f t="shared" si="291"/>
        <v>29.586743217026473</v>
      </c>
      <c r="Z1423" s="38">
        <f>SUM(Y$8:Y1423)/1000</f>
        <v>34.035153237580332</v>
      </c>
    </row>
    <row r="1424" spans="2:26" x14ac:dyDescent="0.3">
      <c r="B1424" s="6" t="s">
        <v>27</v>
      </c>
      <c r="C1424" s="6">
        <v>1416</v>
      </c>
      <c r="D1424" s="6">
        <v>394</v>
      </c>
      <c r="E1424" s="2">
        <f t="shared" si="292"/>
        <v>8.6388888888888893</v>
      </c>
      <c r="F1424" s="11">
        <v>31.1</v>
      </c>
      <c r="G1424" s="30">
        <f t="shared" si="293"/>
        <v>0.9166666666666663</v>
      </c>
      <c r="H1424" s="30">
        <f t="shared" si="294"/>
        <v>3.2999999999999989</v>
      </c>
      <c r="I1424" s="31">
        <f>SUM(E$8:E1424)</f>
        <v>14740.888888888889</v>
      </c>
      <c r="J1424" s="31">
        <f t="shared" si="295"/>
        <v>8.6388888888886868</v>
      </c>
      <c r="K1424" s="32">
        <f t="shared" si="287"/>
        <v>1416.2499999999993</v>
      </c>
      <c r="L1424" s="33">
        <v>156.46950000000001</v>
      </c>
      <c r="M1424" s="34">
        <f>0.5*2.10945*1.29*0.35*WLTC_class_3!E1424^2</f>
        <v>35.539619298871528</v>
      </c>
      <c r="N1424" s="34">
        <f t="shared" si="288"/>
        <v>1608.2591192988709</v>
      </c>
      <c r="O1424" s="35">
        <f t="shared" si="289"/>
        <v>120.02502336242475</v>
      </c>
      <c r="P1424" s="35">
        <f t="shared" si="296"/>
        <v>13893.571836164921</v>
      </c>
      <c r="Q1424" s="35">
        <f>(SUM(P$8:P1424))/3600000</f>
        <v>1.6221037986284321</v>
      </c>
      <c r="R1424" s="35">
        <f t="shared" si="297"/>
        <v>0</v>
      </c>
      <c r="S1424" s="35"/>
      <c r="T1424" s="35">
        <f>(SUMIF(R$8:R1424,"&lt;0"))/3600000*-1</f>
        <v>0.68090504222987358</v>
      </c>
      <c r="U1424" s="37">
        <f t="shared" si="299"/>
        <v>8.2004212962963052</v>
      </c>
      <c r="V1424" s="37">
        <f t="shared" si="298"/>
        <v>0</v>
      </c>
      <c r="W1424" s="39">
        <f>SUM(V$8:V1424)/3600000*-1</f>
        <v>0.4684626690541534</v>
      </c>
      <c r="X1424" s="38">
        <f t="shared" si="290"/>
        <v>13.893571836165247</v>
      </c>
      <c r="Y1424" s="38">
        <f t="shared" si="291"/>
        <v>34.797860089190507</v>
      </c>
      <c r="Z1424" s="38">
        <f>SUM(Y$8:Y1424)/1000</f>
        <v>34.069951097669517</v>
      </c>
    </row>
    <row r="1425" spans="2:26" x14ac:dyDescent="0.3">
      <c r="B1425" s="6" t="s">
        <v>27</v>
      </c>
      <c r="C1425" s="6">
        <v>1417</v>
      </c>
      <c r="D1425" s="6">
        <v>395</v>
      </c>
      <c r="E1425" s="2">
        <f t="shared" si="292"/>
        <v>9.6666666666666661</v>
      </c>
      <c r="F1425" s="11">
        <v>34.799999999999997</v>
      </c>
      <c r="G1425" s="30">
        <f t="shared" si="293"/>
        <v>1.0138888888888884</v>
      </c>
      <c r="H1425" s="30">
        <f t="shared" si="294"/>
        <v>3.6499999999999986</v>
      </c>
      <c r="I1425" s="31">
        <f>SUM(E$8:E1425)</f>
        <v>14750.555555555555</v>
      </c>
      <c r="J1425" s="31">
        <f t="shared" si="295"/>
        <v>9.6666666666660603</v>
      </c>
      <c r="K1425" s="32">
        <f t="shared" si="287"/>
        <v>1566.4583333333326</v>
      </c>
      <c r="L1425" s="33">
        <v>156.46950000000001</v>
      </c>
      <c r="M1425" s="34">
        <f>0.5*2.10945*1.29*0.35*WLTC_class_3!E1425^2</f>
        <v>44.499023537499987</v>
      </c>
      <c r="N1425" s="34">
        <f t="shared" si="288"/>
        <v>1767.4268568708326</v>
      </c>
      <c r="O1425" s="35">
        <f t="shared" si="289"/>
        <v>165.15622073647521</v>
      </c>
      <c r="P1425" s="35">
        <f t="shared" si="296"/>
        <v>17085.126283083642</v>
      </c>
      <c r="Q1425" s="35">
        <f>(SUM(P$8:P1425))/3600000</f>
        <v>1.6268496670403998</v>
      </c>
      <c r="R1425" s="35">
        <f t="shared" si="297"/>
        <v>0</v>
      </c>
      <c r="S1425" s="35"/>
      <c r="T1425" s="35">
        <f>(SUMIF(R$8:R1425,"&lt;0"))/3600000*-1</f>
        <v>0.68090504222987358</v>
      </c>
      <c r="U1425" s="37">
        <f t="shared" si="299"/>
        <v>11.627078703703688</v>
      </c>
      <c r="V1425" s="37">
        <f t="shared" si="298"/>
        <v>0</v>
      </c>
      <c r="W1425" s="39">
        <f>SUM(V$8:V1425)/3600000*-1</f>
        <v>0.4684626690541534</v>
      </c>
      <c r="X1425" s="38">
        <f t="shared" si="290"/>
        <v>17.085126283084715</v>
      </c>
      <c r="Y1425" s="38">
        <f t="shared" si="291"/>
        <v>37.989414536109976</v>
      </c>
      <c r="Z1425" s="38">
        <f>SUM(Y$8:Y1425)/1000</f>
        <v>34.10794051220563</v>
      </c>
    </row>
    <row r="1426" spans="2:26" x14ac:dyDescent="0.3">
      <c r="B1426" s="6" t="s">
        <v>27</v>
      </c>
      <c r="C1426" s="6">
        <v>1418</v>
      </c>
      <c r="D1426" s="6">
        <v>396</v>
      </c>
      <c r="E1426" s="2">
        <f t="shared" si="292"/>
        <v>10.666666666666666</v>
      </c>
      <c r="F1426" s="11">
        <v>38.4</v>
      </c>
      <c r="G1426" s="30">
        <f t="shared" si="293"/>
        <v>0.84722222222222243</v>
      </c>
      <c r="H1426" s="30">
        <f t="shared" si="294"/>
        <v>3.0500000000000007</v>
      </c>
      <c r="I1426" s="31">
        <f>SUM(E$8:E1426)</f>
        <v>14761.222222222221</v>
      </c>
      <c r="J1426" s="31">
        <f t="shared" si="295"/>
        <v>10.66666666666606</v>
      </c>
      <c r="K1426" s="32">
        <f t="shared" si="287"/>
        <v>1308.9583333333337</v>
      </c>
      <c r="L1426" s="33">
        <v>156.46950000000001</v>
      </c>
      <c r="M1426" s="34">
        <f>0.5*2.10945*1.29*0.35*WLTC_class_3!E1426^2</f>
        <v>54.181926399999995</v>
      </c>
      <c r="N1426" s="34">
        <f t="shared" si="288"/>
        <v>1519.6097597333337</v>
      </c>
      <c r="O1426" s="35">
        <f t="shared" si="289"/>
        <v>172.89782155187169</v>
      </c>
      <c r="P1426" s="35">
        <f t="shared" si="296"/>
        <v>16209.170770487972</v>
      </c>
      <c r="Q1426" s="35">
        <f>(SUM(P$8:P1426))/3600000</f>
        <v>1.6313522144766466</v>
      </c>
      <c r="R1426" s="35">
        <f t="shared" si="297"/>
        <v>0</v>
      </c>
      <c r="S1426" s="35"/>
      <c r="T1426" s="35">
        <f>(SUMIF(R$8:R1426,"&lt;0"))/3600000*-1</f>
        <v>0.68090504222987358</v>
      </c>
      <c r="U1426" s="37">
        <f t="shared" si="299"/>
        <v>12.566000000000006</v>
      </c>
      <c r="V1426" s="37">
        <f t="shared" si="298"/>
        <v>0</v>
      </c>
      <c r="W1426" s="39">
        <f>SUM(V$8:V1426)/3600000*-1</f>
        <v>0.4684626690541534</v>
      </c>
      <c r="X1426" s="38">
        <f t="shared" si="290"/>
        <v>16.209170770488893</v>
      </c>
      <c r="Y1426" s="38">
        <f t="shared" si="291"/>
        <v>37.113459023514153</v>
      </c>
      <c r="Z1426" s="38">
        <f>SUM(Y$8:Y1426)/1000</f>
        <v>34.145053971229146</v>
      </c>
    </row>
    <row r="1427" spans="2:26" x14ac:dyDescent="0.3">
      <c r="B1427" s="6" t="s">
        <v>27</v>
      </c>
      <c r="C1427" s="6">
        <v>1419</v>
      </c>
      <c r="D1427" s="6">
        <v>397</v>
      </c>
      <c r="E1427" s="2">
        <f t="shared" si="292"/>
        <v>11.361111111111111</v>
      </c>
      <c r="F1427" s="11">
        <v>40.9</v>
      </c>
      <c r="G1427" s="30">
        <f t="shared" si="293"/>
        <v>0.45833333333333393</v>
      </c>
      <c r="H1427" s="30">
        <f t="shared" si="294"/>
        <v>1.6500000000000021</v>
      </c>
      <c r="I1427" s="31">
        <f>SUM(E$8:E1427)</f>
        <v>14772.583333333332</v>
      </c>
      <c r="J1427" s="31">
        <f t="shared" si="295"/>
        <v>11.361111111111313</v>
      </c>
      <c r="K1427" s="32">
        <f t="shared" si="287"/>
        <v>708.12500000000091</v>
      </c>
      <c r="L1427" s="33">
        <v>156.46950000000001</v>
      </c>
      <c r="M1427" s="34">
        <f>0.5*2.10945*1.29*0.35*WLTC_class_3!E1427^2</f>
        <v>61.466517673871515</v>
      </c>
      <c r="N1427" s="34">
        <f t="shared" si="288"/>
        <v>926.06101767387247</v>
      </c>
      <c r="O1427" s="35">
        <f t="shared" si="289"/>
        <v>119.53118294560635</v>
      </c>
      <c r="P1427" s="35">
        <f t="shared" si="296"/>
        <v>10521.082117461683</v>
      </c>
      <c r="Q1427" s="35">
        <f>(SUM(P$8:P1427))/3600000</f>
        <v>1.6342747372870525</v>
      </c>
      <c r="R1427" s="35">
        <f t="shared" si="297"/>
        <v>0</v>
      </c>
      <c r="S1427" s="35"/>
      <c r="T1427" s="35">
        <f>(SUMIF(R$8:R1427,"&lt;0"))/3600000*-1</f>
        <v>0.68090504222987358</v>
      </c>
      <c r="U1427" s="37">
        <f t="shared" si="299"/>
        <v>9.4535879629629544</v>
      </c>
      <c r="V1427" s="37">
        <f t="shared" si="298"/>
        <v>0</v>
      </c>
      <c r="W1427" s="39">
        <f>SUM(V$8:V1427)/3600000*-1</f>
        <v>0.4684626690541534</v>
      </c>
      <c r="X1427" s="38">
        <f t="shared" si="290"/>
        <v>10.521082117461496</v>
      </c>
      <c r="Y1427" s="38">
        <f t="shared" si="291"/>
        <v>31.425370370486757</v>
      </c>
      <c r="Z1427" s="38">
        <f>SUM(Y$8:Y1427)/1000</f>
        <v>34.176479341599631</v>
      </c>
    </row>
    <row r="1428" spans="2:26" x14ac:dyDescent="0.3">
      <c r="B1428" s="6" t="s">
        <v>27</v>
      </c>
      <c r="C1428" s="6">
        <v>1420</v>
      </c>
      <c r="D1428" s="6">
        <v>398</v>
      </c>
      <c r="E1428" s="2">
        <f t="shared" si="292"/>
        <v>11.583333333333334</v>
      </c>
      <c r="F1428" s="11">
        <v>41.7</v>
      </c>
      <c r="G1428" s="30">
        <f t="shared" si="293"/>
        <v>0</v>
      </c>
      <c r="H1428" s="30">
        <f t="shared" si="294"/>
        <v>0</v>
      </c>
      <c r="I1428" s="31">
        <f>SUM(E$8:E1428)</f>
        <v>14784.166666666666</v>
      </c>
      <c r="J1428" s="31">
        <f t="shared" si="295"/>
        <v>11.58333333333394</v>
      </c>
      <c r="K1428" s="32">
        <f t="shared" si="287"/>
        <v>0</v>
      </c>
      <c r="L1428" s="33">
        <v>156.46950000000001</v>
      </c>
      <c r="M1428" s="34">
        <f>0.5*2.10945*1.29*0.35*WLTC_class_3!E1428^2</f>
        <v>63.894592283593745</v>
      </c>
      <c r="N1428" s="34">
        <f t="shared" si="288"/>
        <v>220.36409228359375</v>
      </c>
      <c r="O1428" s="35">
        <f t="shared" si="289"/>
        <v>0</v>
      </c>
      <c r="P1428" s="35">
        <f t="shared" si="296"/>
        <v>0</v>
      </c>
      <c r="Q1428" s="35">
        <f>(SUM(P$8:P1428))/3600000</f>
        <v>1.6342747372870525</v>
      </c>
      <c r="R1428" s="35">
        <f t="shared" si="297"/>
        <v>0</v>
      </c>
      <c r="S1428" s="35"/>
      <c r="T1428" s="35">
        <f>(SUMIF(R$8:R1428,"&lt;0"))/3600000*-1</f>
        <v>0.68090504222987358</v>
      </c>
      <c r="U1428" s="37">
        <f t="shared" si="299"/>
        <v>3.1510370370370504</v>
      </c>
      <c r="V1428" s="37">
        <f t="shared" si="298"/>
        <v>0</v>
      </c>
      <c r="W1428" s="39">
        <f>SUM(V$8:V1428)/3600000*-1</f>
        <v>0.4684626690541534</v>
      </c>
      <c r="X1428" s="38">
        <f t="shared" si="290"/>
        <v>2.5525507356182944</v>
      </c>
      <c r="Y1428" s="38">
        <f t="shared" si="291"/>
        <v>23.456838988643554</v>
      </c>
      <c r="Z1428" s="38">
        <f>SUM(Y$8:Y1428)/1000</f>
        <v>34.199936180588274</v>
      </c>
    </row>
    <row r="1429" spans="2:26" x14ac:dyDescent="0.3">
      <c r="B1429" s="6" t="s">
        <v>27</v>
      </c>
      <c r="C1429" s="6">
        <v>1421</v>
      </c>
      <c r="D1429" s="6">
        <v>399</v>
      </c>
      <c r="E1429" s="2">
        <f t="shared" si="292"/>
        <v>11.361111111111111</v>
      </c>
      <c r="F1429" s="11">
        <v>40.9</v>
      </c>
      <c r="G1429" s="30">
        <f t="shared" si="293"/>
        <v>-0.47222222222222299</v>
      </c>
      <c r="H1429" s="30">
        <f t="shared" si="294"/>
        <v>-1.7000000000000028</v>
      </c>
      <c r="I1429" s="31">
        <f>SUM(E$8:E1429)</f>
        <v>14795.527777777777</v>
      </c>
      <c r="J1429" s="31">
        <f t="shared" si="295"/>
        <v>11.361111111111313</v>
      </c>
      <c r="K1429" s="32">
        <f t="shared" si="287"/>
        <v>-729.58333333333451</v>
      </c>
      <c r="L1429" s="33">
        <v>156.46950000000001</v>
      </c>
      <c r="M1429" s="34">
        <f>0.5*2.10945*1.29*0.35*WLTC_class_3!E1429^2</f>
        <v>61.466517673871515</v>
      </c>
      <c r="N1429" s="34">
        <f t="shared" si="288"/>
        <v>-511.64731565946295</v>
      </c>
      <c r="O1429" s="35">
        <f t="shared" si="289"/>
        <v>-66.04079831082727</v>
      </c>
      <c r="P1429" s="35">
        <f t="shared" si="296"/>
        <v>0</v>
      </c>
      <c r="Q1429" s="35">
        <f>(SUM(P$8:P1429))/3600000</f>
        <v>1.6342747372870525</v>
      </c>
      <c r="R1429" s="34">
        <f t="shared" si="297"/>
        <v>-5812.882002909002</v>
      </c>
      <c r="S1429" s="35">
        <f>SUM(R1429:R1431)</f>
        <v>-22792.380039887365</v>
      </c>
      <c r="T1429" s="35">
        <f>(SUMIF(R$8:R1429,"&lt;0"))/3600000*-1</f>
        <v>0.68251973167512614</v>
      </c>
      <c r="U1429" s="37">
        <f t="shared" si="299"/>
        <v>-3.1510370370370504</v>
      </c>
      <c r="V1429" s="37">
        <f t="shared" si="298"/>
        <v>-3999.262818001393</v>
      </c>
      <c r="W1429" s="39">
        <f>SUM(V$8:V1429)/3600000*-1</f>
        <v>0.46957357539248712</v>
      </c>
      <c r="X1429" s="38">
        <f t="shared" si="290"/>
        <v>-5.8128820029088981</v>
      </c>
      <c r="Y1429" s="38">
        <f t="shared" si="291"/>
        <v>15.091406250116362</v>
      </c>
      <c r="Z1429" s="38">
        <f>SUM(Y$8:Y1429)/1000</f>
        <v>34.215027586838389</v>
      </c>
    </row>
    <row r="1430" spans="2:26" x14ac:dyDescent="0.3">
      <c r="B1430" s="6" t="s">
        <v>27</v>
      </c>
      <c r="C1430" s="6">
        <v>1422</v>
      </c>
      <c r="D1430" s="6">
        <v>400</v>
      </c>
      <c r="E1430" s="2">
        <f t="shared" si="292"/>
        <v>10.638888888888888</v>
      </c>
      <c r="F1430" s="11">
        <v>38.299999999999997</v>
      </c>
      <c r="G1430" s="30">
        <f t="shared" si="293"/>
        <v>-0.7777777777777779</v>
      </c>
      <c r="H1430" s="30">
        <f t="shared" si="294"/>
        <v>-2.8000000000000007</v>
      </c>
      <c r="I1430" s="31">
        <f>SUM(E$8:E1430)</f>
        <v>14806.166666666666</v>
      </c>
      <c r="J1430" s="31">
        <f t="shared" si="295"/>
        <v>10.638888888888687</v>
      </c>
      <c r="K1430" s="32">
        <f t="shared" si="287"/>
        <v>-1201.666666666667</v>
      </c>
      <c r="L1430" s="33">
        <v>156.46950000000001</v>
      </c>
      <c r="M1430" s="34">
        <f>0.5*2.10945*1.29*0.35*WLTC_class_3!E1430^2</f>
        <v>53.900096311371513</v>
      </c>
      <c r="N1430" s="34">
        <f t="shared" si="288"/>
        <v>-991.29707035529543</v>
      </c>
      <c r="O1430" s="35">
        <f t="shared" si="289"/>
        <v>-112.20090737140831</v>
      </c>
      <c r="P1430" s="35">
        <f t="shared" si="296"/>
        <v>0</v>
      </c>
      <c r="Q1430" s="35">
        <f>(SUM(P$8:P1430))/3600000</f>
        <v>1.6342747372870525</v>
      </c>
      <c r="R1430" s="34">
        <f t="shared" si="297"/>
        <v>-10546.29938739086</v>
      </c>
      <c r="S1430" s="35"/>
      <c r="T1430" s="35">
        <f>(SUMIF(R$8:R1430,"&lt;0"))/3600000*-1</f>
        <v>0.6854492592827347</v>
      </c>
      <c r="U1430" s="37">
        <f t="shared" si="299"/>
        <v>-9.8193333333333399</v>
      </c>
      <c r="V1430" s="37">
        <f t="shared" si="298"/>
        <v>-7255.8539785249113</v>
      </c>
      <c r="W1430" s="39">
        <f>SUM(V$8:V1430)/3600000*-1</f>
        <v>0.4715890903865218</v>
      </c>
      <c r="X1430" s="38">
        <f t="shared" si="290"/>
        <v>-10.546299387391057</v>
      </c>
      <c r="Y1430" s="38">
        <f t="shared" si="291"/>
        <v>10.357988865634203</v>
      </c>
      <c r="Z1430" s="38">
        <f>SUM(Y$8:Y1430)/1000</f>
        <v>34.225385575704024</v>
      </c>
    </row>
    <row r="1431" spans="2:26" x14ac:dyDescent="0.3">
      <c r="B1431" s="6" t="s">
        <v>27</v>
      </c>
      <c r="C1431" s="6">
        <v>1423</v>
      </c>
      <c r="D1431" s="6">
        <v>401</v>
      </c>
      <c r="E1431" s="2">
        <f t="shared" si="292"/>
        <v>9.8055555555555554</v>
      </c>
      <c r="F1431" s="11">
        <v>35.299999999999997</v>
      </c>
      <c r="G1431" s="30">
        <f t="shared" si="293"/>
        <v>-0.55555555555555558</v>
      </c>
      <c r="H1431" s="30">
        <f t="shared" si="294"/>
        <v>-2</v>
      </c>
      <c r="I1431" s="31">
        <f>SUM(E$8:E1431)</f>
        <v>14815.972222222221</v>
      </c>
      <c r="J1431" s="31">
        <f t="shared" si="295"/>
        <v>9.8055555555547471</v>
      </c>
      <c r="K1431" s="32">
        <f t="shared" si="287"/>
        <v>-858.33333333333337</v>
      </c>
      <c r="L1431" s="33">
        <v>156.46950000000001</v>
      </c>
      <c r="M1431" s="34">
        <f>0.5*2.10945*1.29*0.35*WLTC_class_3!E1431^2</f>
        <v>45.786917228038192</v>
      </c>
      <c r="N1431" s="34">
        <f t="shared" si="288"/>
        <v>-656.07691610529514</v>
      </c>
      <c r="O1431" s="35">
        <f t="shared" si="289"/>
        <v>-63.081086758455235</v>
      </c>
      <c r="P1431" s="35">
        <f t="shared" si="296"/>
        <v>0</v>
      </c>
      <c r="Q1431" s="35">
        <f>(SUM(P$8:P1431))/3600000</f>
        <v>1.6342747372870525</v>
      </c>
      <c r="R1431" s="34">
        <f t="shared" si="297"/>
        <v>-6433.1986495875026</v>
      </c>
      <c r="S1431" s="35"/>
      <c r="T1431" s="35">
        <f>(SUMIF(R$8:R1431,"&lt;0"))/3600000*-1</f>
        <v>0.68723625890762019</v>
      </c>
      <c r="U1431" s="37">
        <f t="shared" si="299"/>
        <v>-10.528888888888872</v>
      </c>
      <c r="V1431" s="37">
        <f t="shared" si="298"/>
        <v>-4426.0406709162016</v>
      </c>
      <c r="W1431" s="39">
        <f>SUM(V$8:V1431)/3600000*-1</f>
        <v>0.47281854612844298</v>
      </c>
      <c r="X1431" s="38">
        <f t="shared" si="290"/>
        <v>-6.4331986495880331</v>
      </c>
      <c r="Y1431" s="38">
        <f t="shared" si="291"/>
        <v>14.471089603437228</v>
      </c>
      <c r="Z1431" s="38">
        <f>SUM(Y$8:Y1431)/1000</f>
        <v>34.239856665307457</v>
      </c>
    </row>
    <row r="1432" spans="2:26" x14ac:dyDescent="0.3">
      <c r="B1432" s="6" t="s">
        <v>27</v>
      </c>
      <c r="C1432" s="6">
        <v>1424</v>
      </c>
      <c r="D1432" s="6">
        <v>402</v>
      </c>
      <c r="E1432" s="2">
        <f t="shared" si="292"/>
        <v>9.5277777777777768</v>
      </c>
      <c r="F1432" s="11">
        <v>34.299999999999997</v>
      </c>
      <c r="G1432" s="30">
        <f t="shared" si="293"/>
        <v>-9.7222222222221627E-2</v>
      </c>
      <c r="H1432" s="30">
        <f t="shared" si="294"/>
        <v>-0.34999999999999787</v>
      </c>
      <c r="I1432" s="31">
        <f>SUM(E$8:E1432)</f>
        <v>14825.499999999998</v>
      </c>
      <c r="J1432" s="31">
        <f t="shared" si="295"/>
        <v>9.5277777777773736</v>
      </c>
      <c r="K1432" s="32">
        <f t="shared" si="287"/>
        <v>-150.2083333333324</v>
      </c>
      <c r="L1432" s="33">
        <v>156.46950000000001</v>
      </c>
      <c r="M1432" s="34">
        <f>0.5*2.10945*1.29*0.35*WLTC_class_3!E1432^2</f>
        <v>43.229502082204853</v>
      </c>
      <c r="N1432" s="34">
        <f t="shared" si="288"/>
        <v>49.490668748872451</v>
      </c>
      <c r="O1432" s="35">
        <f t="shared" si="289"/>
        <v>0</v>
      </c>
      <c r="P1432" s="35">
        <f t="shared" si="296"/>
        <v>0</v>
      </c>
      <c r="Q1432" s="35">
        <f>(SUM(P$8:P1432))/3600000</f>
        <v>1.6342747372870525</v>
      </c>
      <c r="R1432" s="35">
        <f t="shared" si="297"/>
        <v>0</v>
      </c>
      <c r="S1432" s="35"/>
      <c r="T1432" s="35">
        <f>(SUMIF(R$8:R1432,"&lt;0"))/3600000*-1</f>
        <v>0.68723625890762019</v>
      </c>
      <c r="U1432" s="37">
        <f t="shared" si="299"/>
        <v>-3.3188888888888957</v>
      </c>
      <c r="V1432" s="37">
        <f t="shared" si="298"/>
        <v>0</v>
      </c>
      <c r="W1432" s="39">
        <f>SUM(V$8:V1432)/3600000*-1</f>
        <v>0.47281854612844298</v>
      </c>
      <c r="X1432" s="38">
        <f t="shared" si="290"/>
        <v>0.47153609391286799</v>
      </c>
      <c r="Y1432" s="38">
        <f t="shared" si="291"/>
        <v>21.375824346938128</v>
      </c>
      <c r="Z1432" s="38">
        <f>SUM(Y$8:Y1432)/1000</f>
        <v>34.261232489654397</v>
      </c>
    </row>
    <row r="1433" spans="2:26" x14ac:dyDescent="0.3">
      <c r="B1433" s="6" t="s">
        <v>27</v>
      </c>
      <c r="C1433" s="6">
        <v>1425</v>
      </c>
      <c r="D1433" s="6">
        <v>403</v>
      </c>
      <c r="E1433" s="2">
        <f t="shared" si="292"/>
        <v>9.6111111111111107</v>
      </c>
      <c r="F1433" s="11">
        <v>34.6</v>
      </c>
      <c r="G1433" s="30">
        <f t="shared" si="293"/>
        <v>0.27777777777777779</v>
      </c>
      <c r="H1433" s="30">
        <f t="shared" si="294"/>
        <v>1</v>
      </c>
      <c r="I1433" s="31">
        <f>SUM(E$8:E1433)</f>
        <v>14835.111111111109</v>
      </c>
      <c r="J1433" s="31">
        <f t="shared" si="295"/>
        <v>9.6111111111113132</v>
      </c>
      <c r="K1433" s="32">
        <f t="shared" si="287"/>
        <v>429.16666666666669</v>
      </c>
      <c r="L1433" s="33">
        <v>156.46950000000001</v>
      </c>
      <c r="M1433" s="34">
        <f>0.5*2.10945*1.29*0.35*WLTC_class_3!E1433^2</f>
        <v>43.989010287152773</v>
      </c>
      <c r="N1433" s="34">
        <f t="shared" si="288"/>
        <v>629.6251769538195</v>
      </c>
      <c r="O1433" s="35">
        <f t="shared" si="289"/>
        <v>58.160654077318704</v>
      </c>
      <c r="P1433" s="35">
        <f t="shared" si="296"/>
        <v>6051.3975340562811</v>
      </c>
      <c r="Q1433" s="35">
        <f>(SUM(P$8:P1433))/3600000</f>
        <v>1.6359556810465126</v>
      </c>
      <c r="R1433" s="35">
        <f t="shared" si="297"/>
        <v>0</v>
      </c>
      <c r="S1433" s="35"/>
      <c r="T1433" s="35">
        <f>(SUMIF(R$8:R1433,"&lt;0"))/3600000*-1</f>
        <v>0.68723625890762019</v>
      </c>
      <c r="U1433" s="37">
        <f t="shared" si="299"/>
        <v>0.98565277777778515</v>
      </c>
      <c r="V1433" s="37">
        <f t="shared" si="298"/>
        <v>0</v>
      </c>
      <c r="W1433" s="39">
        <f>SUM(V$8:V1433)/3600000*-1</f>
        <v>0.47281854612844298</v>
      </c>
      <c r="X1433" s="38">
        <f t="shared" si="290"/>
        <v>6.0513975340561537</v>
      </c>
      <c r="Y1433" s="38">
        <f t="shared" si="291"/>
        <v>26.955685787081414</v>
      </c>
      <c r="Z1433" s="38">
        <f>SUM(Y$8:Y1433)/1000</f>
        <v>34.288188175441476</v>
      </c>
    </row>
    <row r="1434" spans="2:26" x14ac:dyDescent="0.3">
      <c r="B1434" s="6" t="s">
        <v>27</v>
      </c>
      <c r="C1434" s="6">
        <v>1426</v>
      </c>
      <c r="D1434" s="6">
        <v>404</v>
      </c>
      <c r="E1434" s="2">
        <f t="shared" si="292"/>
        <v>10.083333333333332</v>
      </c>
      <c r="F1434" s="11">
        <v>36.299999999999997</v>
      </c>
      <c r="G1434" s="30">
        <f t="shared" si="293"/>
        <v>0.68055555555555536</v>
      </c>
      <c r="H1434" s="30">
        <f t="shared" si="294"/>
        <v>2.4499999999999993</v>
      </c>
      <c r="I1434" s="31">
        <f>SUM(E$8:E1434)</f>
        <v>14845.194444444443</v>
      </c>
      <c r="J1434" s="31">
        <f t="shared" si="295"/>
        <v>10.08333333333394</v>
      </c>
      <c r="K1434" s="32">
        <f t="shared" si="287"/>
        <v>1051.458333333333</v>
      </c>
      <c r="L1434" s="33">
        <v>156.46950000000001</v>
      </c>
      <c r="M1434" s="34">
        <f>0.5*2.10945*1.29*0.35*WLTC_class_3!E1434^2</f>
        <v>48.417821314843735</v>
      </c>
      <c r="N1434" s="34">
        <f t="shared" si="288"/>
        <v>1256.3456546481768</v>
      </c>
      <c r="O1434" s="35">
        <f t="shared" si="289"/>
        <v>127.73719951184069</v>
      </c>
      <c r="P1434" s="35">
        <f t="shared" si="296"/>
        <v>12668.152017703211</v>
      </c>
      <c r="Q1434" s="35">
        <f>(SUM(P$8:P1434))/3600000</f>
        <v>1.6394746121625414</v>
      </c>
      <c r="R1434" s="35">
        <f t="shared" si="297"/>
        <v>0</v>
      </c>
      <c r="S1434" s="35"/>
      <c r="T1434" s="35">
        <f>(SUMIF(R$8:R1434,"&lt;0"))/3600000*-1</f>
        <v>0.68723625890762019</v>
      </c>
      <c r="U1434" s="37">
        <f t="shared" si="299"/>
        <v>5.7474953703703555</v>
      </c>
      <c r="V1434" s="37">
        <f t="shared" si="298"/>
        <v>0</v>
      </c>
      <c r="W1434" s="39">
        <f>SUM(V$8:V1434)/3600000*-1</f>
        <v>0.47281854612844298</v>
      </c>
      <c r="X1434" s="38">
        <f t="shared" si="290"/>
        <v>12.668152017702448</v>
      </c>
      <c r="Y1434" s="38">
        <f t="shared" si="291"/>
        <v>33.572440270727711</v>
      </c>
      <c r="Z1434" s="38">
        <f>SUM(Y$8:Y1434)/1000</f>
        <v>34.321760615712208</v>
      </c>
    </row>
    <row r="1435" spans="2:26" x14ac:dyDescent="0.3">
      <c r="B1435" s="6" t="s">
        <v>27</v>
      </c>
      <c r="C1435" s="6">
        <v>1427</v>
      </c>
      <c r="D1435" s="6">
        <v>405</v>
      </c>
      <c r="E1435" s="2">
        <f t="shared" si="292"/>
        <v>10.972222222222221</v>
      </c>
      <c r="F1435" s="11">
        <v>39.5</v>
      </c>
      <c r="G1435" s="30">
        <f t="shared" si="293"/>
        <v>0.76388888888888884</v>
      </c>
      <c r="H1435" s="30">
        <f t="shared" si="294"/>
        <v>2.75</v>
      </c>
      <c r="I1435" s="31">
        <f>SUM(E$8:E1435)</f>
        <v>14856.166666666666</v>
      </c>
      <c r="J1435" s="31">
        <f t="shared" si="295"/>
        <v>10.972222222222626</v>
      </c>
      <c r="K1435" s="32">
        <f t="shared" si="287"/>
        <v>1180.2083333333333</v>
      </c>
      <c r="L1435" s="33">
        <v>156.46950000000001</v>
      </c>
      <c r="M1435" s="34">
        <f>0.5*2.10945*1.29*0.35*WLTC_class_3!E1435^2</f>
        <v>57.330560075954843</v>
      </c>
      <c r="N1435" s="34">
        <f t="shared" si="288"/>
        <v>1394.0083934092881</v>
      </c>
      <c r="O1435" s="35">
        <f t="shared" si="289"/>
        <v>167.82419720809582</v>
      </c>
      <c r="P1435" s="35">
        <f t="shared" si="296"/>
        <v>15295.369872130253</v>
      </c>
      <c r="Q1435" s="35">
        <f>(SUM(P$8:P1435))/3600000</f>
        <v>1.643723326015911</v>
      </c>
      <c r="R1435" s="35">
        <f t="shared" si="297"/>
        <v>0</v>
      </c>
      <c r="S1435" s="35"/>
      <c r="T1435" s="35">
        <f>(SUMIF(R$8:R1435,"&lt;0"))/3600000*-1</f>
        <v>0.68723625890762019</v>
      </c>
      <c r="U1435" s="37">
        <f t="shared" si="299"/>
        <v>11.566518518518521</v>
      </c>
      <c r="V1435" s="37">
        <f t="shared" si="298"/>
        <v>0</v>
      </c>
      <c r="W1435" s="39">
        <f>SUM(V$8:V1435)/3600000*-1</f>
        <v>0.47281854612844298</v>
      </c>
      <c r="X1435" s="38">
        <f t="shared" si="290"/>
        <v>15.295369872129688</v>
      </c>
      <c r="Y1435" s="38">
        <f t="shared" si="291"/>
        <v>36.199658125154947</v>
      </c>
      <c r="Z1435" s="38">
        <f>SUM(Y$8:Y1435)/1000</f>
        <v>34.357960273837357</v>
      </c>
    </row>
    <row r="1436" spans="2:26" x14ac:dyDescent="0.3">
      <c r="B1436" s="6" t="s">
        <v>27</v>
      </c>
      <c r="C1436" s="6">
        <v>1428</v>
      </c>
      <c r="D1436" s="6">
        <v>406</v>
      </c>
      <c r="E1436" s="2">
        <f t="shared" si="292"/>
        <v>11.611111111111111</v>
      </c>
      <c r="F1436" s="11">
        <v>41.8</v>
      </c>
      <c r="G1436" s="30">
        <f t="shared" si="293"/>
        <v>0.41666666666666663</v>
      </c>
      <c r="H1436" s="30">
        <f t="shared" si="294"/>
        <v>1.5</v>
      </c>
      <c r="I1436" s="31">
        <f>SUM(E$8:E1436)</f>
        <v>14867.777777777777</v>
      </c>
      <c r="J1436" s="31">
        <f t="shared" si="295"/>
        <v>11.611111111111313</v>
      </c>
      <c r="K1436" s="32">
        <f t="shared" si="287"/>
        <v>643.74999999999989</v>
      </c>
      <c r="L1436" s="33">
        <v>156.46950000000001</v>
      </c>
      <c r="M1436" s="34">
        <f>0.5*2.10945*1.29*0.35*WLTC_class_3!E1436^2</f>
        <v>64.201408612152775</v>
      </c>
      <c r="N1436" s="34">
        <f t="shared" si="288"/>
        <v>864.42090861215274</v>
      </c>
      <c r="O1436" s="35">
        <f t="shared" si="289"/>
        <v>116.5394126823707</v>
      </c>
      <c r="P1436" s="35">
        <f t="shared" si="296"/>
        <v>10036.887216663505</v>
      </c>
      <c r="Q1436" s="35">
        <f>(SUM(P$8:P1436))/3600000</f>
        <v>1.646511350242762</v>
      </c>
      <c r="R1436" s="35">
        <f t="shared" si="297"/>
        <v>0</v>
      </c>
      <c r="S1436" s="35"/>
      <c r="T1436" s="35">
        <f>(SUMIF(R$8:R1436,"&lt;0"))/3600000*-1</f>
        <v>0.68723625890762019</v>
      </c>
      <c r="U1436" s="37">
        <f t="shared" si="299"/>
        <v>8.9166527777777915</v>
      </c>
      <c r="V1436" s="37">
        <f t="shared" si="298"/>
        <v>0</v>
      </c>
      <c r="W1436" s="39">
        <f>SUM(V$8:V1436)/3600000*-1</f>
        <v>0.47281854612844298</v>
      </c>
      <c r="X1436" s="38">
        <f t="shared" si="290"/>
        <v>10.036887216663327</v>
      </c>
      <c r="Y1436" s="38">
        <f t="shared" si="291"/>
        <v>30.941175469688588</v>
      </c>
      <c r="Z1436" s="38">
        <f>SUM(Y$8:Y1436)/1000</f>
        <v>34.388901449307049</v>
      </c>
    </row>
    <row r="1437" spans="2:26" x14ac:dyDescent="0.3">
      <c r="B1437" s="6" t="s">
        <v>27</v>
      </c>
      <c r="C1437" s="6">
        <v>1429</v>
      </c>
      <c r="D1437" s="6">
        <v>407</v>
      </c>
      <c r="E1437" s="2">
        <f t="shared" si="292"/>
        <v>11.805555555555555</v>
      </c>
      <c r="F1437" s="11">
        <v>42.5</v>
      </c>
      <c r="G1437" s="30">
        <f t="shared" si="293"/>
        <v>1.3888888888889086E-2</v>
      </c>
      <c r="H1437" s="30">
        <f t="shared" si="294"/>
        <v>5.0000000000000711E-2</v>
      </c>
      <c r="I1437" s="31">
        <f>SUM(E$8:E1437)</f>
        <v>14879.583333333332</v>
      </c>
      <c r="J1437" s="31">
        <f t="shared" si="295"/>
        <v>11.805555555554747</v>
      </c>
      <c r="K1437" s="32">
        <f t="shared" si="287"/>
        <v>21.458333333333638</v>
      </c>
      <c r="L1437" s="33">
        <v>156.46950000000001</v>
      </c>
      <c r="M1437" s="34">
        <f>0.5*2.10945*1.29*0.35*WLTC_class_3!E1437^2</f>
        <v>66.369699815538183</v>
      </c>
      <c r="N1437" s="34">
        <f t="shared" si="288"/>
        <v>244.29753314887182</v>
      </c>
      <c r="O1437" s="35">
        <f t="shared" si="289"/>
        <v>34.048026176706756</v>
      </c>
      <c r="P1437" s="35">
        <f t="shared" si="296"/>
        <v>2884.0680996739839</v>
      </c>
      <c r="Q1437" s="35">
        <f>(SUM(P$8:P1437))/3600000</f>
        <v>1.6473124802704491</v>
      </c>
      <c r="R1437" s="35">
        <f t="shared" si="297"/>
        <v>0</v>
      </c>
      <c r="S1437" s="35"/>
      <c r="T1437" s="35">
        <f>(SUMIF(R$8:R1437,"&lt;0"))/3600000*-1</f>
        <v>0.68723625890762019</v>
      </c>
      <c r="U1437" s="37">
        <f t="shared" si="299"/>
        <v>2.8139027777777734</v>
      </c>
      <c r="V1437" s="37">
        <f t="shared" si="298"/>
        <v>0</v>
      </c>
      <c r="W1437" s="39">
        <f>SUM(V$8:V1437)/3600000*-1</f>
        <v>0.47281854612844298</v>
      </c>
      <c r="X1437" s="38">
        <f t="shared" si="290"/>
        <v>2.8840680996741814</v>
      </c>
      <c r="Y1437" s="38">
        <f t="shared" si="291"/>
        <v>23.788356352699441</v>
      </c>
      <c r="Z1437" s="38">
        <f>SUM(Y$8:Y1437)/1000</f>
        <v>34.412689805659753</v>
      </c>
    </row>
    <row r="1438" spans="2:26" x14ac:dyDescent="0.3">
      <c r="B1438" s="6" t="s">
        <v>27</v>
      </c>
      <c r="C1438" s="6">
        <v>1430</v>
      </c>
      <c r="D1438" s="6">
        <v>408</v>
      </c>
      <c r="E1438" s="2">
        <f t="shared" si="292"/>
        <v>11.638888888888888</v>
      </c>
      <c r="F1438" s="11">
        <v>41.9</v>
      </c>
      <c r="G1438" s="30">
        <f t="shared" si="293"/>
        <v>-0.33333333333333315</v>
      </c>
      <c r="H1438" s="30">
        <f t="shared" si="294"/>
        <v>-1.1999999999999993</v>
      </c>
      <c r="I1438" s="31">
        <f>SUM(E$8:E1438)</f>
        <v>14891.222222222221</v>
      </c>
      <c r="J1438" s="31">
        <f t="shared" si="295"/>
        <v>11.638888888888687</v>
      </c>
      <c r="K1438" s="32">
        <f t="shared" si="287"/>
        <v>-514.99999999999966</v>
      </c>
      <c r="L1438" s="33">
        <v>156.46950000000001</v>
      </c>
      <c r="M1438" s="34">
        <f>0.5*2.10945*1.29*0.35*WLTC_class_3!E1438^2</f>
        <v>64.508959830121512</v>
      </c>
      <c r="N1438" s="34">
        <f t="shared" si="288"/>
        <v>-294.02154016987811</v>
      </c>
      <c r="O1438" s="35">
        <f t="shared" si="289"/>
        <v>-39.829255874817186</v>
      </c>
      <c r="P1438" s="35">
        <f t="shared" si="296"/>
        <v>0</v>
      </c>
      <c r="Q1438" s="35">
        <f>(SUM(P$8:P1438))/3600000</f>
        <v>1.6473124802704491</v>
      </c>
      <c r="R1438" s="34">
        <f t="shared" si="297"/>
        <v>-3422.0840369771331</v>
      </c>
      <c r="S1438" s="35">
        <f>SUM(R1438:R1444)</f>
        <v>-71783.225116340953</v>
      </c>
      <c r="T1438" s="35">
        <f>(SUMIF(R$8:R1438,"&lt;0"))/3600000*-1</f>
        <v>0.68818683780678047</v>
      </c>
      <c r="U1438" s="37">
        <f t="shared" si="299"/>
        <v>-2.4147777777777852</v>
      </c>
      <c r="V1438" s="37">
        <f t="shared" si="298"/>
        <v>-2354.3938174402674</v>
      </c>
      <c r="W1438" s="39">
        <f>SUM(V$8:V1438)/3600000*-1</f>
        <v>0.47347254441106529</v>
      </c>
      <c r="X1438" s="38">
        <f t="shared" si="290"/>
        <v>-3.4220840369771923</v>
      </c>
      <c r="Y1438" s="38">
        <f t="shared" si="291"/>
        <v>17.482204216048068</v>
      </c>
      <c r="Z1438" s="38">
        <f>SUM(Y$8:Y1438)/1000</f>
        <v>34.430172009875797</v>
      </c>
    </row>
    <row r="1439" spans="2:26" x14ac:dyDescent="0.3">
      <c r="B1439" s="6" t="s">
        <v>27</v>
      </c>
      <c r="C1439" s="6">
        <v>1431</v>
      </c>
      <c r="D1439" s="6">
        <v>409</v>
      </c>
      <c r="E1439" s="2">
        <f t="shared" si="292"/>
        <v>11.138888888888889</v>
      </c>
      <c r="F1439" s="11">
        <v>40.1</v>
      </c>
      <c r="G1439" s="30">
        <f t="shared" si="293"/>
        <v>-0.73611111111111072</v>
      </c>
      <c r="H1439" s="30">
        <f t="shared" si="294"/>
        <v>-2.6499999999999986</v>
      </c>
      <c r="I1439" s="31">
        <f>SUM(E$8:E1439)</f>
        <v>14902.361111111109</v>
      </c>
      <c r="J1439" s="31">
        <f t="shared" si="295"/>
        <v>11.138888888888687</v>
      </c>
      <c r="K1439" s="32">
        <f t="shared" si="287"/>
        <v>-1137.2916666666661</v>
      </c>
      <c r="L1439" s="33">
        <v>156.46950000000001</v>
      </c>
      <c r="M1439" s="34">
        <f>0.5*2.10945*1.29*0.35*WLTC_class_3!E1439^2</f>
        <v>59.085475986371527</v>
      </c>
      <c r="N1439" s="34">
        <f t="shared" si="288"/>
        <v>-921.73669068029449</v>
      </c>
      <c r="O1439" s="35">
        <f t="shared" si="289"/>
        <v>-114.36433765283901</v>
      </c>
      <c r="P1439" s="35">
        <f t="shared" si="296"/>
        <v>0</v>
      </c>
      <c r="Q1439" s="35">
        <f>(SUM(P$8:P1439))/3600000</f>
        <v>1.6473124802704491</v>
      </c>
      <c r="R1439" s="34">
        <f t="shared" si="297"/>
        <v>-10267.12258229976</v>
      </c>
      <c r="S1439" s="35"/>
      <c r="T1439" s="35">
        <f>(SUMIF(R$8:R1439,"&lt;0"))/3600000*-1</f>
        <v>0.6910388163018637</v>
      </c>
      <c r="U1439" s="37">
        <f t="shared" si="299"/>
        <v>-7.0383333333333145</v>
      </c>
      <c r="V1439" s="37">
        <f t="shared" si="298"/>
        <v>-7063.7803366222342</v>
      </c>
      <c r="W1439" s="39">
        <f>SUM(V$8:V1439)/3600000*-1</f>
        <v>0.47543470561568257</v>
      </c>
      <c r="X1439" s="38">
        <f t="shared" si="290"/>
        <v>-10.267122582299947</v>
      </c>
      <c r="Y1439" s="38">
        <f t="shared" si="291"/>
        <v>10.637165670725313</v>
      </c>
      <c r="Z1439" s="38">
        <f>SUM(Y$8:Y1439)/1000</f>
        <v>34.440809175546519</v>
      </c>
    </row>
    <row r="1440" spans="2:26" x14ac:dyDescent="0.3">
      <c r="B1440" s="6" t="s">
        <v>27</v>
      </c>
      <c r="C1440" s="6">
        <v>1432</v>
      </c>
      <c r="D1440" s="6">
        <v>410</v>
      </c>
      <c r="E1440" s="2">
        <f t="shared" si="292"/>
        <v>10.166666666666666</v>
      </c>
      <c r="F1440" s="11">
        <v>36.6</v>
      </c>
      <c r="G1440" s="30">
        <f t="shared" si="293"/>
        <v>-1.2222222222222223</v>
      </c>
      <c r="H1440" s="30">
        <f t="shared" si="294"/>
        <v>-4.4000000000000004</v>
      </c>
      <c r="I1440" s="31">
        <f>SUM(E$8:E1440)</f>
        <v>14912.527777777776</v>
      </c>
      <c r="J1440" s="31">
        <f t="shared" si="295"/>
        <v>10.16666666666606</v>
      </c>
      <c r="K1440" s="32">
        <f t="shared" si="287"/>
        <v>-1888.3333333333335</v>
      </c>
      <c r="L1440" s="33">
        <v>156.46950000000001</v>
      </c>
      <c r="M1440" s="34">
        <f>0.5*2.10945*1.29*0.35*WLTC_class_3!E1440^2</f>
        <v>49.221422884374988</v>
      </c>
      <c r="N1440" s="34">
        <f t="shared" si="288"/>
        <v>-1682.6424104489586</v>
      </c>
      <c r="O1440" s="35">
        <f t="shared" si="289"/>
        <v>-173.91978914667226</v>
      </c>
      <c r="P1440" s="35">
        <f t="shared" si="296"/>
        <v>0</v>
      </c>
      <c r="Q1440" s="35">
        <f>(SUM(P$8:P1440))/3600000</f>
        <v>1.6473124802704491</v>
      </c>
      <c r="R1440" s="34">
        <f t="shared" si="297"/>
        <v>-17106.86450623006</v>
      </c>
      <c r="S1440" s="35"/>
      <c r="T1440" s="35">
        <f>(SUMIF(R$8:R1440,"&lt;0"))/3600000*-1</f>
        <v>0.6957907231091498</v>
      </c>
      <c r="U1440" s="37">
        <f t="shared" si="299"/>
        <v>-12.801087962962976</v>
      </c>
      <c r="V1440" s="37">
        <f t="shared" si="298"/>
        <v>-11769.522780286281</v>
      </c>
      <c r="W1440" s="39">
        <f>SUM(V$8:V1440)/3600000*-1</f>
        <v>0.47870401749909547</v>
      </c>
      <c r="X1440" s="38">
        <f t="shared" si="290"/>
        <v>-17.10686450623108</v>
      </c>
      <c r="Y1440" s="38">
        <f t="shared" si="291"/>
        <v>3.7974237467941805</v>
      </c>
      <c r="Z1440" s="38">
        <f>SUM(Y$8:Y1440)/1000</f>
        <v>34.444606599293316</v>
      </c>
    </row>
    <row r="1441" spans="2:26" x14ac:dyDescent="0.3">
      <c r="B1441" s="6" t="s">
        <v>27</v>
      </c>
      <c r="C1441" s="6">
        <v>1433</v>
      </c>
      <c r="D1441" s="6">
        <v>411</v>
      </c>
      <c r="E1441" s="2">
        <f t="shared" si="292"/>
        <v>8.6944444444444446</v>
      </c>
      <c r="F1441" s="11">
        <v>31.3</v>
      </c>
      <c r="G1441" s="30">
        <f t="shared" si="293"/>
        <v>-1.4722222222222223</v>
      </c>
      <c r="H1441" s="30">
        <f t="shared" si="294"/>
        <v>-5.3000000000000007</v>
      </c>
      <c r="I1441" s="31">
        <f>SUM(E$8:E1441)</f>
        <v>14921.222222222221</v>
      </c>
      <c r="J1441" s="31">
        <f t="shared" si="295"/>
        <v>8.6944444444452529</v>
      </c>
      <c r="K1441" s="32">
        <f t="shared" si="287"/>
        <v>-2274.5833333333335</v>
      </c>
      <c r="L1441" s="33">
        <v>156.46950000000001</v>
      </c>
      <c r="M1441" s="34">
        <f>0.5*2.10945*1.29*0.35*WLTC_class_3!E1441^2</f>
        <v>35.998190290538197</v>
      </c>
      <c r="N1441" s="34">
        <f t="shared" si="288"/>
        <v>-2082.1156430427955</v>
      </c>
      <c r="O1441" s="35">
        <f t="shared" si="289"/>
        <v>-157.39412610592487</v>
      </c>
      <c r="P1441" s="35">
        <f t="shared" si="296"/>
        <v>0</v>
      </c>
      <c r="Q1441" s="35">
        <f>(SUM(P$8:P1441))/3600000</f>
        <v>1.6473124802704491</v>
      </c>
      <c r="R1441" s="34">
        <f t="shared" si="297"/>
        <v>-18102.83878534599</v>
      </c>
      <c r="S1441" s="35"/>
      <c r="T1441" s="35">
        <f>(SUMIF(R$8:R1441,"&lt;0"))/3600000*-1</f>
        <v>0.70081928943841265</v>
      </c>
      <c r="U1441" s="37">
        <f t="shared" si="299"/>
        <v>-17.160467592592578</v>
      </c>
      <c r="V1441" s="37">
        <f t="shared" si="298"/>
        <v>-12454.753084318039</v>
      </c>
      <c r="W1441" s="39">
        <f>SUM(V$8:V1441)/3600000*-1</f>
        <v>0.48216367113362824</v>
      </c>
      <c r="X1441" s="38">
        <f t="shared" si="290"/>
        <v>-18.102838785344307</v>
      </c>
      <c r="Y1441" s="38">
        <f t="shared" si="291"/>
        <v>2.8014494676809534</v>
      </c>
      <c r="Z1441" s="38">
        <f>SUM(Y$8:Y1441)/1000</f>
        <v>34.447408048760998</v>
      </c>
    </row>
    <row r="1442" spans="2:26" x14ac:dyDescent="0.3">
      <c r="B1442" s="6" t="s">
        <v>27</v>
      </c>
      <c r="C1442" s="6">
        <v>1434</v>
      </c>
      <c r="D1442" s="6">
        <v>412</v>
      </c>
      <c r="E1442" s="2">
        <f t="shared" si="292"/>
        <v>7.2222222222222223</v>
      </c>
      <c r="F1442" s="11">
        <v>26</v>
      </c>
      <c r="G1442" s="30">
        <f t="shared" si="293"/>
        <v>-1.4861111111111109</v>
      </c>
      <c r="H1442" s="30">
        <f t="shared" si="294"/>
        <v>-5.35</v>
      </c>
      <c r="I1442" s="31">
        <f>SUM(E$8:E1442)</f>
        <v>14928.444444444443</v>
      </c>
      <c r="J1442" s="31">
        <f t="shared" si="295"/>
        <v>7.2222222222226264</v>
      </c>
      <c r="K1442" s="32">
        <f t="shared" si="287"/>
        <v>-2296.0416666666665</v>
      </c>
      <c r="L1442" s="33">
        <v>156.46950000000001</v>
      </c>
      <c r="M1442" s="34">
        <f>0.5*2.10945*1.29*0.35*WLTC_class_3!E1442^2</f>
        <v>24.839262048611108</v>
      </c>
      <c r="N1442" s="34">
        <f t="shared" si="288"/>
        <v>-2114.7329046180553</v>
      </c>
      <c r="O1442" s="35">
        <f t="shared" si="289"/>
        <v>-110.30551261742943</v>
      </c>
      <c r="P1442" s="35">
        <f t="shared" si="296"/>
        <v>0</v>
      </c>
      <c r="Q1442" s="35">
        <f>(SUM(P$8:P1442))/3600000</f>
        <v>1.6473124802704491</v>
      </c>
      <c r="R1442" s="34">
        <f t="shared" si="297"/>
        <v>-15273.070977797921</v>
      </c>
      <c r="S1442" s="35"/>
      <c r="T1442" s="35">
        <f>(SUMIF(R$8:R1442,"&lt;0"))/3600000*-1</f>
        <v>0.70506180915446759</v>
      </c>
      <c r="U1442" s="37">
        <f t="shared" si="299"/>
        <v>-14.481513888888896</v>
      </c>
      <c r="V1442" s="37">
        <f t="shared" si="298"/>
        <v>-10507.872832724968</v>
      </c>
      <c r="W1442" s="39">
        <f>SUM(V$8:V1442)/3600000*-1</f>
        <v>0.48508252469827406</v>
      </c>
      <c r="X1442" s="38">
        <f t="shared" si="290"/>
        <v>-15.273070977797065</v>
      </c>
      <c r="Y1442" s="38">
        <f t="shared" si="291"/>
        <v>5.6312172752281953</v>
      </c>
      <c r="Z1442" s="38">
        <f>SUM(Y$8:Y1442)/1000</f>
        <v>34.453039266036228</v>
      </c>
    </row>
    <row r="1443" spans="2:26" x14ac:dyDescent="0.3">
      <c r="B1443" s="6" t="s">
        <v>27</v>
      </c>
      <c r="C1443" s="6">
        <v>1435</v>
      </c>
      <c r="D1443" s="6">
        <v>413</v>
      </c>
      <c r="E1443" s="2">
        <f t="shared" si="292"/>
        <v>5.7222222222222223</v>
      </c>
      <c r="F1443" s="11">
        <v>20.6</v>
      </c>
      <c r="G1443" s="30">
        <f t="shared" si="293"/>
        <v>-0.95833333333333315</v>
      </c>
      <c r="H1443" s="30">
        <f t="shared" si="294"/>
        <v>-3.4499999999999993</v>
      </c>
      <c r="I1443" s="31">
        <f>SUM(E$8:E1443)</f>
        <v>14934.166666666666</v>
      </c>
      <c r="J1443" s="31">
        <f t="shared" si="295"/>
        <v>5.7222222222226264</v>
      </c>
      <c r="K1443" s="32">
        <f t="shared" si="287"/>
        <v>-1480.6249999999998</v>
      </c>
      <c r="L1443" s="33">
        <v>156.46950000000001</v>
      </c>
      <c r="M1443" s="34">
        <f>0.5*2.10945*1.29*0.35*WLTC_class_3!E1443^2</f>
        <v>15.592883495486111</v>
      </c>
      <c r="N1443" s="34">
        <f t="shared" si="288"/>
        <v>-1308.5626165045137</v>
      </c>
      <c r="O1443" s="35">
        <f t="shared" si="289"/>
        <v>-42.847348143510388</v>
      </c>
      <c r="P1443" s="35">
        <f t="shared" si="296"/>
        <v>0</v>
      </c>
      <c r="Q1443" s="35">
        <f>(SUM(P$8:P1443))/3600000</f>
        <v>1.6473124802704491</v>
      </c>
      <c r="R1443" s="34">
        <f t="shared" si="297"/>
        <v>-7487.8860833319131</v>
      </c>
      <c r="S1443" s="35"/>
      <c r="T1443" s="35">
        <f>(SUMIF(R$8:R1443,"&lt;0"))/3600000*-1</f>
        <v>0.70714177751094864</v>
      </c>
      <c r="U1443" s="37">
        <f t="shared" si="299"/>
        <v>-11.999499999999999</v>
      </c>
      <c r="V1443" s="37">
        <f t="shared" si="298"/>
        <v>-5151.6656253323554</v>
      </c>
      <c r="W1443" s="39">
        <f>SUM(V$8:V1443)/3600000*-1</f>
        <v>0.48651354292753307</v>
      </c>
      <c r="X1443" s="38">
        <f t="shared" si="290"/>
        <v>-7.4878860833313841</v>
      </c>
      <c r="Y1443" s="38">
        <f t="shared" si="291"/>
        <v>13.416402169693876</v>
      </c>
      <c r="Z1443" s="38">
        <f>SUM(Y$8:Y1443)/1000</f>
        <v>34.466455668205917</v>
      </c>
    </row>
    <row r="1444" spans="2:26" x14ac:dyDescent="0.3">
      <c r="B1444" s="6" t="s">
        <v>27</v>
      </c>
      <c r="C1444" s="6">
        <v>1436</v>
      </c>
      <c r="D1444" s="6">
        <v>414</v>
      </c>
      <c r="E1444" s="2">
        <f t="shared" si="292"/>
        <v>5.3055555555555562</v>
      </c>
      <c r="F1444" s="11">
        <v>19.100000000000001</v>
      </c>
      <c r="G1444" s="30">
        <f t="shared" si="293"/>
        <v>-0.12500000000000031</v>
      </c>
      <c r="H1444" s="30">
        <f t="shared" si="294"/>
        <v>-0.45000000000000107</v>
      </c>
      <c r="I1444" s="31">
        <f>SUM(E$8:E1444)</f>
        <v>14939.472222222221</v>
      </c>
      <c r="J1444" s="31">
        <f t="shared" si="295"/>
        <v>5.3055555555547471</v>
      </c>
      <c r="K1444" s="32">
        <f t="shared" si="287"/>
        <v>-193.12500000000048</v>
      </c>
      <c r="L1444" s="33">
        <v>156.46950000000001</v>
      </c>
      <c r="M1444" s="34">
        <f>0.5*2.10945*1.29*0.35*WLTC_class_3!E1444^2</f>
        <v>13.404750278038197</v>
      </c>
      <c r="N1444" s="34">
        <f t="shared" si="288"/>
        <v>-23.250749721962279</v>
      </c>
      <c r="O1444" s="35">
        <f t="shared" si="289"/>
        <v>-0.654483488122513</v>
      </c>
      <c r="P1444" s="35">
        <f t="shared" si="296"/>
        <v>0</v>
      </c>
      <c r="Q1444" s="35">
        <f>(SUM(P$8:P1444))/3600000</f>
        <v>1.6473124802704491</v>
      </c>
      <c r="R1444" s="34">
        <f t="shared" si="297"/>
        <v>-123.35814435816997</v>
      </c>
      <c r="S1444" s="35"/>
      <c r="T1444" s="35">
        <f>(SUMIF(R$8:R1444,"&lt;0"))/3600000*-1</f>
        <v>0.70717604366215925</v>
      </c>
      <c r="U1444" s="37">
        <f t="shared" si="299"/>
        <v>-2.8396527777777743</v>
      </c>
      <c r="V1444" s="37">
        <f t="shared" si="298"/>
        <v>-84.870403318420927</v>
      </c>
      <c r="W1444" s="39">
        <f>SUM(V$8:V1444)/3600000*-1</f>
        <v>0.48653711803956595</v>
      </c>
      <c r="X1444" s="38">
        <f t="shared" si="290"/>
        <v>-0.12335814435818879</v>
      </c>
      <c r="Y1444" s="38">
        <f t="shared" si="291"/>
        <v>20.780930108667071</v>
      </c>
      <c r="Z1444" s="38">
        <f>SUM(Y$8:Y1444)/1000</f>
        <v>34.487236598314588</v>
      </c>
    </row>
    <row r="1445" spans="2:26" x14ac:dyDescent="0.3">
      <c r="B1445" s="6" t="s">
        <v>27</v>
      </c>
      <c r="C1445" s="6">
        <v>1437</v>
      </c>
      <c r="D1445" s="6">
        <v>415</v>
      </c>
      <c r="E1445" s="2">
        <f t="shared" si="292"/>
        <v>5.4722222222222223</v>
      </c>
      <c r="F1445" s="11">
        <v>19.7</v>
      </c>
      <c r="G1445" s="30">
        <f t="shared" si="293"/>
        <v>0.27777777777777779</v>
      </c>
      <c r="H1445" s="30">
        <f t="shared" si="294"/>
        <v>1</v>
      </c>
      <c r="I1445" s="31">
        <f>SUM(E$8:E1445)</f>
        <v>14944.944444444443</v>
      </c>
      <c r="J1445" s="31">
        <f t="shared" si="295"/>
        <v>5.4722222222226264</v>
      </c>
      <c r="K1445" s="32">
        <f t="shared" si="287"/>
        <v>429.16666666666669</v>
      </c>
      <c r="L1445" s="33">
        <v>156.46950000000001</v>
      </c>
      <c r="M1445" s="34">
        <f>0.5*2.10945*1.29*0.35*WLTC_class_3!E1445^2</f>
        <v>14.26016155095486</v>
      </c>
      <c r="N1445" s="34">
        <f t="shared" si="288"/>
        <v>599.89632821762154</v>
      </c>
      <c r="O1445" s="35">
        <f t="shared" si="289"/>
        <v>17.964025155709407</v>
      </c>
      <c r="P1445" s="35">
        <f t="shared" si="296"/>
        <v>3282.7660183022272</v>
      </c>
      <c r="Q1445" s="35">
        <f>(SUM(P$8:P1445))/3600000</f>
        <v>1.6482243597199775</v>
      </c>
      <c r="R1445" s="35">
        <f t="shared" si="297"/>
        <v>0</v>
      </c>
      <c r="S1445" s="35"/>
      <c r="T1445" s="35">
        <f>(SUMIF(R$8:R1445,"&lt;0"))/3600000*-1</f>
        <v>0.70717604366215925</v>
      </c>
      <c r="U1445" s="37">
        <f t="shared" si="299"/>
        <v>1.1101111111111075</v>
      </c>
      <c r="V1445" s="37">
        <f t="shared" si="298"/>
        <v>0</v>
      </c>
      <c r="W1445" s="39">
        <f>SUM(V$8:V1445)/3600000*-1</f>
        <v>0.48653711803956595</v>
      </c>
      <c r="X1445" s="38">
        <f t="shared" si="290"/>
        <v>3.2827660183019849</v>
      </c>
      <c r="Y1445" s="38">
        <f t="shared" si="291"/>
        <v>24.187054271327245</v>
      </c>
      <c r="Z1445" s="38">
        <f>SUM(Y$8:Y1445)/1000</f>
        <v>34.511423652585918</v>
      </c>
    </row>
    <row r="1446" spans="2:26" x14ac:dyDescent="0.3">
      <c r="B1446" s="6" t="s">
        <v>27</v>
      </c>
      <c r="C1446" s="6">
        <v>1438</v>
      </c>
      <c r="D1446" s="6">
        <v>416</v>
      </c>
      <c r="E1446" s="2">
        <f t="shared" si="292"/>
        <v>5.8611111111111116</v>
      </c>
      <c r="F1446" s="11">
        <v>21.1</v>
      </c>
      <c r="G1446" s="30">
        <f t="shared" si="293"/>
        <v>0.31944444444444453</v>
      </c>
      <c r="H1446" s="30">
        <f t="shared" si="294"/>
        <v>1.1500000000000004</v>
      </c>
      <c r="I1446" s="31">
        <f>SUM(E$8:E1446)</f>
        <v>14950.805555555555</v>
      </c>
      <c r="J1446" s="31">
        <f t="shared" si="295"/>
        <v>5.8611111111113132</v>
      </c>
      <c r="K1446" s="32">
        <f t="shared" si="287"/>
        <v>493.5416666666668</v>
      </c>
      <c r="L1446" s="33">
        <v>156.46950000000001</v>
      </c>
      <c r="M1446" s="34">
        <f>0.5*2.10945*1.29*0.35*WLTC_class_3!E1446^2</f>
        <v>16.359005705121529</v>
      </c>
      <c r="N1446" s="34">
        <f t="shared" si="288"/>
        <v>666.37017237178839</v>
      </c>
      <c r="O1446" s="35">
        <f t="shared" si="289"/>
        <v>22.891563614325168</v>
      </c>
      <c r="P1446" s="35">
        <f t="shared" si="296"/>
        <v>3905.6696214014501</v>
      </c>
      <c r="Q1446" s="35">
        <f>(SUM(P$8:P1446))/3600000</f>
        <v>1.6493092679481447</v>
      </c>
      <c r="R1446" s="35">
        <f t="shared" si="297"/>
        <v>0</v>
      </c>
      <c r="S1446" s="35"/>
      <c r="T1446" s="35">
        <f>(SUMIF(R$8:R1446,"&lt;0"))/3600000*-1</f>
        <v>0.70717604366215925</v>
      </c>
      <c r="U1446" s="37">
        <f t="shared" si="299"/>
        <v>2.7237777777777783</v>
      </c>
      <c r="V1446" s="37">
        <f t="shared" si="298"/>
        <v>0</v>
      </c>
      <c r="W1446" s="39">
        <f>SUM(V$8:V1446)/3600000*-1</f>
        <v>0.48653711803956595</v>
      </c>
      <c r="X1446" s="38">
        <f t="shared" si="290"/>
        <v>3.9056696214013154</v>
      </c>
      <c r="Y1446" s="38">
        <f t="shared" si="291"/>
        <v>24.809957874426576</v>
      </c>
      <c r="Z1446" s="38">
        <f>SUM(Y$8:Y1446)/1000</f>
        <v>34.536233610460343</v>
      </c>
    </row>
    <row r="1447" spans="2:26" x14ac:dyDescent="0.3">
      <c r="B1447" s="6" t="s">
        <v>27</v>
      </c>
      <c r="C1447" s="6">
        <v>1439</v>
      </c>
      <c r="D1447" s="6">
        <v>417</v>
      </c>
      <c r="E1447" s="2">
        <f t="shared" si="292"/>
        <v>6.1111111111111107</v>
      </c>
      <c r="F1447" s="11">
        <v>22</v>
      </c>
      <c r="G1447" s="30">
        <f t="shared" si="293"/>
        <v>0.1388888888888889</v>
      </c>
      <c r="H1447" s="30">
        <f t="shared" si="294"/>
        <v>0.5</v>
      </c>
      <c r="I1447" s="31">
        <f>SUM(E$8:E1447)</f>
        <v>14956.916666666666</v>
      </c>
      <c r="J1447" s="31">
        <f t="shared" si="295"/>
        <v>6.1111111111113132</v>
      </c>
      <c r="K1447" s="32">
        <f t="shared" si="287"/>
        <v>214.58333333333334</v>
      </c>
      <c r="L1447" s="33">
        <v>156.46950000000001</v>
      </c>
      <c r="M1447" s="34">
        <f>0.5*2.10945*1.29*0.35*WLTC_class_3!E1447^2</f>
        <v>17.784323715277775</v>
      </c>
      <c r="N1447" s="34">
        <f t="shared" si="288"/>
        <v>388.83715704861112</v>
      </c>
      <c r="O1447" s="35">
        <f t="shared" si="289"/>
        <v>14.521387655210956</v>
      </c>
      <c r="P1447" s="35">
        <f t="shared" si="296"/>
        <v>2376.2270708527021</v>
      </c>
      <c r="Q1447" s="35">
        <f>(SUM(P$8:P1447))/3600000</f>
        <v>1.6499693310233816</v>
      </c>
      <c r="R1447" s="35">
        <f t="shared" si="297"/>
        <v>0</v>
      </c>
      <c r="S1447" s="35"/>
      <c r="T1447" s="35">
        <f>(SUMIF(R$8:R1447,"&lt;0"))/3600000*-1</f>
        <v>0.70717604366215925</v>
      </c>
      <c r="U1447" s="37">
        <f t="shared" si="299"/>
        <v>1.8497083333333302</v>
      </c>
      <c r="V1447" s="37">
        <f t="shared" si="298"/>
        <v>0</v>
      </c>
      <c r="W1447" s="39">
        <f>SUM(V$8:V1447)/3600000*-1</f>
        <v>0.48653711803956595</v>
      </c>
      <c r="X1447" s="38">
        <f t="shared" si="290"/>
        <v>2.3762270708526234</v>
      </c>
      <c r="Y1447" s="38">
        <f t="shared" si="291"/>
        <v>23.280515323877886</v>
      </c>
      <c r="Z1447" s="38">
        <f>SUM(Y$8:Y1447)/1000</f>
        <v>34.559514125784226</v>
      </c>
    </row>
    <row r="1448" spans="2:26" x14ac:dyDescent="0.3">
      <c r="B1448" s="6" t="s">
        <v>27</v>
      </c>
      <c r="C1448" s="6">
        <v>1440</v>
      </c>
      <c r="D1448" s="6">
        <v>418</v>
      </c>
      <c r="E1448" s="2">
        <f t="shared" si="292"/>
        <v>6.1388888888888893</v>
      </c>
      <c r="F1448" s="11">
        <v>22.1</v>
      </c>
      <c r="G1448" s="30">
        <f t="shared" si="293"/>
        <v>-8.3333333333333523E-2</v>
      </c>
      <c r="H1448" s="30">
        <f t="shared" si="294"/>
        <v>-0.30000000000000071</v>
      </c>
      <c r="I1448" s="31">
        <f>SUM(E$8:E1448)</f>
        <v>14963.055555555555</v>
      </c>
      <c r="J1448" s="31">
        <f t="shared" si="295"/>
        <v>6.1388888888886868</v>
      </c>
      <c r="K1448" s="32">
        <f t="shared" si="287"/>
        <v>-128.75000000000028</v>
      </c>
      <c r="L1448" s="33">
        <v>156.46950000000001</v>
      </c>
      <c r="M1448" s="34">
        <f>0.5*2.10945*1.29*0.35*WLTC_class_3!E1448^2</f>
        <v>17.94636683012153</v>
      </c>
      <c r="N1448" s="34">
        <f t="shared" si="288"/>
        <v>45.665866830121246</v>
      </c>
      <c r="O1448" s="35">
        <f t="shared" si="289"/>
        <v>0</v>
      </c>
      <c r="P1448" s="35">
        <f t="shared" si="296"/>
        <v>0</v>
      </c>
      <c r="Q1448" s="35">
        <f>(SUM(P$8:P1448))/3600000</f>
        <v>1.6499693310233816</v>
      </c>
      <c r="R1448" s="35">
        <f t="shared" si="297"/>
        <v>0</v>
      </c>
      <c r="S1448" s="35"/>
      <c r="T1448" s="35">
        <f>(SUMIF(R$8:R1448,"&lt;0"))/3600000*-1</f>
        <v>0.70717604366215925</v>
      </c>
      <c r="U1448" s="37">
        <f t="shared" si="299"/>
        <v>0.21029166666667157</v>
      </c>
      <c r="V1448" s="37">
        <f t="shared" si="298"/>
        <v>0</v>
      </c>
      <c r="W1448" s="39">
        <f>SUM(V$8:V1448)/3600000*-1</f>
        <v>0.48653711803956595</v>
      </c>
      <c r="X1448" s="38">
        <f t="shared" si="290"/>
        <v>0.28033768248491098</v>
      </c>
      <c r="Y1448" s="38">
        <f t="shared" si="291"/>
        <v>21.184625935510173</v>
      </c>
      <c r="Z1448" s="38">
        <f>SUM(Y$8:Y1448)/1000</f>
        <v>34.580698751719737</v>
      </c>
    </row>
    <row r="1449" spans="2:26" x14ac:dyDescent="0.3">
      <c r="B1449" s="6" t="s">
        <v>27</v>
      </c>
      <c r="C1449" s="6">
        <v>1441</v>
      </c>
      <c r="D1449" s="6">
        <v>419</v>
      </c>
      <c r="E1449" s="2">
        <f t="shared" si="292"/>
        <v>5.9444444444444438</v>
      </c>
      <c r="F1449" s="11">
        <v>21.4</v>
      </c>
      <c r="G1449" s="30">
        <f t="shared" si="293"/>
        <v>-0.34722222222222221</v>
      </c>
      <c r="H1449" s="30">
        <f t="shared" si="294"/>
        <v>-1.25</v>
      </c>
      <c r="I1449" s="31">
        <f>SUM(E$8:E1449)</f>
        <v>14969</v>
      </c>
      <c r="J1449" s="31">
        <f t="shared" si="295"/>
        <v>5.9444444444452529</v>
      </c>
      <c r="K1449" s="32">
        <f t="shared" si="287"/>
        <v>-536.45833333333326</v>
      </c>
      <c r="L1449" s="33">
        <v>156.46950000000001</v>
      </c>
      <c r="M1449" s="34">
        <f>0.5*2.10945*1.29*0.35*WLTC_class_3!E1449^2</f>
        <v>16.827497703819439</v>
      </c>
      <c r="N1449" s="34">
        <f t="shared" si="288"/>
        <v>-363.16133562951381</v>
      </c>
      <c r="O1449" s="35">
        <f t="shared" si="289"/>
        <v>-12.832821393897742</v>
      </c>
      <c r="P1449" s="35">
        <f t="shared" si="296"/>
        <v>0</v>
      </c>
      <c r="Q1449" s="35">
        <f>(SUM(P$8:P1449))/3600000</f>
        <v>1.6499693310233816</v>
      </c>
      <c r="R1449" s="34">
        <f t="shared" si="297"/>
        <v>-2158.7923840201811</v>
      </c>
      <c r="S1449" s="35">
        <f>SUM(R1449:R1451)</f>
        <v>-5739.0791785515758</v>
      </c>
      <c r="T1449" s="35">
        <f>(SUMIF(R$8:R1449,"&lt;0"))/3600000*-1</f>
        <v>0.70777570821327596</v>
      </c>
      <c r="U1449" s="37">
        <f t="shared" si="299"/>
        <v>-1.4520138888888985</v>
      </c>
      <c r="V1449" s="37">
        <f t="shared" si="298"/>
        <v>-1485.2491602058844</v>
      </c>
      <c r="W1449" s="39">
        <f>SUM(V$8:V1449)/3600000*-1</f>
        <v>0.48694968725073429</v>
      </c>
      <c r="X1449" s="38">
        <f t="shared" si="290"/>
        <v>-2.1587923840198875</v>
      </c>
      <c r="Y1449" s="38">
        <f t="shared" si="291"/>
        <v>18.745495869005374</v>
      </c>
      <c r="Z1449" s="38">
        <f>SUM(Y$8:Y1449)/1000</f>
        <v>34.599444247588742</v>
      </c>
    </row>
    <row r="1450" spans="2:26" x14ac:dyDescent="0.3">
      <c r="B1450" s="6" t="s">
        <v>27</v>
      </c>
      <c r="C1450" s="6">
        <v>1442</v>
      </c>
      <c r="D1450" s="6">
        <v>420</v>
      </c>
      <c r="E1450" s="2">
        <f t="shared" si="292"/>
        <v>5.4444444444444446</v>
      </c>
      <c r="F1450" s="11">
        <v>19.600000000000001</v>
      </c>
      <c r="G1450" s="30">
        <f t="shared" si="293"/>
        <v>-0.43055555555555525</v>
      </c>
      <c r="H1450" s="30">
        <f t="shared" si="294"/>
        <v>-1.5499999999999989</v>
      </c>
      <c r="I1450" s="31">
        <f>SUM(E$8:E1450)</f>
        <v>14974.444444444445</v>
      </c>
      <c r="J1450" s="31">
        <f t="shared" si="295"/>
        <v>5.4444444444452529</v>
      </c>
      <c r="K1450" s="32">
        <f t="shared" si="287"/>
        <v>-665.2083333333328</v>
      </c>
      <c r="L1450" s="33">
        <v>156.46950000000001</v>
      </c>
      <c r="M1450" s="34">
        <f>0.5*2.10945*1.29*0.35*WLTC_class_3!E1450^2</f>
        <v>14.115755781944445</v>
      </c>
      <c r="N1450" s="34">
        <f t="shared" si="288"/>
        <v>-494.62307755138835</v>
      </c>
      <c r="O1450" s="35">
        <f t="shared" si="289"/>
        <v>-14.661605051864935</v>
      </c>
      <c r="P1450" s="35">
        <f t="shared" si="296"/>
        <v>0</v>
      </c>
      <c r="Q1450" s="35">
        <f>(SUM(P$8:P1450))/3600000</f>
        <v>1.6499693310233816</v>
      </c>
      <c r="R1450" s="34">
        <f t="shared" si="297"/>
        <v>-2692.9478666690698</v>
      </c>
      <c r="S1450" s="35"/>
      <c r="T1450" s="35">
        <f>(SUMIF(R$8:R1450,"&lt;0"))/3600000*-1</f>
        <v>0.70852374928735062</v>
      </c>
      <c r="U1450" s="37">
        <f t="shared" si="299"/>
        <v>-3.5191666666666594</v>
      </c>
      <c r="V1450" s="37">
        <f t="shared" si="298"/>
        <v>-1852.7481322683198</v>
      </c>
      <c r="W1450" s="39">
        <f>SUM(V$8:V1450)/3600000*-1</f>
        <v>0.48746433950969775</v>
      </c>
      <c r="X1450" s="38">
        <f t="shared" si="290"/>
        <v>-2.6929478666686699</v>
      </c>
      <c r="Y1450" s="38">
        <f t="shared" si="291"/>
        <v>18.211340386356589</v>
      </c>
      <c r="Z1450" s="38">
        <f>SUM(Y$8:Y1450)/1000</f>
        <v>34.617655587975094</v>
      </c>
    </row>
    <row r="1451" spans="2:26" x14ac:dyDescent="0.3">
      <c r="B1451" s="6" t="s">
        <v>27</v>
      </c>
      <c r="C1451" s="6">
        <v>1443</v>
      </c>
      <c r="D1451" s="6">
        <v>421</v>
      </c>
      <c r="E1451" s="2">
        <f t="shared" si="292"/>
        <v>5.083333333333333</v>
      </c>
      <c r="F1451" s="11">
        <v>18.3</v>
      </c>
      <c r="G1451" s="30">
        <f t="shared" si="293"/>
        <v>-0.2222222222222224</v>
      </c>
      <c r="H1451" s="30">
        <f t="shared" si="294"/>
        <v>-0.80000000000000071</v>
      </c>
      <c r="I1451" s="31">
        <f>SUM(E$8:E1451)</f>
        <v>14979.527777777779</v>
      </c>
      <c r="J1451" s="31">
        <f t="shared" si="295"/>
        <v>5.0833333333339397</v>
      </c>
      <c r="K1451" s="32">
        <f t="shared" si="287"/>
        <v>-343.3333333333336</v>
      </c>
      <c r="L1451" s="33">
        <v>156.46950000000001</v>
      </c>
      <c r="M1451" s="34">
        <f>0.5*2.10945*1.29*0.35*WLTC_class_3!E1451^2</f>
        <v>12.305355721093747</v>
      </c>
      <c r="N1451" s="34">
        <f t="shared" si="288"/>
        <v>-174.55847761223984</v>
      </c>
      <c r="O1451" s="35">
        <f t="shared" si="289"/>
        <v>-4.510639549966819</v>
      </c>
      <c r="P1451" s="35">
        <f t="shared" si="296"/>
        <v>0</v>
      </c>
      <c r="Q1451" s="35">
        <f>(SUM(P$8:P1451))/3600000</f>
        <v>1.6499693310233816</v>
      </c>
      <c r="R1451" s="34">
        <f t="shared" si="297"/>
        <v>-887.33892786232502</v>
      </c>
      <c r="S1451" s="35"/>
      <c r="T1451" s="35">
        <f>(SUMIF(R$8:R1451,"&lt;0"))/3600000*-1</f>
        <v>0.70877023232286795</v>
      </c>
      <c r="U1451" s="37">
        <f t="shared" si="299"/>
        <v>-2.3494490740740774</v>
      </c>
      <c r="V1451" s="37">
        <f t="shared" si="298"/>
        <v>-610.48918236927955</v>
      </c>
      <c r="W1451" s="39">
        <f>SUM(V$8:V1451)/3600000*-1</f>
        <v>0.48763391983813364</v>
      </c>
      <c r="X1451" s="38">
        <f t="shared" si="290"/>
        <v>-0.88733892786221913</v>
      </c>
      <c r="Y1451" s="38">
        <f t="shared" si="291"/>
        <v>20.01694932516304</v>
      </c>
      <c r="Z1451" s="38">
        <f>SUM(Y$8:Y1451)/1000</f>
        <v>34.637672537300254</v>
      </c>
    </row>
    <row r="1452" spans="2:26" x14ac:dyDescent="0.3">
      <c r="B1452" s="6" t="s">
        <v>27</v>
      </c>
      <c r="C1452" s="6">
        <v>1444</v>
      </c>
      <c r="D1452" s="6">
        <v>422</v>
      </c>
      <c r="E1452" s="2">
        <f t="shared" si="292"/>
        <v>5</v>
      </c>
      <c r="F1452" s="11">
        <v>18</v>
      </c>
      <c r="G1452" s="30">
        <f t="shared" si="293"/>
        <v>0</v>
      </c>
      <c r="H1452" s="30">
        <f t="shared" si="294"/>
        <v>0</v>
      </c>
      <c r="I1452" s="31">
        <f>SUM(E$8:E1452)</f>
        <v>14984.527777777779</v>
      </c>
      <c r="J1452" s="31">
        <f t="shared" si="295"/>
        <v>5</v>
      </c>
      <c r="K1452" s="32">
        <f t="shared" si="287"/>
        <v>0</v>
      </c>
      <c r="L1452" s="33">
        <v>156.46950000000001</v>
      </c>
      <c r="M1452" s="34">
        <f>0.5*2.10945*1.29*0.35*WLTC_class_3!E1452^2</f>
        <v>11.905208437499999</v>
      </c>
      <c r="N1452" s="34">
        <f t="shared" si="288"/>
        <v>168.3747084375</v>
      </c>
      <c r="O1452" s="35">
        <f t="shared" si="289"/>
        <v>0</v>
      </c>
      <c r="P1452" s="35">
        <f t="shared" si="296"/>
        <v>0</v>
      </c>
      <c r="Q1452" s="35">
        <f>(SUM(P$8:P1452))/3600000</f>
        <v>1.6499693310233816</v>
      </c>
      <c r="R1452" s="35">
        <f t="shared" si="297"/>
        <v>0</v>
      </c>
      <c r="S1452" s="35"/>
      <c r="T1452" s="35">
        <f>(SUMIF(R$8:R1452,"&lt;0"))/3600000*-1</f>
        <v>0.70877023232286795</v>
      </c>
      <c r="U1452" s="37">
        <f t="shared" si="299"/>
        <v>-0.51929166666666493</v>
      </c>
      <c r="V1452" s="37">
        <f t="shared" si="298"/>
        <v>0</v>
      </c>
      <c r="W1452" s="39">
        <f>SUM(V$8:V1452)/3600000*-1</f>
        <v>0.48763391983813364</v>
      </c>
      <c r="X1452" s="38">
        <f t="shared" si="290"/>
        <v>0.84187354218749999</v>
      </c>
      <c r="Y1452" s="38">
        <f t="shared" si="291"/>
        <v>21.74616179521276</v>
      </c>
      <c r="Z1452" s="38">
        <f>SUM(Y$8:Y1452)/1000</f>
        <v>34.659418699095468</v>
      </c>
    </row>
    <row r="1453" spans="2:26" x14ac:dyDescent="0.3">
      <c r="B1453" s="6" t="s">
        <v>27</v>
      </c>
      <c r="C1453" s="6">
        <v>1445</v>
      </c>
      <c r="D1453" s="6">
        <v>423</v>
      </c>
      <c r="E1453" s="2">
        <f t="shared" si="292"/>
        <v>5.083333333333333</v>
      </c>
      <c r="F1453" s="11">
        <v>18.3</v>
      </c>
      <c r="G1453" s="30">
        <f t="shared" si="293"/>
        <v>6.9444444444444448E-2</v>
      </c>
      <c r="H1453" s="30">
        <f t="shared" si="294"/>
        <v>0.25</v>
      </c>
      <c r="I1453" s="31">
        <f>SUM(E$8:E1453)</f>
        <v>14989.611111111113</v>
      </c>
      <c r="J1453" s="31">
        <f t="shared" si="295"/>
        <v>5.0833333333339397</v>
      </c>
      <c r="K1453" s="32">
        <f t="shared" si="287"/>
        <v>107.29166666666667</v>
      </c>
      <c r="L1453" s="33">
        <v>156.46950000000001</v>
      </c>
      <c r="M1453" s="34">
        <f>0.5*2.10945*1.29*0.35*WLTC_class_3!E1453^2</f>
        <v>12.305355721093747</v>
      </c>
      <c r="N1453" s="34">
        <f t="shared" si="288"/>
        <v>276.06652238776041</v>
      </c>
      <c r="O1453" s="35">
        <f t="shared" si="289"/>
        <v>7.133635623645687</v>
      </c>
      <c r="P1453" s="35">
        <f t="shared" si="296"/>
        <v>1403.3381554712828</v>
      </c>
      <c r="Q1453" s="35">
        <f>(SUM(P$8:P1453))/3600000</f>
        <v>1.6503591471776793</v>
      </c>
      <c r="R1453" s="35">
        <f t="shared" si="297"/>
        <v>0</v>
      </c>
      <c r="S1453" s="35"/>
      <c r="T1453" s="35">
        <f>(SUMIF(R$8:R1453,"&lt;0"))/3600000*-1</f>
        <v>0.70877023232286795</v>
      </c>
      <c r="U1453" s="37">
        <f t="shared" si="299"/>
        <v>0.51929166666666493</v>
      </c>
      <c r="V1453" s="37">
        <f t="shared" si="298"/>
        <v>0</v>
      </c>
      <c r="W1453" s="39">
        <f>SUM(V$8:V1453)/3600000*-1</f>
        <v>0.48763391983813364</v>
      </c>
      <c r="X1453" s="38">
        <f t="shared" si="290"/>
        <v>1.4033381554711155</v>
      </c>
      <c r="Y1453" s="38">
        <f t="shared" si="291"/>
        <v>22.307626408496375</v>
      </c>
      <c r="Z1453" s="38">
        <f>SUM(Y$8:Y1453)/1000</f>
        <v>34.681726325503966</v>
      </c>
    </row>
    <row r="1454" spans="2:26" x14ac:dyDescent="0.3">
      <c r="B1454" s="6" t="s">
        <v>27</v>
      </c>
      <c r="C1454" s="6">
        <v>1446</v>
      </c>
      <c r="D1454" s="6">
        <v>424</v>
      </c>
      <c r="E1454" s="2">
        <f t="shared" si="292"/>
        <v>5.1388888888888884</v>
      </c>
      <c r="F1454" s="11">
        <v>18.5</v>
      </c>
      <c r="G1454" s="30">
        <f t="shared" si="293"/>
        <v>-5.5555555555555851E-2</v>
      </c>
      <c r="H1454" s="30">
        <f t="shared" si="294"/>
        <v>-0.20000000000000107</v>
      </c>
      <c r="I1454" s="31">
        <f>SUM(E$8:E1454)</f>
        <v>14994.750000000002</v>
      </c>
      <c r="J1454" s="31">
        <f t="shared" si="295"/>
        <v>5.1388888888886868</v>
      </c>
      <c r="K1454" s="32">
        <f t="shared" si="287"/>
        <v>-85.833333333333783</v>
      </c>
      <c r="L1454" s="33">
        <v>156.46950000000001</v>
      </c>
      <c r="M1454" s="34">
        <f>0.5*2.10945*1.29*0.35*WLTC_class_3!E1454^2</f>
        <v>12.575795023871525</v>
      </c>
      <c r="N1454" s="34">
        <f t="shared" si="288"/>
        <v>83.211961690537763</v>
      </c>
      <c r="O1454" s="35">
        <f t="shared" si="289"/>
        <v>0</v>
      </c>
      <c r="P1454" s="35">
        <f t="shared" si="296"/>
        <v>0</v>
      </c>
      <c r="Q1454" s="35">
        <f>(SUM(P$8:P1454))/3600000</f>
        <v>1.6503591471776793</v>
      </c>
      <c r="R1454" s="35">
        <f t="shared" si="297"/>
        <v>0</v>
      </c>
      <c r="S1454" s="35"/>
      <c r="T1454" s="35">
        <f>(SUMIF(R$8:R1454,"&lt;0"))/3600000*-1</f>
        <v>0.70877023232286795</v>
      </c>
      <c r="U1454" s="37">
        <f t="shared" si="299"/>
        <v>0.35096296296296126</v>
      </c>
      <c r="V1454" s="37">
        <f t="shared" si="298"/>
        <v>0</v>
      </c>
      <c r="W1454" s="39">
        <f>SUM(V$8:V1454)/3600000*-1</f>
        <v>0.48763391983813364</v>
      </c>
      <c r="X1454" s="38">
        <f t="shared" si="290"/>
        <v>0.42761702535415236</v>
      </c>
      <c r="Y1454" s="38">
        <f t="shared" si="291"/>
        <v>21.331905278379413</v>
      </c>
      <c r="Z1454" s="38">
        <f>SUM(Y$8:Y1454)/1000</f>
        <v>34.703058230782339</v>
      </c>
    </row>
    <row r="1455" spans="2:26" x14ac:dyDescent="0.3">
      <c r="B1455" s="6" t="s">
        <v>27</v>
      </c>
      <c r="C1455" s="6">
        <v>1447</v>
      </c>
      <c r="D1455" s="6">
        <v>425</v>
      </c>
      <c r="E1455" s="2">
        <f t="shared" si="292"/>
        <v>4.9722222222222214</v>
      </c>
      <c r="F1455" s="11">
        <v>17.899999999999999</v>
      </c>
      <c r="G1455" s="30">
        <f t="shared" si="293"/>
        <v>-0.4861111111111111</v>
      </c>
      <c r="H1455" s="30">
        <f t="shared" si="294"/>
        <v>-1.75</v>
      </c>
      <c r="I1455" s="31">
        <f>SUM(E$8:E1455)</f>
        <v>14999.722222222224</v>
      </c>
      <c r="J1455" s="31">
        <f t="shared" si="295"/>
        <v>4.9722222222226264</v>
      </c>
      <c r="K1455" s="32">
        <f t="shared" si="287"/>
        <v>-751.04166666666663</v>
      </c>
      <c r="L1455" s="33">
        <v>156.46950000000001</v>
      </c>
      <c r="M1455" s="34">
        <f>0.5*2.10945*1.29*0.35*WLTC_class_3!E1455^2</f>
        <v>11.773295788454856</v>
      </c>
      <c r="N1455" s="34">
        <f t="shared" si="288"/>
        <v>-582.7988708782118</v>
      </c>
      <c r="O1455" s="35">
        <f t="shared" si="289"/>
        <v>-14.408532887199305</v>
      </c>
      <c r="P1455" s="35">
        <f t="shared" si="296"/>
        <v>0</v>
      </c>
      <c r="Q1455" s="35">
        <f>(SUM(P$8:P1455))/3600000</f>
        <v>1.6503591471776793</v>
      </c>
      <c r="R1455" s="34">
        <f t="shared" si="297"/>
        <v>-2897.8054968668998</v>
      </c>
      <c r="S1455" s="35">
        <f>SUM(R1455:R1459)</f>
        <v>-17522.445937120476</v>
      </c>
      <c r="T1455" s="35">
        <f>(SUMIF(R$8:R1455,"&lt;0"))/3600000*-1</f>
        <v>0.7095751782942199</v>
      </c>
      <c r="U1455" s="37">
        <f t="shared" si="299"/>
        <v>-1.0414444444444455</v>
      </c>
      <c r="V1455" s="37">
        <f t="shared" si="298"/>
        <v>-1993.6901818444269</v>
      </c>
      <c r="W1455" s="39">
        <f>SUM(V$8:V1455)/3600000*-1</f>
        <v>0.4881877226664238</v>
      </c>
      <c r="X1455" s="38">
        <f t="shared" si="290"/>
        <v>-2.8978054968666638</v>
      </c>
      <c r="Y1455" s="38">
        <f t="shared" si="291"/>
        <v>18.006482756158597</v>
      </c>
      <c r="Z1455" s="38">
        <f>SUM(Y$8:Y1455)/1000</f>
        <v>34.721064713538503</v>
      </c>
    </row>
    <row r="1456" spans="2:26" x14ac:dyDescent="0.3">
      <c r="B1456" s="6" t="s">
        <v>27</v>
      </c>
      <c r="C1456" s="6">
        <v>1448</v>
      </c>
      <c r="D1456" s="6">
        <v>426</v>
      </c>
      <c r="E1456" s="2">
        <f t="shared" si="292"/>
        <v>4.166666666666667</v>
      </c>
      <c r="F1456" s="11">
        <v>15</v>
      </c>
      <c r="G1456" s="30">
        <f t="shared" si="293"/>
        <v>-1.1111111111111109</v>
      </c>
      <c r="H1456" s="30">
        <f t="shared" si="294"/>
        <v>-3.9999999999999991</v>
      </c>
      <c r="I1456" s="31">
        <f>SUM(E$8:E1456)</f>
        <v>15003.888888888891</v>
      </c>
      <c r="J1456" s="31">
        <f t="shared" si="295"/>
        <v>4.1666666666660603</v>
      </c>
      <c r="K1456" s="32">
        <f t="shared" si="287"/>
        <v>-1716.6666666666663</v>
      </c>
      <c r="L1456" s="33">
        <v>156.46950000000001</v>
      </c>
      <c r="M1456" s="34">
        <f>0.5*2.10945*1.29*0.35*WLTC_class_3!E1456^2</f>
        <v>8.2675058593750013</v>
      </c>
      <c r="N1456" s="34">
        <f t="shared" si="288"/>
        <v>-1551.9296608072914</v>
      </c>
      <c r="O1456" s="35">
        <f t="shared" si="289"/>
        <v>-26.943223277900444</v>
      </c>
      <c r="P1456" s="35">
        <f t="shared" si="296"/>
        <v>0</v>
      </c>
      <c r="Q1456" s="35">
        <f>(SUM(P$8:P1456))/3600000</f>
        <v>1.6503591471776793</v>
      </c>
      <c r="R1456" s="34">
        <f t="shared" si="297"/>
        <v>-6466.373586696106</v>
      </c>
      <c r="S1456" s="35"/>
      <c r="T1456" s="35">
        <f>(SUMIF(R$8:R1456,"&lt;0"))/3600000*-1</f>
        <v>0.71137139317941323</v>
      </c>
      <c r="U1456" s="37">
        <f t="shared" si="299"/>
        <v>-4.5496435185185131</v>
      </c>
      <c r="V1456" s="37">
        <f t="shared" si="298"/>
        <v>-4448.8650276469207</v>
      </c>
      <c r="W1456" s="39">
        <f>SUM(V$8:V1456)/3600000*-1</f>
        <v>0.48942351850743682</v>
      </c>
      <c r="X1456" s="38">
        <f t="shared" si="290"/>
        <v>-6.4663735866970482</v>
      </c>
      <c r="Y1456" s="38">
        <f t="shared" si="291"/>
        <v>14.437914666328211</v>
      </c>
      <c r="Z1456" s="38">
        <f>SUM(Y$8:Y1456)/1000</f>
        <v>34.735502628204827</v>
      </c>
    </row>
    <row r="1457" spans="2:26" x14ac:dyDescent="0.3">
      <c r="B1457" s="6" t="s">
        <v>27</v>
      </c>
      <c r="C1457" s="6">
        <v>1449</v>
      </c>
      <c r="D1457" s="6">
        <v>427</v>
      </c>
      <c r="E1457" s="2">
        <f t="shared" si="292"/>
        <v>2.75</v>
      </c>
      <c r="F1457" s="11">
        <v>9.9</v>
      </c>
      <c r="G1457" s="30">
        <f t="shared" si="293"/>
        <v>-1.4444444444444444</v>
      </c>
      <c r="H1457" s="30">
        <f t="shared" si="294"/>
        <v>-5.2</v>
      </c>
      <c r="I1457" s="31">
        <f>SUM(E$8:E1457)</f>
        <v>15006.638888888891</v>
      </c>
      <c r="J1457" s="31">
        <f t="shared" si="295"/>
        <v>2.75</v>
      </c>
      <c r="K1457" s="32">
        <f t="shared" si="287"/>
        <v>-2231.6666666666665</v>
      </c>
      <c r="L1457" s="33">
        <v>156.46950000000001</v>
      </c>
      <c r="M1457" s="34">
        <f>0.5*2.10945*1.29*0.35*WLTC_class_3!E1457^2</f>
        <v>3.60132555234375</v>
      </c>
      <c r="N1457" s="34">
        <f t="shared" si="288"/>
        <v>-2071.5958411143229</v>
      </c>
      <c r="O1457" s="35">
        <f t="shared" si="289"/>
        <v>-15.666443548427067</v>
      </c>
      <c r="P1457" s="35">
        <f t="shared" si="296"/>
        <v>0</v>
      </c>
      <c r="Q1457" s="35">
        <f>(SUM(P$8:P1457))/3600000</f>
        <v>1.6503591471776793</v>
      </c>
      <c r="R1457" s="34">
        <f t="shared" si="297"/>
        <v>-5696.8885630643881</v>
      </c>
      <c r="S1457" s="35"/>
      <c r="T1457" s="35">
        <f>(SUMIF(R$8:R1457,"&lt;0"))/3600000*-1</f>
        <v>0.71295386222470891</v>
      </c>
      <c r="U1457" s="37">
        <f t="shared" si="299"/>
        <v>-6.0555416666666693</v>
      </c>
      <c r="V1457" s="37">
        <f t="shared" si="298"/>
        <v>-3919.4593313882988</v>
      </c>
      <c r="W1457" s="39">
        <f>SUM(V$8:V1457)/3600000*-1</f>
        <v>0.49051225721060027</v>
      </c>
      <c r="X1457" s="38">
        <f t="shared" si="290"/>
        <v>-5.6968885630643884</v>
      </c>
      <c r="Y1457" s="38">
        <f t="shared" si="291"/>
        <v>15.207399689960873</v>
      </c>
      <c r="Z1457" s="38">
        <f>SUM(Y$8:Y1457)/1000</f>
        <v>34.75071002789479</v>
      </c>
    </row>
    <row r="1458" spans="2:26" x14ac:dyDescent="0.3">
      <c r="B1458" s="6" t="s">
        <v>27</v>
      </c>
      <c r="C1458" s="6">
        <v>1450</v>
      </c>
      <c r="D1458" s="6">
        <v>428</v>
      </c>
      <c r="E1458" s="2">
        <f t="shared" si="292"/>
        <v>1.2777777777777777</v>
      </c>
      <c r="F1458" s="11">
        <v>4.5999999999999996</v>
      </c>
      <c r="G1458" s="30">
        <f t="shared" si="293"/>
        <v>-1.2083333333333335</v>
      </c>
      <c r="H1458" s="30">
        <f t="shared" si="294"/>
        <v>-4.3500000000000005</v>
      </c>
      <c r="I1458" s="31">
        <f>SUM(E$8:E1458)</f>
        <v>15007.916666666668</v>
      </c>
      <c r="J1458" s="31">
        <f t="shared" si="295"/>
        <v>1.2777777777773736</v>
      </c>
      <c r="K1458" s="32">
        <f t="shared" si="287"/>
        <v>-1866.8750000000002</v>
      </c>
      <c r="L1458" s="33">
        <v>156.46950000000001</v>
      </c>
      <c r="M1458" s="34">
        <f>0.5*2.10945*1.29*0.35*WLTC_class_3!E1458^2</f>
        <v>0.77751299548611097</v>
      </c>
      <c r="N1458" s="34">
        <f t="shared" si="288"/>
        <v>-1709.6279870045141</v>
      </c>
      <c r="O1458" s="35">
        <f t="shared" si="289"/>
        <v>-2.7913370528552526</v>
      </c>
      <c r="P1458" s="35">
        <f t="shared" si="296"/>
        <v>0</v>
      </c>
      <c r="Q1458" s="35">
        <f>(SUM(P$8:P1458))/3600000</f>
        <v>1.6503591471776793</v>
      </c>
      <c r="R1458" s="34">
        <f t="shared" si="297"/>
        <v>-2184.5246500606327</v>
      </c>
      <c r="S1458" s="35"/>
      <c r="T1458" s="35">
        <f>(SUMIF(R$8:R1458,"&lt;0"))/3600000*-1</f>
        <v>0.7135606746275035</v>
      </c>
      <c r="U1458" s="37">
        <f t="shared" si="299"/>
        <v>-3.6646064814814823</v>
      </c>
      <c r="V1458" s="37">
        <f t="shared" si="298"/>
        <v>-1502.9529592417152</v>
      </c>
      <c r="W1458" s="39">
        <f>SUM(V$8:V1458)/3600000*-1</f>
        <v>0.49092974414372298</v>
      </c>
      <c r="X1458" s="38">
        <f t="shared" si="290"/>
        <v>-2.1845246500613236</v>
      </c>
      <c r="Y1458" s="38">
        <f t="shared" si="291"/>
        <v>18.719763602963937</v>
      </c>
      <c r="Z1458" s="38">
        <f>SUM(Y$8:Y1458)/1000</f>
        <v>34.769429791497757</v>
      </c>
    </row>
    <row r="1459" spans="2:26" x14ac:dyDescent="0.3">
      <c r="B1459" s="6" t="s">
        <v>27</v>
      </c>
      <c r="C1459" s="6">
        <v>1451</v>
      </c>
      <c r="D1459" s="6">
        <v>429</v>
      </c>
      <c r="E1459" s="2">
        <f t="shared" si="292"/>
        <v>0.33333333333333331</v>
      </c>
      <c r="F1459" s="11">
        <v>1.2</v>
      </c>
      <c r="G1459" s="30">
        <f t="shared" si="293"/>
        <v>-0.63888888888888884</v>
      </c>
      <c r="H1459" s="30">
        <f t="shared" si="294"/>
        <v>-2.2999999999999998</v>
      </c>
      <c r="I1459" s="31">
        <f>SUM(E$8:E1459)</f>
        <v>15008.250000000002</v>
      </c>
      <c r="J1459" s="31">
        <f t="shared" si="295"/>
        <v>0.33333333333393966</v>
      </c>
      <c r="K1459" s="32">
        <f t="shared" si="287"/>
        <v>-987.08333333333326</v>
      </c>
      <c r="L1459" s="33">
        <v>156.46950000000001</v>
      </c>
      <c r="M1459" s="34">
        <f>0.5*2.10945*1.29*0.35*WLTC_class_3!E1459^2</f>
        <v>5.2912037499999995E-2</v>
      </c>
      <c r="N1459" s="34">
        <f t="shared" si="288"/>
        <v>-830.56092129583328</v>
      </c>
      <c r="O1459" s="35">
        <f t="shared" si="289"/>
        <v>-9.2284546810815993E-2</v>
      </c>
      <c r="P1459" s="35">
        <f t="shared" si="296"/>
        <v>0</v>
      </c>
      <c r="Q1459" s="35">
        <f>(SUM(P$8:P1459))/3600000</f>
        <v>1.6503591471776793</v>
      </c>
      <c r="R1459" s="34">
        <f t="shared" si="297"/>
        <v>-276.853640432448</v>
      </c>
      <c r="S1459" s="35"/>
      <c r="T1459" s="35">
        <f>(SUMIF(R$8:R1459,"&lt;0"))/3600000*-1</f>
        <v>0.71363757841651254</v>
      </c>
      <c r="U1459" s="37">
        <f t="shared" si="299"/>
        <v>-0.94035185185185177</v>
      </c>
      <c r="V1459" s="37">
        <f t="shared" si="298"/>
        <v>-190.47530461752422</v>
      </c>
      <c r="W1459" s="39">
        <f>SUM(V$8:V1459)/3600000*-1</f>
        <v>0.49098265395056118</v>
      </c>
      <c r="X1459" s="38">
        <f t="shared" si="290"/>
        <v>-0.27685364043194444</v>
      </c>
      <c r="Y1459" s="38">
        <f t="shared" si="291"/>
        <v>20.627434612593316</v>
      </c>
      <c r="Z1459" s="38">
        <f>SUM(Y$8:Y1459)/1000</f>
        <v>34.790057226110349</v>
      </c>
    </row>
    <row r="1460" spans="2:26" x14ac:dyDescent="0.3">
      <c r="B1460" s="6" t="s">
        <v>27</v>
      </c>
      <c r="C1460" s="6">
        <v>1452</v>
      </c>
      <c r="D1460" s="6">
        <v>430</v>
      </c>
      <c r="E1460" s="2">
        <f t="shared" si="292"/>
        <v>0</v>
      </c>
      <c r="F1460" s="11">
        <v>0</v>
      </c>
      <c r="G1460" s="30">
        <f t="shared" si="293"/>
        <v>-0.16666666666666666</v>
      </c>
      <c r="H1460" s="30">
        <f t="shared" si="294"/>
        <v>-0.6</v>
      </c>
      <c r="I1460" s="31">
        <f>SUM(E$8:E1460)</f>
        <v>15008.250000000002</v>
      </c>
      <c r="J1460" s="31">
        <f t="shared" si="295"/>
        <v>0</v>
      </c>
      <c r="K1460" s="32">
        <f t="shared" si="287"/>
        <v>-257.5</v>
      </c>
      <c r="L1460" s="33">
        <v>156.46950000000001</v>
      </c>
      <c r="M1460" s="34">
        <f>0.5*2.10945*1.29*0.35*WLTC_class_3!E1460^2</f>
        <v>0</v>
      </c>
      <c r="N1460" s="34">
        <f t="shared" si="288"/>
        <v>-101.03049999999999</v>
      </c>
      <c r="O1460" s="35">
        <f t="shared" si="289"/>
        <v>0</v>
      </c>
      <c r="P1460" s="35">
        <f t="shared" si="296"/>
        <v>0</v>
      </c>
      <c r="Q1460" s="35">
        <f>(SUM(P$8:P1460))/3600000</f>
        <v>1.6503591471776793</v>
      </c>
      <c r="R1460" s="35">
        <f t="shared" si="297"/>
        <v>0</v>
      </c>
      <c r="S1460" s="35"/>
      <c r="T1460" s="35">
        <f>(SUMIF(R$8:R1460,"&lt;0"))/3600000*-1</f>
        <v>0.71363757841651254</v>
      </c>
      <c r="U1460" s="37">
        <f t="shared" si="299"/>
        <v>-6.8666666666666668E-2</v>
      </c>
      <c r="V1460" s="37">
        <f t="shared" si="298"/>
        <v>0</v>
      </c>
      <c r="W1460" s="39">
        <f>SUM(V$8:V1460)/3600000*-1</f>
        <v>0.49098265395056118</v>
      </c>
      <c r="X1460" s="38">
        <f t="shared" si="290"/>
        <v>0</v>
      </c>
      <c r="Y1460" s="38">
        <f t="shared" si="291"/>
        <v>20.904288253025261</v>
      </c>
      <c r="Z1460" s="38">
        <f>SUM(Y$8:Y1460)/1000</f>
        <v>34.810961514363377</v>
      </c>
    </row>
    <row r="1461" spans="2:26" x14ac:dyDescent="0.3">
      <c r="B1461" s="6" t="s">
        <v>27</v>
      </c>
      <c r="C1461" s="6">
        <v>1453</v>
      </c>
      <c r="D1461" s="6">
        <v>431</v>
      </c>
      <c r="E1461" s="2">
        <f t="shared" si="292"/>
        <v>0</v>
      </c>
      <c r="F1461" s="11">
        <v>0</v>
      </c>
      <c r="G1461" s="30">
        <f t="shared" si="293"/>
        <v>0</v>
      </c>
      <c r="H1461" s="30">
        <f t="shared" si="294"/>
        <v>0</v>
      </c>
      <c r="I1461" s="31">
        <f>SUM(E$8:E1461)</f>
        <v>15008.250000000002</v>
      </c>
      <c r="J1461" s="31">
        <f t="shared" si="295"/>
        <v>0</v>
      </c>
      <c r="K1461" s="32">
        <f t="shared" si="287"/>
        <v>0</v>
      </c>
      <c r="L1461" s="33">
        <v>156.46950000000001</v>
      </c>
      <c r="M1461" s="34">
        <f>0.5*2.10945*1.29*0.35*WLTC_class_3!E1461^2</f>
        <v>0</v>
      </c>
      <c r="N1461" s="34">
        <f t="shared" si="288"/>
        <v>156.46950000000001</v>
      </c>
      <c r="O1461" s="35">
        <f t="shared" si="289"/>
        <v>0</v>
      </c>
      <c r="P1461" s="35">
        <f t="shared" si="296"/>
        <v>0</v>
      </c>
      <c r="Q1461" s="35">
        <f>(SUM(P$8:P1461))/3600000</f>
        <v>1.6503591471776793</v>
      </c>
      <c r="R1461" s="35">
        <f t="shared" si="297"/>
        <v>0</v>
      </c>
      <c r="S1461" s="35"/>
      <c r="T1461" s="35">
        <f>(SUMIF(R$8:R1461,"&lt;0"))/3600000*-1</f>
        <v>0.71363757841651254</v>
      </c>
      <c r="U1461" s="37">
        <f t="shared" si="299"/>
        <v>0</v>
      </c>
      <c r="V1461" s="37">
        <f t="shared" si="298"/>
        <v>0</v>
      </c>
      <c r="W1461" s="39">
        <f>SUM(V$8:V1461)/3600000*-1</f>
        <v>0.49098265395056118</v>
      </c>
      <c r="X1461" s="38">
        <f t="shared" si="290"/>
        <v>0</v>
      </c>
      <c r="Y1461" s="38">
        <f t="shared" si="291"/>
        <v>20.904288253025261</v>
      </c>
      <c r="Z1461" s="38">
        <f>SUM(Y$8:Y1461)/1000</f>
        <v>34.831865802616406</v>
      </c>
    </row>
    <row r="1462" spans="2:26" x14ac:dyDescent="0.3">
      <c r="B1462" s="6" t="s">
        <v>27</v>
      </c>
      <c r="C1462" s="6">
        <v>1454</v>
      </c>
      <c r="D1462" s="6">
        <v>432</v>
      </c>
      <c r="E1462" s="2">
        <f t="shared" si="292"/>
        <v>0</v>
      </c>
      <c r="F1462" s="11">
        <v>0</v>
      </c>
      <c r="G1462" s="30">
        <f t="shared" si="293"/>
        <v>0</v>
      </c>
      <c r="H1462" s="30">
        <f t="shared" si="294"/>
        <v>0</v>
      </c>
      <c r="I1462" s="31">
        <f>SUM(E$8:E1462)</f>
        <v>15008.250000000002</v>
      </c>
      <c r="J1462" s="31">
        <f t="shared" si="295"/>
        <v>0</v>
      </c>
      <c r="K1462" s="32">
        <f t="shared" si="287"/>
        <v>0</v>
      </c>
      <c r="L1462" s="33">
        <v>156.46950000000001</v>
      </c>
      <c r="M1462" s="34">
        <f>0.5*2.10945*1.29*0.35*WLTC_class_3!E1462^2</f>
        <v>0</v>
      </c>
      <c r="N1462" s="34">
        <f t="shared" si="288"/>
        <v>156.46950000000001</v>
      </c>
      <c r="O1462" s="35">
        <f t="shared" si="289"/>
        <v>0</v>
      </c>
      <c r="P1462" s="35">
        <f t="shared" si="296"/>
        <v>0</v>
      </c>
      <c r="Q1462" s="35">
        <f>(SUM(P$8:P1462))/3600000</f>
        <v>1.6503591471776793</v>
      </c>
      <c r="R1462" s="35">
        <f t="shared" si="297"/>
        <v>0</v>
      </c>
      <c r="S1462" s="35"/>
      <c r="T1462" s="35">
        <f>(SUMIF(R$8:R1462,"&lt;0"))/3600000*-1</f>
        <v>0.71363757841651254</v>
      </c>
      <c r="U1462" s="37">
        <f t="shared" si="299"/>
        <v>0</v>
      </c>
      <c r="V1462" s="37">
        <f t="shared" si="298"/>
        <v>0</v>
      </c>
      <c r="W1462" s="39">
        <f>SUM(V$8:V1462)/3600000*-1</f>
        <v>0.49098265395056118</v>
      </c>
      <c r="X1462" s="38">
        <f t="shared" si="290"/>
        <v>0</v>
      </c>
      <c r="Y1462" s="38">
        <f t="shared" si="291"/>
        <v>20.904288253025261</v>
      </c>
      <c r="Z1462" s="38">
        <f>SUM(Y$8:Y1462)/1000</f>
        <v>34.852770090869434</v>
      </c>
    </row>
    <row r="1463" spans="2:26" x14ac:dyDescent="0.3">
      <c r="B1463" s="6" t="s">
        <v>27</v>
      </c>
      <c r="C1463" s="6">
        <v>1455</v>
      </c>
      <c r="D1463" s="6">
        <v>433</v>
      </c>
      <c r="E1463" s="2">
        <f t="shared" si="292"/>
        <v>0</v>
      </c>
      <c r="F1463" s="11">
        <v>0</v>
      </c>
      <c r="G1463" s="30">
        <f t="shared" si="293"/>
        <v>0</v>
      </c>
      <c r="H1463" s="30">
        <f t="shared" si="294"/>
        <v>0</v>
      </c>
      <c r="I1463" s="31">
        <f>SUM(E$8:E1463)</f>
        <v>15008.250000000002</v>
      </c>
      <c r="J1463" s="31">
        <f t="shared" si="295"/>
        <v>0</v>
      </c>
      <c r="K1463" s="32">
        <f t="shared" si="287"/>
        <v>0</v>
      </c>
      <c r="L1463" s="33">
        <v>156.46950000000001</v>
      </c>
      <c r="M1463" s="34">
        <f>0.5*2.10945*1.29*0.35*WLTC_class_3!E1463^2</f>
        <v>0</v>
      </c>
      <c r="N1463" s="34">
        <f t="shared" si="288"/>
        <v>156.46950000000001</v>
      </c>
      <c r="O1463" s="35">
        <f t="shared" si="289"/>
        <v>0</v>
      </c>
      <c r="P1463" s="35">
        <f t="shared" si="296"/>
        <v>0</v>
      </c>
      <c r="Q1463" s="35">
        <f>(SUM(P$8:P1463))/3600000</f>
        <v>1.6503591471776793</v>
      </c>
      <c r="R1463" s="35">
        <f t="shared" si="297"/>
        <v>0</v>
      </c>
      <c r="S1463" s="35"/>
      <c r="T1463" s="35">
        <f>(SUMIF(R$8:R1463,"&lt;0"))/3600000*-1</f>
        <v>0.71363757841651254</v>
      </c>
      <c r="U1463" s="37">
        <f t="shared" si="299"/>
        <v>0</v>
      </c>
      <c r="V1463" s="37">
        <f t="shared" si="298"/>
        <v>0</v>
      </c>
      <c r="W1463" s="39">
        <f>SUM(V$8:V1463)/3600000*-1</f>
        <v>0.49098265395056118</v>
      </c>
      <c r="X1463" s="38">
        <f t="shared" si="290"/>
        <v>0</v>
      </c>
      <c r="Y1463" s="38">
        <f t="shared" si="291"/>
        <v>20.904288253025261</v>
      </c>
      <c r="Z1463" s="38">
        <f>SUM(Y$8:Y1463)/1000</f>
        <v>34.873674379122455</v>
      </c>
    </row>
    <row r="1464" spans="2:26" x14ac:dyDescent="0.3">
      <c r="B1464" s="6" t="s">
        <v>27</v>
      </c>
      <c r="C1464" s="6">
        <v>1456</v>
      </c>
      <c r="D1464" s="6">
        <v>434</v>
      </c>
      <c r="E1464" s="2">
        <f t="shared" si="292"/>
        <v>0</v>
      </c>
      <c r="F1464" s="11">
        <v>0</v>
      </c>
      <c r="G1464" s="30">
        <f t="shared" si="293"/>
        <v>0</v>
      </c>
      <c r="H1464" s="30">
        <f t="shared" si="294"/>
        <v>0</v>
      </c>
      <c r="I1464" s="31">
        <f>SUM(E$8:E1464)</f>
        <v>15008.250000000002</v>
      </c>
      <c r="J1464" s="31">
        <f t="shared" si="295"/>
        <v>0</v>
      </c>
      <c r="K1464" s="32">
        <f t="shared" si="287"/>
        <v>0</v>
      </c>
      <c r="L1464" s="33">
        <v>156.46950000000001</v>
      </c>
      <c r="M1464" s="34">
        <f>0.5*2.10945*1.29*0.35*WLTC_class_3!E1464^2</f>
        <v>0</v>
      </c>
      <c r="N1464" s="34">
        <f t="shared" si="288"/>
        <v>156.46950000000001</v>
      </c>
      <c r="O1464" s="35">
        <f t="shared" si="289"/>
        <v>0</v>
      </c>
      <c r="P1464" s="35">
        <f t="shared" si="296"/>
        <v>0</v>
      </c>
      <c r="Q1464" s="35">
        <f>(SUM(P$8:P1464))/3600000</f>
        <v>1.6503591471776793</v>
      </c>
      <c r="R1464" s="35">
        <f t="shared" si="297"/>
        <v>0</v>
      </c>
      <c r="S1464" s="35"/>
      <c r="T1464" s="35">
        <f>(SUMIF(R$8:R1464,"&lt;0"))/3600000*-1</f>
        <v>0.71363757841651254</v>
      </c>
      <c r="U1464" s="37">
        <f t="shared" si="299"/>
        <v>0</v>
      </c>
      <c r="V1464" s="37">
        <f t="shared" si="298"/>
        <v>0</v>
      </c>
      <c r="W1464" s="39">
        <f>SUM(V$8:V1464)/3600000*-1</f>
        <v>0.49098265395056118</v>
      </c>
      <c r="X1464" s="38">
        <f t="shared" si="290"/>
        <v>0</v>
      </c>
      <c r="Y1464" s="38">
        <f t="shared" si="291"/>
        <v>20.904288253025261</v>
      </c>
      <c r="Z1464" s="38">
        <f>SUM(Y$8:Y1464)/1000</f>
        <v>34.894578667375484</v>
      </c>
    </row>
    <row r="1465" spans="2:26" x14ac:dyDescent="0.3">
      <c r="B1465" s="6" t="s">
        <v>27</v>
      </c>
      <c r="C1465" s="6">
        <v>1457</v>
      </c>
      <c r="D1465" s="6">
        <v>435</v>
      </c>
      <c r="E1465" s="2">
        <f t="shared" si="292"/>
        <v>0</v>
      </c>
      <c r="F1465" s="11">
        <v>0</v>
      </c>
      <c r="G1465" s="30">
        <f t="shared" si="293"/>
        <v>0</v>
      </c>
      <c r="H1465" s="30">
        <f t="shared" si="294"/>
        <v>0</v>
      </c>
      <c r="I1465" s="31">
        <f>SUM(E$8:E1465)</f>
        <v>15008.250000000002</v>
      </c>
      <c r="J1465" s="31">
        <f t="shared" si="295"/>
        <v>0</v>
      </c>
      <c r="K1465" s="32">
        <f t="shared" si="287"/>
        <v>0</v>
      </c>
      <c r="L1465" s="33">
        <v>156.46950000000001</v>
      </c>
      <c r="M1465" s="34">
        <f>0.5*2.10945*1.29*0.35*WLTC_class_3!E1465^2</f>
        <v>0</v>
      </c>
      <c r="N1465" s="34">
        <f t="shared" si="288"/>
        <v>156.46950000000001</v>
      </c>
      <c r="O1465" s="35">
        <f t="shared" si="289"/>
        <v>0</v>
      </c>
      <c r="P1465" s="35">
        <f t="shared" si="296"/>
        <v>0</v>
      </c>
      <c r="Q1465" s="35">
        <f>(SUM(P$8:P1465))/3600000</f>
        <v>1.6503591471776793</v>
      </c>
      <c r="R1465" s="35">
        <f t="shared" si="297"/>
        <v>0</v>
      </c>
      <c r="S1465" s="35"/>
      <c r="T1465" s="35">
        <f>(SUMIF(R$8:R1465,"&lt;0"))/3600000*-1</f>
        <v>0.71363757841651254</v>
      </c>
      <c r="U1465" s="37">
        <f t="shared" si="299"/>
        <v>0</v>
      </c>
      <c r="V1465" s="37">
        <f t="shared" si="298"/>
        <v>0</v>
      </c>
      <c r="W1465" s="39">
        <f>SUM(V$8:V1465)/3600000*-1</f>
        <v>0.49098265395056118</v>
      </c>
      <c r="X1465" s="38">
        <f t="shared" si="290"/>
        <v>0</v>
      </c>
      <c r="Y1465" s="38">
        <f t="shared" si="291"/>
        <v>20.904288253025261</v>
      </c>
      <c r="Z1465" s="38">
        <f>SUM(Y$8:Y1465)/1000</f>
        <v>34.915482955628512</v>
      </c>
    </row>
    <row r="1466" spans="2:26" x14ac:dyDescent="0.3">
      <c r="B1466" s="6" t="s">
        <v>27</v>
      </c>
      <c r="C1466" s="6">
        <v>1458</v>
      </c>
      <c r="D1466" s="6">
        <v>436</v>
      </c>
      <c r="E1466" s="2">
        <f t="shared" si="292"/>
        <v>0</v>
      </c>
      <c r="F1466" s="11">
        <v>0</v>
      </c>
      <c r="G1466" s="30">
        <f t="shared" si="293"/>
        <v>0</v>
      </c>
      <c r="H1466" s="30">
        <f t="shared" si="294"/>
        <v>0</v>
      </c>
      <c r="I1466" s="31">
        <f>SUM(E$8:E1466)</f>
        <v>15008.250000000002</v>
      </c>
      <c r="J1466" s="31">
        <f t="shared" si="295"/>
        <v>0</v>
      </c>
      <c r="K1466" s="32">
        <f t="shared" si="287"/>
        <v>0</v>
      </c>
      <c r="L1466" s="33">
        <v>156.46950000000001</v>
      </c>
      <c r="M1466" s="34">
        <f>0.5*2.10945*1.29*0.35*WLTC_class_3!E1466^2</f>
        <v>0</v>
      </c>
      <c r="N1466" s="34">
        <f t="shared" si="288"/>
        <v>156.46950000000001</v>
      </c>
      <c r="O1466" s="35">
        <f t="shared" si="289"/>
        <v>0</v>
      </c>
      <c r="P1466" s="35">
        <f t="shared" si="296"/>
        <v>0</v>
      </c>
      <c r="Q1466" s="35">
        <f>(SUM(P$8:P1466))/3600000</f>
        <v>1.6503591471776793</v>
      </c>
      <c r="R1466" s="35">
        <f t="shared" si="297"/>
        <v>0</v>
      </c>
      <c r="S1466" s="35"/>
      <c r="T1466" s="35">
        <f>(SUMIF(R$8:R1466,"&lt;0"))/3600000*-1</f>
        <v>0.71363757841651254</v>
      </c>
      <c r="U1466" s="37">
        <f t="shared" si="299"/>
        <v>0</v>
      </c>
      <c r="V1466" s="37">
        <f t="shared" si="298"/>
        <v>0</v>
      </c>
      <c r="W1466" s="39">
        <f>SUM(V$8:V1466)/3600000*-1</f>
        <v>0.49098265395056118</v>
      </c>
      <c r="X1466" s="38">
        <f t="shared" si="290"/>
        <v>0</v>
      </c>
      <c r="Y1466" s="38">
        <f t="shared" si="291"/>
        <v>20.904288253025261</v>
      </c>
      <c r="Z1466" s="38">
        <f>SUM(Y$8:Y1466)/1000</f>
        <v>34.936387243881541</v>
      </c>
    </row>
    <row r="1467" spans="2:26" x14ac:dyDescent="0.3">
      <c r="B1467" s="6" t="s">
        <v>27</v>
      </c>
      <c r="C1467" s="6">
        <v>1459</v>
      </c>
      <c r="D1467" s="6">
        <v>437</v>
      </c>
      <c r="E1467" s="2">
        <f t="shared" si="292"/>
        <v>0</v>
      </c>
      <c r="F1467" s="11">
        <v>0</v>
      </c>
      <c r="G1467" s="30">
        <f t="shared" si="293"/>
        <v>0</v>
      </c>
      <c r="H1467" s="30">
        <f t="shared" si="294"/>
        <v>0</v>
      </c>
      <c r="I1467" s="31">
        <f>SUM(E$8:E1467)</f>
        <v>15008.250000000002</v>
      </c>
      <c r="J1467" s="31">
        <f t="shared" si="295"/>
        <v>0</v>
      </c>
      <c r="K1467" s="32">
        <f t="shared" si="287"/>
        <v>0</v>
      </c>
      <c r="L1467" s="33">
        <v>156.46950000000001</v>
      </c>
      <c r="M1467" s="34">
        <f>0.5*2.10945*1.29*0.35*WLTC_class_3!E1467^2</f>
        <v>0</v>
      </c>
      <c r="N1467" s="34">
        <f t="shared" si="288"/>
        <v>156.46950000000001</v>
      </c>
      <c r="O1467" s="35">
        <f t="shared" si="289"/>
        <v>0</v>
      </c>
      <c r="P1467" s="35">
        <f t="shared" si="296"/>
        <v>0</v>
      </c>
      <c r="Q1467" s="35">
        <f>(SUM(P$8:P1467))/3600000</f>
        <v>1.6503591471776793</v>
      </c>
      <c r="R1467" s="35">
        <f t="shared" si="297"/>
        <v>0</v>
      </c>
      <c r="S1467" s="35"/>
      <c r="T1467" s="35">
        <f>(SUMIF(R$8:R1467,"&lt;0"))/3600000*-1</f>
        <v>0.71363757841651254</v>
      </c>
      <c r="U1467" s="37">
        <f t="shared" si="299"/>
        <v>0</v>
      </c>
      <c r="V1467" s="37">
        <f t="shared" si="298"/>
        <v>0</v>
      </c>
      <c r="W1467" s="39">
        <f>SUM(V$8:V1467)/3600000*-1</f>
        <v>0.49098265395056118</v>
      </c>
      <c r="X1467" s="38">
        <f t="shared" si="290"/>
        <v>0</v>
      </c>
      <c r="Y1467" s="38">
        <f t="shared" si="291"/>
        <v>20.904288253025261</v>
      </c>
      <c r="Z1467" s="38">
        <f>SUM(Y$8:Y1467)/1000</f>
        <v>34.957291532134562</v>
      </c>
    </row>
    <row r="1468" spans="2:26" x14ac:dyDescent="0.3">
      <c r="B1468" s="6" t="s">
        <v>27</v>
      </c>
      <c r="C1468" s="6">
        <v>1460</v>
      </c>
      <c r="D1468" s="6">
        <v>438</v>
      </c>
      <c r="E1468" s="2">
        <f t="shared" si="292"/>
        <v>0</v>
      </c>
      <c r="F1468" s="11">
        <v>0</v>
      </c>
      <c r="G1468" s="30">
        <f t="shared" si="293"/>
        <v>0</v>
      </c>
      <c r="H1468" s="30">
        <f t="shared" si="294"/>
        <v>0</v>
      </c>
      <c r="I1468" s="31">
        <f>SUM(E$8:E1468)</f>
        <v>15008.250000000002</v>
      </c>
      <c r="J1468" s="31">
        <f t="shared" si="295"/>
        <v>0</v>
      </c>
      <c r="K1468" s="32">
        <f t="shared" si="287"/>
        <v>0</v>
      </c>
      <c r="L1468" s="33">
        <v>156.46950000000001</v>
      </c>
      <c r="M1468" s="34">
        <f>0.5*2.10945*1.29*0.35*WLTC_class_3!E1468^2</f>
        <v>0</v>
      </c>
      <c r="N1468" s="34">
        <f t="shared" si="288"/>
        <v>156.46950000000001</v>
      </c>
      <c r="O1468" s="35">
        <f t="shared" si="289"/>
        <v>0</v>
      </c>
      <c r="P1468" s="35">
        <f t="shared" si="296"/>
        <v>0</v>
      </c>
      <c r="Q1468" s="35">
        <f>(SUM(P$8:P1468))/3600000</f>
        <v>1.6503591471776793</v>
      </c>
      <c r="R1468" s="35">
        <f t="shared" si="297"/>
        <v>0</v>
      </c>
      <c r="S1468" s="35"/>
      <c r="T1468" s="35">
        <f>(SUMIF(R$8:R1468,"&lt;0"))/3600000*-1</f>
        <v>0.71363757841651254</v>
      </c>
      <c r="U1468" s="37">
        <f t="shared" si="299"/>
        <v>0</v>
      </c>
      <c r="V1468" s="37">
        <f t="shared" si="298"/>
        <v>0</v>
      </c>
      <c r="W1468" s="39">
        <f>SUM(V$8:V1468)/3600000*-1</f>
        <v>0.49098265395056118</v>
      </c>
      <c r="X1468" s="38">
        <f t="shared" si="290"/>
        <v>0</v>
      </c>
      <c r="Y1468" s="38">
        <f t="shared" si="291"/>
        <v>20.904288253025261</v>
      </c>
      <c r="Z1468" s="38">
        <f>SUM(Y$8:Y1468)/1000</f>
        <v>34.97819582038759</v>
      </c>
    </row>
    <row r="1469" spans="2:26" x14ac:dyDescent="0.3">
      <c r="B1469" s="6" t="s">
        <v>27</v>
      </c>
      <c r="C1469" s="6">
        <v>1461</v>
      </c>
      <c r="D1469" s="6">
        <v>439</v>
      </c>
      <c r="E1469" s="2">
        <f t="shared" si="292"/>
        <v>0</v>
      </c>
      <c r="F1469" s="11">
        <v>0</v>
      </c>
      <c r="G1469" s="30">
        <f t="shared" si="293"/>
        <v>0</v>
      </c>
      <c r="H1469" s="30">
        <f t="shared" si="294"/>
        <v>0</v>
      </c>
      <c r="I1469" s="31">
        <f>SUM(E$8:E1469)</f>
        <v>15008.250000000002</v>
      </c>
      <c r="J1469" s="31">
        <f t="shared" si="295"/>
        <v>0</v>
      </c>
      <c r="K1469" s="32">
        <f t="shared" si="287"/>
        <v>0</v>
      </c>
      <c r="L1469" s="33">
        <v>156.46950000000001</v>
      </c>
      <c r="M1469" s="34">
        <f>0.5*2.10945*1.29*0.35*WLTC_class_3!E1469^2</f>
        <v>0</v>
      </c>
      <c r="N1469" s="34">
        <f t="shared" si="288"/>
        <v>156.46950000000001</v>
      </c>
      <c r="O1469" s="35">
        <f t="shared" si="289"/>
        <v>0</v>
      </c>
      <c r="P1469" s="35">
        <f t="shared" si="296"/>
        <v>0</v>
      </c>
      <c r="Q1469" s="35">
        <f>(SUM(P$8:P1469))/3600000</f>
        <v>1.6503591471776793</v>
      </c>
      <c r="R1469" s="35">
        <f t="shared" si="297"/>
        <v>0</v>
      </c>
      <c r="S1469" s="35"/>
      <c r="T1469" s="35">
        <f>(SUMIF(R$8:R1469,"&lt;0"))/3600000*-1</f>
        <v>0.71363757841651254</v>
      </c>
      <c r="U1469" s="37">
        <f t="shared" si="299"/>
        <v>0</v>
      </c>
      <c r="V1469" s="37">
        <f t="shared" si="298"/>
        <v>0</v>
      </c>
      <c r="W1469" s="39">
        <f>SUM(V$8:V1469)/3600000*-1</f>
        <v>0.49098265395056118</v>
      </c>
      <c r="X1469" s="38">
        <f t="shared" si="290"/>
        <v>0</v>
      </c>
      <c r="Y1469" s="38">
        <f t="shared" si="291"/>
        <v>20.904288253025261</v>
      </c>
      <c r="Z1469" s="38">
        <f>SUM(Y$8:Y1469)/1000</f>
        <v>34.999100108640619</v>
      </c>
    </row>
    <row r="1470" spans="2:26" x14ac:dyDescent="0.3">
      <c r="B1470" s="6" t="s">
        <v>27</v>
      </c>
      <c r="C1470" s="6">
        <v>1462</v>
      </c>
      <c r="D1470" s="6">
        <v>440</v>
      </c>
      <c r="E1470" s="2">
        <f t="shared" si="292"/>
        <v>0</v>
      </c>
      <c r="F1470" s="11">
        <v>0</v>
      </c>
      <c r="G1470" s="30">
        <f t="shared" si="293"/>
        <v>0</v>
      </c>
      <c r="H1470" s="30">
        <f t="shared" si="294"/>
        <v>0</v>
      </c>
      <c r="I1470" s="31">
        <f>SUM(E$8:E1470)</f>
        <v>15008.250000000002</v>
      </c>
      <c r="J1470" s="31">
        <f t="shared" si="295"/>
        <v>0</v>
      </c>
      <c r="K1470" s="32">
        <f t="shared" si="287"/>
        <v>0</v>
      </c>
      <c r="L1470" s="33">
        <v>156.46950000000001</v>
      </c>
      <c r="M1470" s="34">
        <f>0.5*2.10945*1.29*0.35*WLTC_class_3!E1470^2</f>
        <v>0</v>
      </c>
      <c r="N1470" s="34">
        <f t="shared" si="288"/>
        <v>156.46950000000001</v>
      </c>
      <c r="O1470" s="35">
        <f t="shared" si="289"/>
        <v>0</v>
      </c>
      <c r="P1470" s="35">
        <f t="shared" si="296"/>
        <v>0</v>
      </c>
      <c r="Q1470" s="35">
        <f>(SUM(P$8:P1470))/3600000</f>
        <v>1.6503591471776793</v>
      </c>
      <c r="R1470" s="35">
        <f t="shared" si="297"/>
        <v>0</v>
      </c>
      <c r="S1470" s="35"/>
      <c r="T1470" s="35">
        <f>(SUMIF(R$8:R1470,"&lt;0"))/3600000*-1</f>
        <v>0.71363757841651254</v>
      </c>
      <c r="U1470" s="37">
        <f t="shared" si="299"/>
        <v>0</v>
      </c>
      <c r="V1470" s="37">
        <f t="shared" si="298"/>
        <v>0</v>
      </c>
      <c r="W1470" s="39">
        <f>SUM(V$8:V1470)/3600000*-1</f>
        <v>0.49098265395056118</v>
      </c>
      <c r="X1470" s="38">
        <f t="shared" si="290"/>
        <v>0</v>
      </c>
      <c r="Y1470" s="38">
        <f t="shared" si="291"/>
        <v>20.904288253025261</v>
      </c>
      <c r="Z1470" s="38">
        <f>SUM(Y$8:Y1470)/1000</f>
        <v>35.020004396893647</v>
      </c>
    </row>
    <row r="1471" spans="2:26" x14ac:dyDescent="0.3">
      <c r="B1471" s="6" t="s">
        <v>27</v>
      </c>
      <c r="C1471" s="6">
        <v>1463</v>
      </c>
      <c r="D1471" s="6">
        <v>441</v>
      </c>
      <c r="E1471" s="2">
        <f t="shared" si="292"/>
        <v>0</v>
      </c>
      <c r="F1471" s="11">
        <v>0</v>
      </c>
      <c r="G1471" s="30">
        <f t="shared" si="293"/>
        <v>0</v>
      </c>
      <c r="H1471" s="30">
        <f t="shared" si="294"/>
        <v>0</v>
      </c>
      <c r="I1471" s="31">
        <f>SUM(E$8:E1471)</f>
        <v>15008.250000000002</v>
      </c>
      <c r="J1471" s="31">
        <f t="shared" si="295"/>
        <v>0</v>
      </c>
      <c r="K1471" s="32">
        <f t="shared" si="287"/>
        <v>0</v>
      </c>
      <c r="L1471" s="33">
        <v>156.46950000000001</v>
      </c>
      <c r="M1471" s="34">
        <f>0.5*2.10945*1.29*0.35*WLTC_class_3!E1471^2</f>
        <v>0</v>
      </c>
      <c r="N1471" s="34">
        <f t="shared" si="288"/>
        <v>156.46950000000001</v>
      </c>
      <c r="O1471" s="35">
        <f t="shared" si="289"/>
        <v>0</v>
      </c>
      <c r="P1471" s="35">
        <f t="shared" si="296"/>
        <v>0</v>
      </c>
      <c r="Q1471" s="35">
        <f>(SUM(P$8:P1471))/3600000</f>
        <v>1.6503591471776793</v>
      </c>
      <c r="R1471" s="35">
        <f t="shared" si="297"/>
        <v>0</v>
      </c>
      <c r="S1471" s="35"/>
      <c r="T1471" s="35">
        <f>(SUMIF(R$8:R1471,"&lt;0"))/3600000*-1</f>
        <v>0.71363757841651254</v>
      </c>
      <c r="U1471" s="37">
        <f t="shared" si="299"/>
        <v>0</v>
      </c>
      <c r="V1471" s="37">
        <f t="shared" si="298"/>
        <v>0</v>
      </c>
      <c r="W1471" s="39">
        <f>SUM(V$8:V1471)/3600000*-1</f>
        <v>0.49098265395056118</v>
      </c>
      <c r="X1471" s="38">
        <f t="shared" si="290"/>
        <v>0</v>
      </c>
      <c r="Y1471" s="38">
        <f t="shared" si="291"/>
        <v>20.904288253025261</v>
      </c>
      <c r="Z1471" s="38">
        <f>SUM(Y$8:Y1471)/1000</f>
        <v>35.040908685146668</v>
      </c>
    </row>
    <row r="1472" spans="2:26" x14ac:dyDescent="0.3">
      <c r="B1472" s="6" t="s">
        <v>27</v>
      </c>
      <c r="C1472" s="6">
        <v>1464</v>
      </c>
      <c r="D1472" s="6">
        <v>442</v>
      </c>
      <c r="E1472" s="2">
        <f t="shared" si="292"/>
        <v>0</v>
      </c>
      <c r="F1472" s="11">
        <v>0</v>
      </c>
      <c r="G1472" s="30">
        <f t="shared" si="293"/>
        <v>0</v>
      </c>
      <c r="H1472" s="30">
        <f t="shared" si="294"/>
        <v>0</v>
      </c>
      <c r="I1472" s="31">
        <f>SUM(E$8:E1472)</f>
        <v>15008.250000000002</v>
      </c>
      <c r="J1472" s="31">
        <f t="shared" si="295"/>
        <v>0</v>
      </c>
      <c r="K1472" s="32">
        <f t="shared" si="287"/>
        <v>0</v>
      </c>
      <c r="L1472" s="33">
        <v>156.46950000000001</v>
      </c>
      <c r="M1472" s="34">
        <f>0.5*2.10945*1.29*0.35*WLTC_class_3!E1472^2</f>
        <v>0</v>
      </c>
      <c r="N1472" s="34">
        <f t="shared" si="288"/>
        <v>156.46950000000001</v>
      </c>
      <c r="O1472" s="35">
        <f t="shared" si="289"/>
        <v>0</v>
      </c>
      <c r="P1472" s="35">
        <f t="shared" si="296"/>
        <v>0</v>
      </c>
      <c r="Q1472" s="35">
        <f>(SUM(P$8:P1472))/3600000</f>
        <v>1.6503591471776793</v>
      </c>
      <c r="R1472" s="35">
        <f t="shared" si="297"/>
        <v>0</v>
      </c>
      <c r="S1472" s="35"/>
      <c r="T1472" s="35">
        <f>(SUMIF(R$8:R1472,"&lt;0"))/3600000*-1</f>
        <v>0.71363757841651254</v>
      </c>
      <c r="U1472" s="37">
        <f t="shared" si="299"/>
        <v>0</v>
      </c>
      <c r="V1472" s="37">
        <f t="shared" si="298"/>
        <v>0</v>
      </c>
      <c r="W1472" s="39">
        <f>SUM(V$8:V1472)/3600000*-1</f>
        <v>0.49098265395056118</v>
      </c>
      <c r="X1472" s="38">
        <f t="shared" si="290"/>
        <v>0</v>
      </c>
      <c r="Y1472" s="38">
        <f t="shared" si="291"/>
        <v>20.904288253025261</v>
      </c>
      <c r="Z1472" s="38">
        <f>SUM(Y$8:Y1472)/1000</f>
        <v>35.061812973399697</v>
      </c>
    </row>
    <row r="1473" spans="2:26" x14ac:dyDescent="0.3">
      <c r="B1473" s="6" t="s">
        <v>27</v>
      </c>
      <c r="C1473" s="6">
        <v>1465</v>
      </c>
      <c r="D1473" s="6">
        <v>443</v>
      </c>
      <c r="E1473" s="2">
        <f t="shared" si="292"/>
        <v>0</v>
      </c>
      <c r="F1473" s="11">
        <v>0</v>
      </c>
      <c r="G1473" s="30">
        <f t="shared" si="293"/>
        <v>0</v>
      </c>
      <c r="H1473" s="30">
        <f t="shared" si="294"/>
        <v>0</v>
      </c>
      <c r="I1473" s="31">
        <f>SUM(E$8:E1473)</f>
        <v>15008.250000000002</v>
      </c>
      <c r="J1473" s="31">
        <f t="shared" si="295"/>
        <v>0</v>
      </c>
      <c r="K1473" s="32">
        <f t="shared" si="287"/>
        <v>0</v>
      </c>
      <c r="L1473" s="33">
        <v>156.46950000000001</v>
      </c>
      <c r="M1473" s="34">
        <f>0.5*2.10945*1.29*0.35*WLTC_class_3!E1473^2</f>
        <v>0</v>
      </c>
      <c r="N1473" s="34">
        <f t="shared" si="288"/>
        <v>156.46950000000001</v>
      </c>
      <c r="O1473" s="35">
        <f t="shared" si="289"/>
        <v>0</v>
      </c>
      <c r="P1473" s="35">
        <f t="shared" si="296"/>
        <v>0</v>
      </c>
      <c r="Q1473" s="35">
        <f>(SUM(P$8:P1473))/3600000</f>
        <v>1.6503591471776793</v>
      </c>
      <c r="R1473" s="35">
        <f t="shared" si="297"/>
        <v>0</v>
      </c>
      <c r="S1473" s="35"/>
      <c r="T1473" s="35">
        <f>(SUMIF(R$8:R1473,"&lt;0"))/3600000*-1</f>
        <v>0.71363757841651254</v>
      </c>
      <c r="U1473" s="37">
        <f t="shared" si="299"/>
        <v>0</v>
      </c>
      <c r="V1473" s="37">
        <f t="shared" si="298"/>
        <v>0</v>
      </c>
      <c r="W1473" s="39">
        <f>SUM(V$8:V1473)/3600000*-1</f>
        <v>0.49098265395056118</v>
      </c>
      <c r="X1473" s="38">
        <f t="shared" si="290"/>
        <v>0</v>
      </c>
      <c r="Y1473" s="38">
        <f t="shared" si="291"/>
        <v>20.904288253025261</v>
      </c>
      <c r="Z1473" s="38">
        <f>SUM(Y$8:Y1473)/1000</f>
        <v>35.082717261652725</v>
      </c>
    </row>
    <row r="1474" spans="2:26" x14ac:dyDescent="0.3">
      <c r="B1474" s="6" t="s">
        <v>27</v>
      </c>
      <c r="C1474" s="6">
        <v>1466</v>
      </c>
      <c r="D1474" s="6">
        <v>444</v>
      </c>
      <c r="E1474" s="2">
        <f t="shared" si="292"/>
        <v>0</v>
      </c>
      <c r="F1474" s="11">
        <v>0</v>
      </c>
      <c r="G1474" s="30">
        <f t="shared" si="293"/>
        <v>0</v>
      </c>
      <c r="H1474" s="30">
        <f t="shared" si="294"/>
        <v>0</v>
      </c>
      <c r="I1474" s="31">
        <f>SUM(E$8:E1474)</f>
        <v>15008.250000000002</v>
      </c>
      <c r="J1474" s="31">
        <f t="shared" si="295"/>
        <v>0</v>
      </c>
      <c r="K1474" s="32">
        <f t="shared" si="287"/>
        <v>0</v>
      </c>
      <c r="L1474" s="33">
        <v>156.46950000000001</v>
      </c>
      <c r="M1474" s="34">
        <f>0.5*2.10945*1.29*0.35*WLTC_class_3!E1474^2</f>
        <v>0</v>
      </c>
      <c r="N1474" s="34">
        <f t="shared" si="288"/>
        <v>156.46950000000001</v>
      </c>
      <c r="O1474" s="35">
        <f t="shared" si="289"/>
        <v>0</v>
      </c>
      <c r="P1474" s="35">
        <f t="shared" si="296"/>
        <v>0</v>
      </c>
      <c r="Q1474" s="35">
        <f>(SUM(P$8:P1474))/3600000</f>
        <v>1.6503591471776793</v>
      </c>
      <c r="R1474" s="35">
        <f t="shared" si="297"/>
        <v>0</v>
      </c>
      <c r="S1474" s="35"/>
      <c r="T1474" s="35">
        <f>(SUMIF(R$8:R1474,"&lt;0"))/3600000*-1</f>
        <v>0.71363757841651254</v>
      </c>
      <c r="U1474" s="37">
        <f t="shared" si="299"/>
        <v>0</v>
      </c>
      <c r="V1474" s="37">
        <f t="shared" si="298"/>
        <v>0</v>
      </c>
      <c r="W1474" s="39">
        <f>SUM(V$8:V1474)/3600000*-1</f>
        <v>0.49098265395056118</v>
      </c>
      <c r="X1474" s="38">
        <f t="shared" si="290"/>
        <v>0</v>
      </c>
      <c r="Y1474" s="38">
        <f t="shared" si="291"/>
        <v>20.904288253025261</v>
      </c>
      <c r="Z1474" s="38">
        <f>SUM(Y$8:Y1474)/1000</f>
        <v>35.103621549905753</v>
      </c>
    </row>
    <row r="1475" spans="2:26" x14ac:dyDescent="0.3">
      <c r="B1475" s="6" t="s">
        <v>27</v>
      </c>
      <c r="C1475" s="6">
        <v>1467</v>
      </c>
      <c r="D1475" s="6">
        <v>445</v>
      </c>
      <c r="E1475" s="2">
        <f t="shared" si="292"/>
        <v>0</v>
      </c>
      <c r="F1475" s="11">
        <v>0</v>
      </c>
      <c r="G1475" s="30">
        <f t="shared" si="293"/>
        <v>0</v>
      </c>
      <c r="H1475" s="30">
        <f t="shared" si="294"/>
        <v>0</v>
      </c>
      <c r="I1475" s="31">
        <f>SUM(E$8:E1475)</f>
        <v>15008.250000000002</v>
      </c>
      <c r="J1475" s="31">
        <f t="shared" si="295"/>
        <v>0</v>
      </c>
      <c r="K1475" s="32">
        <f t="shared" si="287"/>
        <v>0</v>
      </c>
      <c r="L1475" s="33">
        <v>156.46950000000001</v>
      </c>
      <c r="M1475" s="34">
        <f>0.5*2.10945*1.29*0.35*WLTC_class_3!E1475^2</f>
        <v>0</v>
      </c>
      <c r="N1475" s="34">
        <f t="shared" si="288"/>
        <v>156.46950000000001</v>
      </c>
      <c r="O1475" s="35">
        <f t="shared" si="289"/>
        <v>0</v>
      </c>
      <c r="P1475" s="35">
        <f t="shared" si="296"/>
        <v>0</v>
      </c>
      <c r="Q1475" s="35">
        <f>(SUM(P$8:P1475))/3600000</f>
        <v>1.6503591471776793</v>
      </c>
      <c r="R1475" s="35">
        <f t="shared" si="297"/>
        <v>0</v>
      </c>
      <c r="S1475" s="35"/>
      <c r="T1475" s="35">
        <f>(SUMIF(R$8:R1475,"&lt;0"))/3600000*-1</f>
        <v>0.71363757841651254</v>
      </c>
      <c r="U1475" s="37">
        <f t="shared" si="299"/>
        <v>0</v>
      </c>
      <c r="V1475" s="37">
        <f t="shared" si="298"/>
        <v>0</v>
      </c>
      <c r="W1475" s="39">
        <f>SUM(V$8:V1475)/3600000*-1</f>
        <v>0.49098265395056118</v>
      </c>
      <c r="X1475" s="38">
        <f t="shared" si="290"/>
        <v>0</v>
      </c>
      <c r="Y1475" s="38">
        <f t="shared" si="291"/>
        <v>20.904288253025261</v>
      </c>
      <c r="Z1475" s="38">
        <f>SUM(Y$8:Y1475)/1000</f>
        <v>35.124525838158775</v>
      </c>
    </row>
    <row r="1476" spans="2:26" x14ac:dyDescent="0.3">
      <c r="B1476" s="6" t="s">
        <v>27</v>
      </c>
      <c r="C1476" s="6">
        <v>1468</v>
      </c>
      <c r="D1476" s="6">
        <v>446</v>
      </c>
      <c r="E1476" s="2">
        <f t="shared" si="292"/>
        <v>0</v>
      </c>
      <c r="F1476" s="11">
        <v>0</v>
      </c>
      <c r="G1476" s="30">
        <f t="shared" si="293"/>
        <v>0</v>
      </c>
      <c r="H1476" s="30">
        <f t="shared" si="294"/>
        <v>0</v>
      </c>
      <c r="I1476" s="31">
        <f>SUM(E$8:E1476)</f>
        <v>15008.250000000002</v>
      </c>
      <c r="J1476" s="31">
        <f t="shared" si="295"/>
        <v>0</v>
      </c>
      <c r="K1476" s="32">
        <f t="shared" si="287"/>
        <v>0</v>
      </c>
      <c r="L1476" s="33">
        <v>156.46950000000001</v>
      </c>
      <c r="M1476" s="34">
        <f>0.5*2.10945*1.29*0.35*WLTC_class_3!E1476^2</f>
        <v>0</v>
      </c>
      <c r="N1476" s="34">
        <f t="shared" si="288"/>
        <v>156.46950000000001</v>
      </c>
      <c r="O1476" s="35">
        <f t="shared" si="289"/>
        <v>0</v>
      </c>
      <c r="P1476" s="35">
        <f t="shared" si="296"/>
        <v>0</v>
      </c>
      <c r="Q1476" s="35">
        <f>(SUM(P$8:P1476))/3600000</f>
        <v>1.6503591471776793</v>
      </c>
      <c r="R1476" s="35">
        <f t="shared" si="297"/>
        <v>0</v>
      </c>
      <c r="S1476" s="35"/>
      <c r="T1476" s="35">
        <f>(SUMIF(R$8:R1476,"&lt;0"))/3600000*-1</f>
        <v>0.71363757841651254</v>
      </c>
      <c r="U1476" s="37">
        <f t="shared" si="299"/>
        <v>0</v>
      </c>
      <c r="V1476" s="37">
        <f t="shared" si="298"/>
        <v>0</v>
      </c>
      <c r="W1476" s="39">
        <f>SUM(V$8:V1476)/3600000*-1</f>
        <v>0.49098265395056118</v>
      </c>
      <c r="X1476" s="38">
        <f t="shared" si="290"/>
        <v>0</v>
      </c>
      <c r="Y1476" s="38">
        <f t="shared" si="291"/>
        <v>20.904288253025261</v>
      </c>
      <c r="Z1476" s="38">
        <f>SUM(Y$8:Y1476)/1000</f>
        <v>35.145430126411803</v>
      </c>
    </row>
    <row r="1477" spans="2:26" x14ac:dyDescent="0.3">
      <c r="B1477" s="6" t="s">
        <v>27</v>
      </c>
      <c r="C1477" s="6">
        <v>1469</v>
      </c>
      <c r="D1477" s="6">
        <v>447</v>
      </c>
      <c r="E1477" s="2">
        <f t="shared" si="292"/>
        <v>0</v>
      </c>
      <c r="F1477" s="11">
        <v>0</v>
      </c>
      <c r="G1477" s="30">
        <f t="shared" si="293"/>
        <v>0</v>
      </c>
      <c r="H1477" s="30">
        <f t="shared" si="294"/>
        <v>0</v>
      </c>
      <c r="I1477" s="31">
        <f>SUM(E$8:E1477)</f>
        <v>15008.250000000002</v>
      </c>
      <c r="J1477" s="31">
        <f t="shared" si="295"/>
        <v>0</v>
      </c>
      <c r="K1477" s="32">
        <f t="shared" si="287"/>
        <v>0</v>
      </c>
      <c r="L1477" s="33">
        <v>156.46950000000001</v>
      </c>
      <c r="M1477" s="34">
        <f>0.5*2.10945*1.29*0.35*WLTC_class_3!E1477^2</f>
        <v>0</v>
      </c>
      <c r="N1477" s="34">
        <f t="shared" si="288"/>
        <v>156.46950000000001</v>
      </c>
      <c r="O1477" s="35">
        <f t="shared" si="289"/>
        <v>0</v>
      </c>
      <c r="P1477" s="35">
        <f t="shared" si="296"/>
        <v>0</v>
      </c>
      <c r="Q1477" s="35">
        <f>(SUM(P$8:P1477))/3600000</f>
        <v>1.6503591471776793</v>
      </c>
      <c r="R1477" s="35">
        <f t="shared" si="297"/>
        <v>0</v>
      </c>
      <c r="S1477" s="35"/>
      <c r="T1477" s="35">
        <f>(SUMIF(R$8:R1477,"&lt;0"))/3600000*-1</f>
        <v>0.71363757841651254</v>
      </c>
      <c r="U1477" s="37">
        <f t="shared" si="299"/>
        <v>0</v>
      </c>
      <c r="V1477" s="37">
        <f t="shared" si="298"/>
        <v>0</v>
      </c>
      <c r="W1477" s="39">
        <f>SUM(V$8:V1477)/3600000*-1</f>
        <v>0.49098265395056118</v>
      </c>
      <c r="X1477" s="38">
        <f t="shared" si="290"/>
        <v>0</v>
      </c>
      <c r="Y1477" s="38">
        <f t="shared" si="291"/>
        <v>20.904288253025261</v>
      </c>
      <c r="Z1477" s="38">
        <f>SUM(Y$8:Y1477)/1000</f>
        <v>35.166334414664831</v>
      </c>
    </row>
    <row r="1478" spans="2:26" x14ac:dyDescent="0.3">
      <c r="B1478" s="6" t="s">
        <v>27</v>
      </c>
      <c r="C1478" s="6">
        <v>1470</v>
      </c>
      <c r="D1478" s="6">
        <v>448</v>
      </c>
      <c r="E1478" s="2">
        <f t="shared" si="292"/>
        <v>0</v>
      </c>
      <c r="F1478" s="11">
        <v>0</v>
      </c>
      <c r="G1478" s="30">
        <f t="shared" si="293"/>
        <v>0</v>
      </c>
      <c r="H1478" s="30">
        <f t="shared" si="294"/>
        <v>0</v>
      </c>
      <c r="I1478" s="31">
        <f>SUM(E$8:E1478)</f>
        <v>15008.250000000002</v>
      </c>
      <c r="J1478" s="31">
        <f t="shared" si="295"/>
        <v>0</v>
      </c>
      <c r="K1478" s="32">
        <f t="shared" si="287"/>
        <v>0</v>
      </c>
      <c r="L1478" s="33">
        <v>156.46950000000001</v>
      </c>
      <c r="M1478" s="34">
        <f>0.5*2.10945*1.29*0.35*WLTC_class_3!E1478^2</f>
        <v>0</v>
      </c>
      <c r="N1478" s="34">
        <f t="shared" si="288"/>
        <v>156.46950000000001</v>
      </c>
      <c r="O1478" s="35">
        <f t="shared" si="289"/>
        <v>0</v>
      </c>
      <c r="P1478" s="35">
        <f t="shared" si="296"/>
        <v>0</v>
      </c>
      <c r="Q1478" s="35">
        <f>(SUM(P$8:P1478))/3600000</f>
        <v>1.6503591471776793</v>
      </c>
      <c r="R1478" s="35">
        <f t="shared" si="297"/>
        <v>0</v>
      </c>
      <c r="S1478" s="35"/>
      <c r="T1478" s="35">
        <f>(SUMIF(R$8:R1478,"&lt;0"))/3600000*-1</f>
        <v>0.71363757841651254</v>
      </c>
      <c r="U1478" s="37">
        <f t="shared" si="299"/>
        <v>0</v>
      </c>
      <c r="V1478" s="37">
        <f t="shared" si="298"/>
        <v>0</v>
      </c>
      <c r="W1478" s="39">
        <f>SUM(V$8:V1478)/3600000*-1</f>
        <v>0.49098265395056118</v>
      </c>
      <c r="X1478" s="38">
        <f t="shared" si="290"/>
        <v>0</v>
      </c>
      <c r="Y1478" s="38">
        <f t="shared" si="291"/>
        <v>20.904288253025261</v>
      </c>
      <c r="Z1478" s="38">
        <f>SUM(Y$8:Y1478)/1000</f>
        <v>35.18723870291786</v>
      </c>
    </row>
    <row r="1479" spans="2:26" x14ac:dyDescent="0.3">
      <c r="B1479" s="6" t="s">
        <v>27</v>
      </c>
      <c r="C1479" s="6">
        <v>1471</v>
      </c>
      <c r="D1479" s="6">
        <v>449</v>
      </c>
      <c r="E1479" s="2">
        <f t="shared" si="292"/>
        <v>0</v>
      </c>
      <c r="F1479" s="11">
        <v>0</v>
      </c>
      <c r="G1479" s="30">
        <f t="shared" si="293"/>
        <v>0</v>
      </c>
      <c r="H1479" s="30">
        <f t="shared" si="294"/>
        <v>0</v>
      </c>
      <c r="I1479" s="31">
        <f>SUM(E$8:E1479)</f>
        <v>15008.250000000002</v>
      </c>
      <c r="J1479" s="31">
        <f t="shared" si="295"/>
        <v>0</v>
      </c>
      <c r="K1479" s="32">
        <f t="shared" si="287"/>
        <v>0</v>
      </c>
      <c r="L1479" s="33">
        <v>156.46950000000001</v>
      </c>
      <c r="M1479" s="34">
        <f>0.5*2.10945*1.29*0.35*WLTC_class_3!E1479^2</f>
        <v>0</v>
      </c>
      <c r="N1479" s="34">
        <f t="shared" si="288"/>
        <v>156.46950000000001</v>
      </c>
      <c r="O1479" s="35">
        <f t="shared" si="289"/>
        <v>0</v>
      </c>
      <c r="P1479" s="35">
        <f t="shared" si="296"/>
        <v>0</v>
      </c>
      <c r="Q1479" s="35">
        <f>(SUM(P$8:P1479))/3600000</f>
        <v>1.6503591471776793</v>
      </c>
      <c r="R1479" s="35">
        <f t="shared" si="297"/>
        <v>0</v>
      </c>
      <c r="S1479" s="35"/>
      <c r="T1479" s="35">
        <f>(SUMIF(R$8:R1479,"&lt;0"))/3600000*-1</f>
        <v>0.71363757841651254</v>
      </c>
      <c r="U1479" s="37">
        <f t="shared" si="299"/>
        <v>0</v>
      </c>
      <c r="V1479" s="37">
        <f t="shared" si="298"/>
        <v>0</v>
      </c>
      <c r="W1479" s="39">
        <f>SUM(V$8:V1479)/3600000*-1</f>
        <v>0.49098265395056118</v>
      </c>
      <c r="X1479" s="38">
        <f t="shared" si="290"/>
        <v>0</v>
      </c>
      <c r="Y1479" s="38">
        <f t="shared" si="291"/>
        <v>20.904288253025261</v>
      </c>
      <c r="Z1479" s="38">
        <f>SUM(Y$8:Y1479)/1000</f>
        <v>35.208142991170881</v>
      </c>
    </row>
    <row r="1480" spans="2:26" x14ac:dyDescent="0.3">
      <c r="B1480" s="6" t="s">
        <v>27</v>
      </c>
      <c r="C1480" s="6">
        <v>1472</v>
      </c>
      <c r="D1480" s="6">
        <v>450</v>
      </c>
      <c r="E1480" s="2">
        <f t="shared" si="292"/>
        <v>0</v>
      </c>
      <c r="F1480" s="11">
        <v>0</v>
      </c>
      <c r="G1480" s="30">
        <f t="shared" si="293"/>
        <v>0</v>
      </c>
      <c r="H1480" s="30">
        <f t="shared" si="294"/>
        <v>0</v>
      </c>
      <c r="I1480" s="31">
        <f>SUM(E$8:E1480)</f>
        <v>15008.250000000002</v>
      </c>
      <c r="J1480" s="31">
        <f t="shared" si="295"/>
        <v>0</v>
      </c>
      <c r="K1480" s="32">
        <f t="shared" ref="K1480:K1543" si="300">G1480*1545</f>
        <v>0</v>
      </c>
      <c r="L1480" s="33">
        <v>156.46950000000001</v>
      </c>
      <c r="M1480" s="34">
        <f>0.5*2.10945*1.29*0.35*WLTC_class_3!E1480^2</f>
        <v>0</v>
      </c>
      <c r="N1480" s="34">
        <f t="shared" si="288"/>
        <v>156.46950000000001</v>
      </c>
      <c r="O1480" s="35">
        <f t="shared" si="289"/>
        <v>0</v>
      </c>
      <c r="P1480" s="35">
        <f t="shared" si="296"/>
        <v>0</v>
      </c>
      <c r="Q1480" s="35">
        <f>(SUM(P$8:P1480))/3600000</f>
        <v>1.6503591471776793</v>
      </c>
      <c r="R1480" s="35">
        <f t="shared" si="297"/>
        <v>0</v>
      </c>
      <c r="S1480" s="35"/>
      <c r="T1480" s="35">
        <f>(SUMIF(R$8:R1480,"&lt;0"))/3600000*-1</f>
        <v>0.71363757841651254</v>
      </c>
      <c r="U1480" s="37">
        <f t="shared" si="299"/>
        <v>0</v>
      </c>
      <c r="V1480" s="37">
        <f t="shared" si="298"/>
        <v>0</v>
      </c>
      <c r="W1480" s="39">
        <f>SUM(V$8:V1480)/3600000*-1</f>
        <v>0.49098265395056118</v>
      </c>
      <c r="X1480" s="38">
        <f t="shared" si="290"/>
        <v>0</v>
      </c>
      <c r="Y1480" s="38">
        <f t="shared" si="291"/>
        <v>20.904288253025261</v>
      </c>
      <c r="Z1480" s="38">
        <f>SUM(Y$8:Y1480)/1000</f>
        <v>35.229047279423909</v>
      </c>
    </row>
    <row r="1481" spans="2:26" x14ac:dyDescent="0.3">
      <c r="B1481" s="6" t="s">
        <v>27</v>
      </c>
      <c r="C1481" s="6">
        <v>1473</v>
      </c>
      <c r="D1481" s="6">
        <v>451</v>
      </c>
      <c r="E1481" s="2">
        <f t="shared" si="292"/>
        <v>0</v>
      </c>
      <c r="F1481" s="11">
        <v>0</v>
      </c>
      <c r="G1481" s="30">
        <f t="shared" si="293"/>
        <v>0</v>
      </c>
      <c r="H1481" s="30">
        <f t="shared" si="294"/>
        <v>0</v>
      </c>
      <c r="I1481" s="31">
        <f>SUM(E$8:E1481)</f>
        <v>15008.250000000002</v>
      </c>
      <c r="J1481" s="31">
        <f t="shared" si="295"/>
        <v>0</v>
      </c>
      <c r="K1481" s="32">
        <f t="shared" si="300"/>
        <v>0</v>
      </c>
      <c r="L1481" s="33">
        <v>156.46950000000001</v>
      </c>
      <c r="M1481" s="34">
        <f>0.5*2.10945*1.29*0.35*WLTC_class_3!E1481^2</f>
        <v>0</v>
      </c>
      <c r="N1481" s="34">
        <f t="shared" ref="N1481:N1544" si="301">M1481+L1481+K1481</f>
        <v>156.46950000000001</v>
      </c>
      <c r="O1481" s="35">
        <f t="shared" ref="O1481:O1544" si="302">((IF(P1481&gt;0,P1481,R1481))*E1481)/1000</f>
        <v>0</v>
      </c>
      <c r="P1481" s="35">
        <f t="shared" si="296"/>
        <v>0</v>
      </c>
      <c r="Q1481" s="35">
        <f>(SUM(P$8:P1481))/3600000</f>
        <v>1.6503591471776793</v>
      </c>
      <c r="R1481" s="35">
        <f t="shared" si="297"/>
        <v>0</v>
      </c>
      <c r="S1481" s="35"/>
      <c r="T1481" s="35">
        <f>(SUMIF(R$8:R1481,"&lt;0"))/3600000*-1</f>
        <v>0.71363757841651254</v>
      </c>
      <c r="U1481" s="37">
        <f t="shared" si="299"/>
        <v>0</v>
      </c>
      <c r="V1481" s="37">
        <f t="shared" si="298"/>
        <v>0</v>
      </c>
      <c r="W1481" s="39">
        <f>SUM(V$8:V1481)/3600000*-1</f>
        <v>0.49098265395056118</v>
      </c>
      <c r="X1481" s="38">
        <f t="shared" ref="X1481:X1544" si="303">(N1481*E1481)/1000</f>
        <v>0</v>
      </c>
      <c r="Y1481" s="38">
        <f t="shared" ref="Y1481:Y1544" si="304">X1481+$M$1810</f>
        <v>20.904288253025261</v>
      </c>
      <c r="Z1481" s="38">
        <f>SUM(Y$8:Y1481)/1000</f>
        <v>35.249951567676938</v>
      </c>
    </row>
    <row r="1482" spans="2:26" x14ac:dyDescent="0.3">
      <c r="B1482" s="6" t="s">
        <v>27</v>
      </c>
      <c r="C1482" s="6">
        <v>1474</v>
      </c>
      <c r="D1482" s="6">
        <v>452</v>
      </c>
      <c r="E1482" s="2">
        <f t="shared" ref="E1482:E1545" si="305">F1482/3.6</f>
        <v>0</v>
      </c>
      <c r="F1482" s="11">
        <v>0</v>
      </c>
      <c r="G1482" s="30">
        <f t="shared" ref="G1482:G1545" si="306">($F1483-$F1481)/2/3.6</f>
        <v>0</v>
      </c>
      <c r="H1482" s="30">
        <f t="shared" ref="H1482:H1545" si="307">($F1483-$F1481)/2</f>
        <v>0</v>
      </c>
      <c r="I1482" s="31">
        <f>SUM(E$8:E1482)</f>
        <v>15008.250000000002</v>
      </c>
      <c r="J1482" s="31">
        <f t="shared" ref="J1482:J1545" si="308">I1482-I1481</f>
        <v>0</v>
      </c>
      <c r="K1482" s="32">
        <f t="shared" si="300"/>
        <v>0</v>
      </c>
      <c r="L1482" s="33">
        <v>156.46950000000001</v>
      </c>
      <c r="M1482" s="34">
        <f>0.5*2.10945*1.29*0.35*WLTC_class_3!E1482^2</f>
        <v>0</v>
      </c>
      <c r="N1482" s="34">
        <f t="shared" si="301"/>
        <v>156.46950000000001</v>
      </c>
      <c r="O1482" s="35">
        <f t="shared" si="302"/>
        <v>0</v>
      </c>
      <c r="P1482" s="35">
        <f t="shared" ref="P1482:P1545" si="309">IF(G1482&gt;0,N1482*J1482,0)</f>
        <v>0</v>
      </c>
      <c r="Q1482" s="35">
        <f>(SUM(P$8:P1482))/3600000</f>
        <v>1.6503591471776793</v>
      </c>
      <c r="R1482" s="35">
        <f t="shared" ref="R1482:R1545" si="310">IF(N1482&lt;0,J1482*N1482,0)</f>
        <v>0</v>
      </c>
      <c r="S1482" s="35"/>
      <c r="T1482" s="35">
        <f>(SUMIF(R$8:R1482,"&lt;0"))/3600000*-1</f>
        <v>0.71363757841651254</v>
      </c>
      <c r="U1482" s="37">
        <f t="shared" si="299"/>
        <v>0</v>
      </c>
      <c r="V1482" s="37">
        <f t="shared" ref="V1482:V1545" si="311">R1482*0.688</f>
        <v>0</v>
      </c>
      <c r="W1482" s="39">
        <f>SUM(V$8:V1482)/3600000*-1</f>
        <v>0.49098265395056118</v>
      </c>
      <c r="X1482" s="38">
        <f t="shared" si="303"/>
        <v>0</v>
      </c>
      <c r="Y1482" s="38">
        <f t="shared" si="304"/>
        <v>20.904288253025261</v>
      </c>
      <c r="Z1482" s="38">
        <f>SUM(Y$8:Y1482)/1000</f>
        <v>35.270855855929966</v>
      </c>
    </row>
    <row r="1483" spans="2:26" x14ac:dyDescent="0.3">
      <c r="B1483" s="6" t="s">
        <v>27</v>
      </c>
      <c r="C1483" s="6">
        <v>1475</v>
      </c>
      <c r="D1483" s="6">
        <v>453</v>
      </c>
      <c r="E1483" s="2">
        <f t="shared" si="305"/>
        <v>0</v>
      </c>
      <c r="F1483" s="11">
        <v>0</v>
      </c>
      <c r="G1483" s="30">
        <f t="shared" si="306"/>
        <v>0</v>
      </c>
      <c r="H1483" s="30">
        <f t="shared" si="307"/>
        <v>0</v>
      </c>
      <c r="I1483" s="31">
        <f>SUM(E$8:E1483)</f>
        <v>15008.250000000002</v>
      </c>
      <c r="J1483" s="31">
        <f t="shared" si="308"/>
        <v>0</v>
      </c>
      <c r="K1483" s="32">
        <f t="shared" si="300"/>
        <v>0</v>
      </c>
      <c r="L1483" s="33">
        <v>156.46950000000001</v>
      </c>
      <c r="M1483" s="34">
        <f>0.5*2.10945*1.29*0.35*WLTC_class_3!E1483^2</f>
        <v>0</v>
      </c>
      <c r="N1483" s="34">
        <f t="shared" si="301"/>
        <v>156.46950000000001</v>
      </c>
      <c r="O1483" s="35">
        <f t="shared" si="302"/>
        <v>0</v>
      </c>
      <c r="P1483" s="35">
        <f t="shared" si="309"/>
        <v>0</v>
      </c>
      <c r="Q1483" s="35">
        <f>(SUM(P$8:P1483))/3600000</f>
        <v>1.6503591471776793</v>
      </c>
      <c r="R1483" s="35">
        <f t="shared" si="310"/>
        <v>0</v>
      </c>
      <c r="S1483" s="35"/>
      <c r="T1483" s="35">
        <f>(SUMIF(R$8:R1483,"&lt;0"))/3600000*-1</f>
        <v>0.71363757841651254</v>
      </c>
      <c r="U1483" s="37">
        <f t="shared" ref="U1483:U1546" si="312">((0.5*1545*(E1483^2-E1482^2))/1000)*0.8</f>
        <v>0</v>
      </c>
      <c r="V1483" s="37">
        <f t="shared" si="311"/>
        <v>0</v>
      </c>
      <c r="W1483" s="39">
        <f>SUM(V$8:V1483)/3600000*-1</f>
        <v>0.49098265395056118</v>
      </c>
      <c r="X1483" s="38">
        <f t="shared" si="303"/>
        <v>0</v>
      </c>
      <c r="Y1483" s="38">
        <f t="shared" si="304"/>
        <v>20.904288253025261</v>
      </c>
      <c r="Z1483" s="38">
        <f>SUM(Y$8:Y1483)/1000</f>
        <v>35.291760144182987</v>
      </c>
    </row>
    <row r="1484" spans="2:26" x14ac:dyDescent="0.3">
      <c r="B1484" s="6" t="s">
        <v>27</v>
      </c>
      <c r="C1484" s="6">
        <v>1476</v>
      </c>
      <c r="D1484" s="6">
        <v>454</v>
      </c>
      <c r="E1484" s="2">
        <f t="shared" si="305"/>
        <v>0</v>
      </c>
      <c r="F1484" s="11">
        <v>0</v>
      </c>
      <c r="G1484" s="30">
        <f t="shared" si="306"/>
        <v>0</v>
      </c>
      <c r="H1484" s="30">
        <f t="shared" si="307"/>
        <v>0</v>
      </c>
      <c r="I1484" s="31">
        <f>SUM(E$8:E1484)</f>
        <v>15008.250000000002</v>
      </c>
      <c r="J1484" s="31">
        <f t="shared" si="308"/>
        <v>0</v>
      </c>
      <c r="K1484" s="32">
        <f t="shared" si="300"/>
        <v>0</v>
      </c>
      <c r="L1484" s="33">
        <v>156.46950000000001</v>
      </c>
      <c r="M1484" s="34">
        <f>0.5*2.10945*1.29*0.35*WLTC_class_3!E1484^2</f>
        <v>0</v>
      </c>
      <c r="N1484" s="34">
        <f t="shared" si="301"/>
        <v>156.46950000000001</v>
      </c>
      <c r="O1484" s="35">
        <f t="shared" si="302"/>
        <v>0</v>
      </c>
      <c r="P1484" s="35">
        <f t="shared" si="309"/>
        <v>0</v>
      </c>
      <c r="Q1484" s="35">
        <f>(SUM(P$8:P1484))/3600000</f>
        <v>1.6503591471776793</v>
      </c>
      <c r="R1484" s="35">
        <f t="shared" si="310"/>
        <v>0</v>
      </c>
      <c r="S1484" s="35"/>
      <c r="T1484" s="35">
        <f>(SUMIF(R$8:R1484,"&lt;0"))/3600000*-1</f>
        <v>0.71363757841651254</v>
      </c>
      <c r="U1484" s="37">
        <f t="shared" si="312"/>
        <v>0</v>
      </c>
      <c r="V1484" s="37">
        <f t="shared" si="311"/>
        <v>0</v>
      </c>
      <c r="W1484" s="39">
        <f>SUM(V$8:V1484)/3600000*-1</f>
        <v>0.49098265395056118</v>
      </c>
      <c r="X1484" s="38">
        <f t="shared" si="303"/>
        <v>0</v>
      </c>
      <c r="Y1484" s="38">
        <f t="shared" si="304"/>
        <v>20.904288253025261</v>
      </c>
      <c r="Z1484" s="38">
        <f>SUM(Y$8:Y1484)/1000</f>
        <v>35.312664432436016</v>
      </c>
    </row>
    <row r="1485" spans="2:26" x14ac:dyDescent="0.3">
      <c r="B1485" s="6" t="s">
        <v>27</v>
      </c>
      <c r="C1485" s="6">
        <v>1477</v>
      </c>
      <c r="D1485" s="6">
        <v>455</v>
      </c>
      <c r="E1485" s="2">
        <f t="shared" si="305"/>
        <v>0</v>
      </c>
      <c r="F1485" s="11">
        <v>0</v>
      </c>
      <c r="G1485" s="30">
        <f t="shared" si="306"/>
        <v>0</v>
      </c>
      <c r="H1485" s="30">
        <f t="shared" si="307"/>
        <v>0</v>
      </c>
      <c r="I1485" s="31">
        <f>SUM(E$8:E1485)</f>
        <v>15008.250000000002</v>
      </c>
      <c r="J1485" s="31">
        <f t="shared" si="308"/>
        <v>0</v>
      </c>
      <c r="K1485" s="32">
        <f t="shared" si="300"/>
        <v>0</v>
      </c>
      <c r="L1485" s="33">
        <v>156.46950000000001</v>
      </c>
      <c r="M1485" s="34">
        <f>0.5*2.10945*1.29*0.35*WLTC_class_3!E1485^2</f>
        <v>0</v>
      </c>
      <c r="N1485" s="34">
        <f t="shared" si="301"/>
        <v>156.46950000000001</v>
      </c>
      <c r="O1485" s="35">
        <f t="shared" si="302"/>
        <v>0</v>
      </c>
      <c r="P1485" s="35">
        <f t="shared" si="309"/>
        <v>0</v>
      </c>
      <c r="Q1485" s="35">
        <f>(SUM(P$8:P1485))/3600000</f>
        <v>1.6503591471776793</v>
      </c>
      <c r="R1485" s="35">
        <f t="shared" si="310"/>
        <v>0</v>
      </c>
      <c r="S1485" s="35"/>
      <c r="T1485" s="35">
        <f>(SUMIF(R$8:R1485,"&lt;0"))/3600000*-1</f>
        <v>0.71363757841651254</v>
      </c>
      <c r="U1485" s="37">
        <f t="shared" si="312"/>
        <v>0</v>
      </c>
      <c r="V1485" s="37">
        <f t="shared" si="311"/>
        <v>0</v>
      </c>
      <c r="W1485" s="39">
        <f>SUM(V$8:V1485)/3600000*-1</f>
        <v>0.49098265395056118</v>
      </c>
      <c r="X1485" s="38">
        <f t="shared" si="303"/>
        <v>0</v>
      </c>
      <c r="Y1485" s="38">
        <f t="shared" si="304"/>
        <v>20.904288253025261</v>
      </c>
      <c r="Z1485" s="38">
        <f>SUM(Y$8:Y1485)/1000</f>
        <v>35.333568720689044</v>
      </c>
    </row>
    <row r="1486" spans="2:26" x14ac:dyDescent="0.3">
      <c r="B1486" s="7" t="s">
        <v>28</v>
      </c>
      <c r="C1486" s="7">
        <v>1478</v>
      </c>
      <c r="D1486" s="7">
        <v>1</v>
      </c>
      <c r="E1486" s="2">
        <f t="shared" si="305"/>
        <v>0</v>
      </c>
      <c r="F1486" s="12">
        <v>0</v>
      </c>
      <c r="G1486" s="30">
        <f t="shared" si="306"/>
        <v>0.30555555555555558</v>
      </c>
      <c r="H1486" s="30">
        <f t="shared" si="307"/>
        <v>1.1000000000000001</v>
      </c>
      <c r="I1486" s="31">
        <f>SUM(E$8:E1486)</f>
        <v>15008.250000000002</v>
      </c>
      <c r="J1486" s="31">
        <f t="shared" si="308"/>
        <v>0</v>
      </c>
      <c r="K1486" s="32">
        <f t="shared" si="300"/>
        <v>472.08333333333337</v>
      </c>
      <c r="L1486" s="33">
        <v>156.46950000000001</v>
      </c>
      <c r="M1486" s="34">
        <f>0.5*2.10945*1.29*0.35*WLTC_class_3!E1486^2</f>
        <v>0</v>
      </c>
      <c r="N1486" s="34">
        <f t="shared" si="301"/>
        <v>628.55283333333341</v>
      </c>
      <c r="O1486" s="35">
        <f t="shared" si="302"/>
        <v>0</v>
      </c>
      <c r="P1486" s="35">
        <f t="shared" si="309"/>
        <v>0</v>
      </c>
      <c r="Q1486" s="35">
        <f>(SUM(P$8:P1486))/3600000</f>
        <v>1.6503591471776793</v>
      </c>
      <c r="R1486" s="35">
        <f t="shared" si="310"/>
        <v>0</v>
      </c>
      <c r="S1486" s="35"/>
      <c r="T1486" s="35">
        <f>(SUMIF(R$8:R1486,"&lt;0"))/3600000*-1</f>
        <v>0.71363757841651254</v>
      </c>
      <c r="U1486" s="37">
        <f t="shared" si="312"/>
        <v>0</v>
      </c>
      <c r="V1486" s="37">
        <f t="shared" si="311"/>
        <v>0</v>
      </c>
      <c r="W1486" s="39">
        <f>SUM(V$8:V1486)/3600000*-1</f>
        <v>0.49098265395056118</v>
      </c>
      <c r="X1486" s="38">
        <f t="shared" si="303"/>
        <v>0</v>
      </c>
      <c r="Y1486" s="38">
        <f t="shared" si="304"/>
        <v>20.904288253025261</v>
      </c>
      <c r="Z1486" s="38">
        <f>SUM(Y$8:Y1486)/1000</f>
        <v>35.354473008942072</v>
      </c>
    </row>
    <row r="1487" spans="2:26" x14ac:dyDescent="0.3">
      <c r="B1487" s="7" t="s">
        <v>28</v>
      </c>
      <c r="C1487" s="7">
        <v>1479</v>
      </c>
      <c r="D1487" s="7">
        <v>2</v>
      </c>
      <c r="E1487" s="2">
        <f t="shared" si="305"/>
        <v>0.61111111111111116</v>
      </c>
      <c r="F1487" s="12">
        <v>2.2000000000000002</v>
      </c>
      <c r="G1487" s="30">
        <f t="shared" si="306"/>
        <v>0.61111111111111116</v>
      </c>
      <c r="H1487" s="30">
        <f t="shared" si="307"/>
        <v>2.2000000000000002</v>
      </c>
      <c r="I1487" s="31">
        <f>SUM(E$8:E1487)</f>
        <v>15008.861111111113</v>
      </c>
      <c r="J1487" s="31">
        <f t="shared" si="308"/>
        <v>0.61111111111131322</v>
      </c>
      <c r="K1487" s="32">
        <f t="shared" si="300"/>
        <v>944.16666666666674</v>
      </c>
      <c r="L1487" s="33">
        <v>156.46950000000001</v>
      </c>
      <c r="M1487" s="34">
        <f>0.5*2.10945*1.29*0.35*WLTC_class_3!E1487^2</f>
        <v>0.17784323715277778</v>
      </c>
      <c r="N1487" s="34">
        <f t="shared" si="301"/>
        <v>1100.8140099038196</v>
      </c>
      <c r="O1487" s="35">
        <f t="shared" si="302"/>
        <v>0.4111064666617476</v>
      </c>
      <c r="P1487" s="35">
        <f t="shared" si="309"/>
        <v>672.71967271922335</v>
      </c>
      <c r="Q1487" s="35">
        <f>(SUM(P$8:P1487))/3600000</f>
        <v>1.6505460137534347</v>
      </c>
      <c r="R1487" s="35">
        <f t="shared" si="310"/>
        <v>0</v>
      </c>
      <c r="S1487" s="35"/>
      <c r="T1487" s="35">
        <f>(SUMIF(R$8:R1487,"&lt;0"))/3600000*-1</f>
        <v>0.71363757841651254</v>
      </c>
      <c r="U1487" s="37">
        <f t="shared" si="312"/>
        <v>0.2307962962962963</v>
      </c>
      <c r="V1487" s="37">
        <f t="shared" si="311"/>
        <v>0</v>
      </c>
      <c r="W1487" s="39">
        <f>SUM(V$8:V1487)/3600000*-1</f>
        <v>0.49098265395056118</v>
      </c>
      <c r="X1487" s="38">
        <f t="shared" si="303"/>
        <v>0.67271967271900102</v>
      </c>
      <c r="Y1487" s="38">
        <f t="shared" si="304"/>
        <v>21.577007925744262</v>
      </c>
      <c r="Z1487" s="38">
        <f>SUM(Y$8:Y1487)/1000</f>
        <v>35.376050016867815</v>
      </c>
    </row>
    <row r="1488" spans="2:26" x14ac:dyDescent="0.3">
      <c r="B1488" s="7" t="s">
        <v>28</v>
      </c>
      <c r="C1488" s="7">
        <v>1480</v>
      </c>
      <c r="D1488" s="7">
        <v>3</v>
      </c>
      <c r="E1488" s="2">
        <f t="shared" si="305"/>
        <v>1.2222222222222223</v>
      </c>
      <c r="F1488" s="12">
        <v>4.4000000000000004</v>
      </c>
      <c r="G1488" s="30">
        <f t="shared" si="306"/>
        <v>0.56944444444444442</v>
      </c>
      <c r="H1488" s="30">
        <f t="shared" si="307"/>
        <v>2.0499999999999998</v>
      </c>
      <c r="I1488" s="31">
        <f>SUM(E$8:E1488)</f>
        <v>15010.083333333336</v>
      </c>
      <c r="J1488" s="31">
        <f t="shared" si="308"/>
        <v>1.2222222222226264</v>
      </c>
      <c r="K1488" s="32">
        <f t="shared" si="300"/>
        <v>879.79166666666663</v>
      </c>
      <c r="L1488" s="33">
        <v>156.46950000000001</v>
      </c>
      <c r="M1488" s="34">
        <f>0.5*2.10945*1.29*0.35*WLTC_class_3!E1488^2</f>
        <v>0.71137294861111111</v>
      </c>
      <c r="N1488" s="34">
        <f t="shared" si="301"/>
        <v>1036.9725396152778</v>
      </c>
      <c r="O1488" s="35">
        <f t="shared" si="302"/>
        <v>1.5490577443640756</v>
      </c>
      <c r="P1488" s="35">
        <f t="shared" si="309"/>
        <v>1267.4108817524254</v>
      </c>
      <c r="Q1488" s="35">
        <f>(SUM(P$8:P1488))/3600000</f>
        <v>1.6508980723316991</v>
      </c>
      <c r="R1488" s="35">
        <f t="shared" si="310"/>
        <v>0</v>
      </c>
      <c r="S1488" s="35"/>
      <c r="T1488" s="35">
        <f>(SUMIF(R$8:R1488,"&lt;0"))/3600000*-1</f>
        <v>0.71363757841651254</v>
      </c>
      <c r="U1488" s="37">
        <f t="shared" si="312"/>
        <v>0.69238888888888894</v>
      </c>
      <c r="V1488" s="37">
        <f t="shared" si="311"/>
        <v>0</v>
      </c>
      <c r="W1488" s="39">
        <f>SUM(V$8:V1488)/3600000*-1</f>
        <v>0.49098265395056118</v>
      </c>
      <c r="X1488" s="38">
        <f t="shared" si="303"/>
        <v>1.2674108817520064</v>
      </c>
      <c r="Y1488" s="38">
        <f t="shared" si="304"/>
        <v>22.171699134777267</v>
      </c>
      <c r="Z1488" s="38">
        <f>SUM(Y$8:Y1488)/1000</f>
        <v>35.398221716002588</v>
      </c>
    </row>
    <row r="1489" spans="2:26" x14ac:dyDescent="0.3">
      <c r="B1489" s="7" t="s">
        <v>28</v>
      </c>
      <c r="C1489" s="7">
        <v>1481</v>
      </c>
      <c r="D1489" s="7">
        <v>4</v>
      </c>
      <c r="E1489" s="2">
        <f t="shared" si="305"/>
        <v>1.75</v>
      </c>
      <c r="F1489" s="12">
        <v>6.3</v>
      </c>
      <c r="G1489" s="30">
        <f t="shared" si="306"/>
        <v>0.4861111111111111</v>
      </c>
      <c r="H1489" s="30">
        <f t="shared" si="307"/>
        <v>1.75</v>
      </c>
      <c r="I1489" s="31">
        <f>SUM(E$8:E1489)</f>
        <v>15011.833333333336</v>
      </c>
      <c r="J1489" s="31">
        <f t="shared" si="308"/>
        <v>1.75</v>
      </c>
      <c r="K1489" s="32">
        <f t="shared" si="300"/>
        <v>751.04166666666663</v>
      </c>
      <c r="L1489" s="33">
        <v>156.46950000000001</v>
      </c>
      <c r="M1489" s="34">
        <f>0.5*2.10945*1.29*0.35*WLTC_class_3!E1489^2</f>
        <v>1.4583880335937498</v>
      </c>
      <c r="N1489" s="34">
        <f t="shared" si="301"/>
        <v>908.96955470026046</v>
      </c>
      <c r="O1489" s="35">
        <f t="shared" si="302"/>
        <v>2.7837192612695474</v>
      </c>
      <c r="P1489" s="35">
        <f t="shared" si="309"/>
        <v>1590.6967207254559</v>
      </c>
      <c r="Q1489" s="35">
        <f>(SUM(P$8:P1489))/3600000</f>
        <v>1.6513399325319007</v>
      </c>
      <c r="R1489" s="35">
        <f t="shared" si="310"/>
        <v>0</v>
      </c>
      <c r="S1489" s="35"/>
      <c r="T1489" s="35">
        <f>(SUMIF(R$8:R1489,"&lt;0"))/3600000*-1</f>
        <v>0.71363757841651254</v>
      </c>
      <c r="U1489" s="37">
        <f t="shared" si="312"/>
        <v>0.96943981481481478</v>
      </c>
      <c r="V1489" s="37">
        <f t="shared" si="311"/>
        <v>0</v>
      </c>
      <c r="W1489" s="39">
        <f>SUM(V$8:V1489)/3600000*-1</f>
        <v>0.49098265395056118</v>
      </c>
      <c r="X1489" s="38">
        <f t="shared" si="303"/>
        <v>1.5906967207254559</v>
      </c>
      <c r="Y1489" s="38">
        <f t="shared" si="304"/>
        <v>22.494984973750718</v>
      </c>
      <c r="Z1489" s="38">
        <f>SUM(Y$8:Y1489)/1000</f>
        <v>35.420716700976342</v>
      </c>
    </row>
    <row r="1490" spans="2:26" x14ac:dyDescent="0.3">
      <c r="B1490" s="7" t="s">
        <v>28</v>
      </c>
      <c r="C1490" s="7">
        <v>1482</v>
      </c>
      <c r="D1490" s="7">
        <v>5</v>
      </c>
      <c r="E1490" s="2">
        <f t="shared" si="305"/>
        <v>2.1944444444444446</v>
      </c>
      <c r="F1490" s="12">
        <v>7.9</v>
      </c>
      <c r="G1490" s="30">
        <f t="shared" si="306"/>
        <v>0.40277777777777768</v>
      </c>
      <c r="H1490" s="30">
        <f t="shared" si="307"/>
        <v>1.4499999999999997</v>
      </c>
      <c r="I1490" s="31">
        <f>SUM(E$8:E1490)</f>
        <v>15014.027777777781</v>
      </c>
      <c r="J1490" s="31">
        <f t="shared" si="308"/>
        <v>2.1944444444452529</v>
      </c>
      <c r="K1490" s="32">
        <f t="shared" si="300"/>
        <v>622.29166666666652</v>
      </c>
      <c r="L1490" s="33">
        <v>156.46950000000001</v>
      </c>
      <c r="M1490" s="34">
        <f>0.5*2.10945*1.29*0.35*WLTC_class_3!E1490^2</f>
        <v>2.2932224030381945</v>
      </c>
      <c r="N1490" s="34">
        <f t="shared" si="301"/>
        <v>781.05438906970471</v>
      </c>
      <c r="O1490" s="35">
        <f t="shared" si="302"/>
        <v>3.7612349090939996</v>
      </c>
      <c r="P1490" s="35">
        <f t="shared" si="309"/>
        <v>1713.9804649035946</v>
      </c>
      <c r="Q1490" s="35">
        <f>(SUM(P$8:P1490))/3600000</f>
        <v>1.6518160382165961</v>
      </c>
      <c r="R1490" s="35">
        <f t="shared" si="310"/>
        <v>0</v>
      </c>
      <c r="S1490" s="35"/>
      <c r="T1490" s="35">
        <f>(SUMIF(R$8:R1490,"&lt;0"))/3600000*-1</f>
        <v>0.71363757841651254</v>
      </c>
      <c r="U1490" s="37">
        <f t="shared" si="312"/>
        <v>1.0834074074074078</v>
      </c>
      <c r="V1490" s="37">
        <f t="shared" si="311"/>
        <v>0</v>
      </c>
      <c r="W1490" s="39">
        <f>SUM(V$8:V1490)/3600000*-1</f>
        <v>0.49098265395056118</v>
      </c>
      <c r="X1490" s="38">
        <f t="shared" si="303"/>
        <v>1.7139804649029633</v>
      </c>
      <c r="Y1490" s="38">
        <f t="shared" si="304"/>
        <v>22.618268717928224</v>
      </c>
      <c r="Z1490" s="38">
        <f>SUM(Y$8:Y1490)/1000</f>
        <v>35.443334969694277</v>
      </c>
    </row>
    <row r="1491" spans="2:26" x14ac:dyDescent="0.3">
      <c r="B1491" s="7" t="s">
        <v>28</v>
      </c>
      <c r="C1491" s="7">
        <v>1483</v>
      </c>
      <c r="D1491" s="7">
        <v>6</v>
      </c>
      <c r="E1491" s="2">
        <f t="shared" si="305"/>
        <v>2.5555555555555554</v>
      </c>
      <c r="F1491" s="12">
        <v>9.1999999999999993</v>
      </c>
      <c r="G1491" s="30">
        <f t="shared" si="306"/>
        <v>0.34722222222222221</v>
      </c>
      <c r="H1491" s="30">
        <f t="shared" si="307"/>
        <v>1.25</v>
      </c>
      <c r="I1491" s="31">
        <f>SUM(E$8:E1491)</f>
        <v>15016.583333333336</v>
      </c>
      <c r="J1491" s="31">
        <f t="shared" si="308"/>
        <v>2.5555555555547471</v>
      </c>
      <c r="K1491" s="32">
        <f t="shared" si="300"/>
        <v>536.45833333333326</v>
      </c>
      <c r="L1491" s="33">
        <v>156.46950000000001</v>
      </c>
      <c r="M1491" s="34">
        <f>0.5*2.10945*1.29*0.35*WLTC_class_3!E1491^2</f>
        <v>3.1100519819444439</v>
      </c>
      <c r="N1491" s="34">
        <f t="shared" si="301"/>
        <v>696.03788531527766</v>
      </c>
      <c r="O1491" s="35">
        <f t="shared" si="302"/>
        <v>4.5457289053292014</v>
      </c>
      <c r="P1491" s="35">
        <f t="shared" si="309"/>
        <v>1778.7634846940357</v>
      </c>
      <c r="Q1491" s="35">
        <f>(SUM(P$8:P1491))/3600000</f>
        <v>1.6523101391845667</v>
      </c>
      <c r="R1491" s="35">
        <f t="shared" si="310"/>
        <v>0</v>
      </c>
      <c r="S1491" s="35"/>
      <c r="T1491" s="35">
        <f>(SUMIF(R$8:R1491,"&lt;0"))/3600000*-1</f>
        <v>0.71363757841651254</v>
      </c>
      <c r="U1491" s="37">
        <f t="shared" si="312"/>
        <v>1.0600416666666657</v>
      </c>
      <c r="V1491" s="37">
        <f t="shared" si="311"/>
        <v>0</v>
      </c>
      <c r="W1491" s="39">
        <f>SUM(V$8:V1491)/3600000*-1</f>
        <v>0.49098265395056118</v>
      </c>
      <c r="X1491" s="38">
        <f t="shared" si="303"/>
        <v>1.7787634846945986</v>
      </c>
      <c r="Y1491" s="38">
        <f t="shared" si="304"/>
        <v>22.683051737719857</v>
      </c>
      <c r="Z1491" s="38">
        <f>SUM(Y$8:Y1491)/1000</f>
        <v>35.466018021431992</v>
      </c>
    </row>
    <row r="1492" spans="2:26" x14ac:dyDescent="0.3">
      <c r="B1492" s="7" t="s">
        <v>28</v>
      </c>
      <c r="C1492" s="7">
        <v>1484</v>
      </c>
      <c r="D1492" s="7">
        <v>7</v>
      </c>
      <c r="E1492" s="2">
        <f t="shared" si="305"/>
        <v>2.8888888888888888</v>
      </c>
      <c r="F1492" s="12">
        <v>10.4</v>
      </c>
      <c r="G1492" s="30">
        <f t="shared" si="306"/>
        <v>0.31944444444444453</v>
      </c>
      <c r="H1492" s="30">
        <f t="shared" si="307"/>
        <v>1.1500000000000004</v>
      </c>
      <c r="I1492" s="31">
        <f>SUM(E$8:E1492)</f>
        <v>15019.472222222224</v>
      </c>
      <c r="J1492" s="31">
        <f t="shared" si="308"/>
        <v>2.8888888888886868</v>
      </c>
      <c r="K1492" s="32">
        <f t="shared" si="300"/>
        <v>493.5416666666668</v>
      </c>
      <c r="L1492" s="33">
        <v>156.46950000000001</v>
      </c>
      <c r="M1492" s="34">
        <f>0.5*2.10945*1.29*0.35*WLTC_class_3!E1492^2</f>
        <v>3.9742819277777772</v>
      </c>
      <c r="N1492" s="34">
        <f t="shared" si="301"/>
        <v>653.98544859444462</v>
      </c>
      <c r="O1492" s="35">
        <f t="shared" si="302"/>
        <v>5.4579526327137486</v>
      </c>
      <c r="P1492" s="35">
        <f t="shared" si="309"/>
        <v>1889.2912959393745</v>
      </c>
      <c r="Q1492" s="35">
        <f>(SUM(P$8:P1492))/3600000</f>
        <v>1.6528349423223276</v>
      </c>
      <c r="R1492" s="35">
        <f t="shared" si="310"/>
        <v>0</v>
      </c>
      <c r="S1492" s="35"/>
      <c r="T1492" s="35">
        <f>(SUMIF(R$8:R1492,"&lt;0"))/3600000*-1</f>
        <v>0.71363757841651254</v>
      </c>
      <c r="U1492" s="37">
        <f t="shared" si="312"/>
        <v>1.1215555555555563</v>
      </c>
      <c r="V1492" s="37">
        <f t="shared" si="311"/>
        <v>0</v>
      </c>
      <c r="W1492" s="39">
        <f>SUM(V$8:V1492)/3600000*-1</f>
        <v>0.49098265395056118</v>
      </c>
      <c r="X1492" s="38">
        <f t="shared" si="303"/>
        <v>1.8892912959395067</v>
      </c>
      <c r="Y1492" s="38">
        <f t="shared" si="304"/>
        <v>22.793579548964768</v>
      </c>
      <c r="Z1492" s="38">
        <f>SUM(Y$8:Y1492)/1000</f>
        <v>35.488811600980952</v>
      </c>
    </row>
    <row r="1493" spans="2:26" x14ac:dyDescent="0.3">
      <c r="B1493" s="7" t="s">
        <v>28</v>
      </c>
      <c r="C1493" s="7">
        <v>1485</v>
      </c>
      <c r="D1493" s="7">
        <v>8</v>
      </c>
      <c r="E1493" s="2">
        <f t="shared" si="305"/>
        <v>3.1944444444444442</v>
      </c>
      <c r="F1493" s="12">
        <v>11.5</v>
      </c>
      <c r="G1493" s="30">
        <f t="shared" si="306"/>
        <v>0.34722222222222221</v>
      </c>
      <c r="H1493" s="30">
        <f t="shared" si="307"/>
        <v>1.25</v>
      </c>
      <c r="I1493" s="31">
        <f>SUM(E$8:E1493)</f>
        <v>15022.66666666667</v>
      </c>
      <c r="J1493" s="31">
        <f t="shared" si="308"/>
        <v>3.1944444444452529</v>
      </c>
      <c r="K1493" s="32">
        <f t="shared" si="300"/>
        <v>536.45833333333326</v>
      </c>
      <c r="L1493" s="33">
        <v>156.46950000000001</v>
      </c>
      <c r="M1493" s="34">
        <f>0.5*2.10945*1.29*0.35*WLTC_class_3!E1493^2</f>
        <v>4.8594562217881938</v>
      </c>
      <c r="N1493" s="34">
        <f t="shared" si="301"/>
        <v>697.78728955512145</v>
      </c>
      <c r="O1493" s="35">
        <f t="shared" si="302"/>
        <v>7.1205531669512467</v>
      </c>
      <c r="P1493" s="35">
        <f t="shared" si="309"/>
        <v>2229.0427305238686</v>
      </c>
      <c r="Q1493" s="35">
        <f>(SUM(P$8:P1493))/3600000</f>
        <v>1.6534541208585842</v>
      </c>
      <c r="R1493" s="35">
        <f t="shared" si="310"/>
        <v>0</v>
      </c>
      <c r="S1493" s="35"/>
      <c r="T1493" s="35">
        <f>(SUMIF(R$8:R1493,"&lt;0"))/3600000*-1</f>
        <v>0.71363757841651254</v>
      </c>
      <c r="U1493" s="37">
        <f t="shared" si="312"/>
        <v>1.1487361111111107</v>
      </c>
      <c r="V1493" s="37">
        <f t="shared" si="311"/>
        <v>0</v>
      </c>
      <c r="W1493" s="39">
        <f>SUM(V$8:V1493)/3600000*-1</f>
        <v>0.49098265395056118</v>
      </c>
      <c r="X1493" s="38">
        <f t="shared" si="303"/>
        <v>2.2290427305233043</v>
      </c>
      <c r="Y1493" s="38">
        <f t="shared" si="304"/>
        <v>23.133330983548564</v>
      </c>
      <c r="Z1493" s="38">
        <f>SUM(Y$8:Y1493)/1000</f>
        <v>35.5119449319645</v>
      </c>
    </row>
    <row r="1494" spans="2:26" x14ac:dyDescent="0.3">
      <c r="B1494" s="7" t="s">
        <v>28</v>
      </c>
      <c r="C1494" s="7">
        <v>1486</v>
      </c>
      <c r="D1494" s="7">
        <v>9</v>
      </c>
      <c r="E1494" s="2">
        <f t="shared" si="305"/>
        <v>3.5833333333333335</v>
      </c>
      <c r="F1494" s="12">
        <v>12.9</v>
      </c>
      <c r="G1494" s="30">
        <f t="shared" si="306"/>
        <v>0.44444444444444431</v>
      </c>
      <c r="H1494" s="30">
        <f t="shared" si="307"/>
        <v>1.5999999999999996</v>
      </c>
      <c r="I1494" s="31">
        <f>SUM(E$8:E1494)</f>
        <v>15026.250000000004</v>
      </c>
      <c r="J1494" s="31">
        <f t="shared" si="308"/>
        <v>3.5833333333339397</v>
      </c>
      <c r="K1494" s="32">
        <f t="shared" si="300"/>
        <v>686.6666666666664</v>
      </c>
      <c r="L1494" s="33">
        <v>156.46950000000001</v>
      </c>
      <c r="M1494" s="34">
        <f>0.5*2.10945*1.29*0.35*WLTC_class_3!E1494^2</f>
        <v>6.1146473335937497</v>
      </c>
      <c r="N1494" s="34">
        <f t="shared" si="301"/>
        <v>849.25081400026011</v>
      </c>
      <c r="O1494" s="35">
        <f t="shared" si="302"/>
        <v>10.904616354769074</v>
      </c>
      <c r="P1494" s="35">
        <f t="shared" si="309"/>
        <v>3043.1487501681136</v>
      </c>
      <c r="Q1494" s="35">
        <f>(SUM(P$8:P1494))/3600000</f>
        <v>1.6542994399558533</v>
      </c>
      <c r="R1494" s="35">
        <f t="shared" si="310"/>
        <v>0</v>
      </c>
      <c r="S1494" s="35"/>
      <c r="T1494" s="35">
        <f>(SUMIF(R$8:R1494,"&lt;0"))/3600000*-1</f>
        <v>0.71363757841651254</v>
      </c>
      <c r="U1494" s="37">
        <f t="shared" si="312"/>
        <v>1.6289259259259268</v>
      </c>
      <c r="V1494" s="37">
        <f t="shared" si="311"/>
        <v>0</v>
      </c>
      <c r="W1494" s="39">
        <f>SUM(V$8:V1494)/3600000*-1</f>
        <v>0.49098265395056118</v>
      </c>
      <c r="X1494" s="38">
        <f t="shared" si="303"/>
        <v>3.0431487501675987</v>
      </c>
      <c r="Y1494" s="38">
        <f t="shared" si="304"/>
        <v>23.94743700319286</v>
      </c>
      <c r="Z1494" s="38">
        <f>SUM(Y$8:Y1494)/1000</f>
        <v>35.535892368967687</v>
      </c>
    </row>
    <row r="1495" spans="2:26" x14ac:dyDescent="0.3">
      <c r="B1495" s="7" t="s">
        <v>28</v>
      </c>
      <c r="C1495" s="7">
        <v>1487</v>
      </c>
      <c r="D1495" s="7">
        <v>10</v>
      </c>
      <c r="E1495" s="2">
        <f t="shared" si="305"/>
        <v>4.083333333333333</v>
      </c>
      <c r="F1495" s="12">
        <v>14.7</v>
      </c>
      <c r="G1495" s="30">
        <f t="shared" si="306"/>
        <v>0.56944444444444442</v>
      </c>
      <c r="H1495" s="30">
        <f t="shared" si="307"/>
        <v>2.0499999999999998</v>
      </c>
      <c r="I1495" s="31">
        <f>SUM(E$8:E1495)</f>
        <v>15030.333333333338</v>
      </c>
      <c r="J1495" s="31">
        <f t="shared" si="308"/>
        <v>4.0833333333339397</v>
      </c>
      <c r="K1495" s="32">
        <f t="shared" si="300"/>
        <v>879.79166666666663</v>
      </c>
      <c r="L1495" s="33">
        <v>156.46950000000001</v>
      </c>
      <c r="M1495" s="34">
        <f>0.5*2.10945*1.29*0.35*WLTC_class_3!E1495^2</f>
        <v>7.9401126273437477</v>
      </c>
      <c r="N1495" s="34">
        <f t="shared" si="301"/>
        <v>1044.2012792940104</v>
      </c>
      <c r="O1495" s="35">
        <f t="shared" si="302"/>
        <v>17.410606052675632</v>
      </c>
      <c r="P1495" s="35">
        <f t="shared" si="309"/>
        <v>4263.8218904511759</v>
      </c>
      <c r="Q1495" s="35">
        <f>(SUM(P$8:P1495))/3600000</f>
        <v>1.6554838349254231</v>
      </c>
      <c r="R1495" s="35">
        <f t="shared" si="310"/>
        <v>0</v>
      </c>
      <c r="S1495" s="35"/>
      <c r="T1495" s="35">
        <f>(SUMIF(R$8:R1495,"&lt;0"))/3600000*-1</f>
        <v>0.71363757841651254</v>
      </c>
      <c r="U1495" s="37">
        <f t="shared" si="312"/>
        <v>2.3689999999999971</v>
      </c>
      <c r="V1495" s="37">
        <f t="shared" si="311"/>
        <v>0</v>
      </c>
      <c r="W1495" s="39">
        <f>SUM(V$8:V1495)/3600000*-1</f>
        <v>0.49098265395056118</v>
      </c>
      <c r="X1495" s="38">
        <f t="shared" si="303"/>
        <v>4.2638218904505418</v>
      </c>
      <c r="Y1495" s="38">
        <f t="shared" si="304"/>
        <v>25.168110143475801</v>
      </c>
      <c r="Z1495" s="38">
        <f>SUM(Y$8:Y1495)/1000</f>
        <v>35.561060479111163</v>
      </c>
    </row>
    <row r="1496" spans="2:26" x14ac:dyDescent="0.3">
      <c r="B1496" s="7" t="s">
        <v>28</v>
      </c>
      <c r="C1496" s="7">
        <v>1488</v>
      </c>
      <c r="D1496" s="7">
        <v>11</v>
      </c>
      <c r="E1496" s="2">
        <f t="shared" si="305"/>
        <v>4.7222222222222223</v>
      </c>
      <c r="F1496" s="12">
        <v>17</v>
      </c>
      <c r="G1496" s="30">
        <f t="shared" si="306"/>
        <v>0.70833333333333348</v>
      </c>
      <c r="H1496" s="30">
        <f t="shared" si="307"/>
        <v>2.5500000000000007</v>
      </c>
      <c r="I1496" s="31">
        <f>SUM(E$8:E1496)</f>
        <v>15035.05555555556</v>
      </c>
      <c r="J1496" s="31">
        <f t="shared" si="308"/>
        <v>4.7222222222226264</v>
      </c>
      <c r="K1496" s="32">
        <f t="shared" si="300"/>
        <v>1094.3750000000002</v>
      </c>
      <c r="L1496" s="33">
        <v>156.46950000000001</v>
      </c>
      <c r="M1496" s="34">
        <f>0.5*2.10945*1.29*0.35*WLTC_class_3!E1496^2</f>
        <v>10.61915197048611</v>
      </c>
      <c r="N1496" s="34">
        <f t="shared" si="301"/>
        <v>1261.4636519704864</v>
      </c>
      <c r="O1496" s="35">
        <f t="shared" si="302"/>
        <v>28.129860757677605</v>
      </c>
      <c r="P1496" s="35">
        <f t="shared" si="309"/>
        <v>5956.9116898611401</v>
      </c>
      <c r="Q1496" s="35">
        <f>(SUM(P$8:P1496))/3600000</f>
        <v>1.6571385326170509</v>
      </c>
      <c r="R1496" s="35">
        <f t="shared" si="310"/>
        <v>0</v>
      </c>
      <c r="S1496" s="35"/>
      <c r="T1496" s="35">
        <f>(SUMIF(R$8:R1496,"&lt;0"))/3600000*-1</f>
        <v>0.71363757841651254</v>
      </c>
      <c r="U1496" s="37">
        <f t="shared" si="312"/>
        <v>3.476726851851855</v>
      </c>
      <c r="V1496" s="37">
        <f t="shared" si="311"/>
        <v>0</v>
      </c>
      <c r="W1496" s="39">
        <f>SUM(V$8:V1496)/3600000*-1</f>
        <v>0.49098265395056118</v>
      </c>
      <c r="X1496" s="38">
        <f t="shared" si="303"/>
        <v>5.9569116898606298</v>
      </c>
      <c r="Y1496" s="38">
        <f t="shared" si="304"/>
        <v>26.861199942885889</v>
      </c>
      <c r="Z1496" s="38">
        <f>SUM(Y$8:Y1496)/1000</f>
        <v>35.587921679054048</v>
      </c>
    </row>
    <row r="1497" spans="2:26" x14ac:dyDescent="0.3">
      <c r="B1497" s="7" t="s">
        <v>28</v>
      </c>
      <c r="C1497" s="7">
        <v>1489</v>
      </c>
      <c r="D1497" s="7">
        <v>12</v>
      </c>
      <c r="E1497" s="2">
        <f t="shared" si="305"/>
        <v>5.5</v>
      </c>
      <c r="F1497" s="12">
        <v>19.8</v>
      </c>
      <c r="G1497" s="30">
        <f t="shared" si="306"/>
        <v>0.84722222222222243</v>
      </c>
      <c r="H1497" s="30">
        <f t="shared" si="307"/>
        <v>3.0500000000000007</v>
      </c>
      <c r="I1497" s="31">
        <f>SUM(E$8:E1497)</f>
        <v>15040.55555555556</v>
      </c>
      <c r="J1497" s="31">
        <f t="shared" si="308"/>
        <v>5.5</v>
      </c>
      <c r="K1497" s="32">
        <f t="shared" si="300"/>
        <v>1308.9583333333337</v>
      </c>
      <c r="L1497" s="33">
        <v>156.46950000000001</v>
      </c>
      <c r="M1497" s="34">
        <f>0.5*2.10945*1.29*0.35*WLTC_class_3!E1497^2</f>
        <v>14.405302209375</v>
      </c>
      <c r="N1497" s="34">
        <f t="shared" si="301"/>
        <v>1479.8331355427088</v>
      </c>
      <c r="O1497" s="35">
        <f t="shared" si="302"/>
        <v>44.764952350166936</v>
      </c>
      <c r="P1497" s="35">
        <f t="shared" si="309"/>
        <v>8139.0822454848985</v>
      </c>
      <c r="Q1497" s="35">
        <f>(SUM(P$8:P1497))/3600000</f>
        <v>1.6593993887963523</v>
      </c>
      <c r="R1497" s="35">
        <f t="shared" si="310"/>
        <v>0</v>
      </c>
      <c r="S1497" s="35"/>
      <c r="T1497" s="35">
        <f>(SUMIF(R$8:R1497,"&lt;0"))/3600000*-1</f>
        <v>0.71363757841651254</v>
      </c>
      <c r="U1497" s="37">
        <f t="shared" si="312"/>
        <v>4.9134814814814813</v>
      </c>
      <c r="V1497" s="37">
        <f t="shared" si="311"/>
        <v>0</v>
      </c>
      <c r="W1497" s="39">
        <f>SUM(V$8:V1497)/3600000*-1</f>
        <v>0.49098265395056118</v>
      </c>
      <c r="X1497" s="38">
        <f t="shared" si="303"/>
        <v>8.1390822454848983</v>
      </c>
      <c r="Y1497" s="38">
        <f t="shared" si="304"/>
        <v>29.043370498510157</v>
      </c>
      <c r="Z1497" s="38">
        <f>SUM(Y$8:Y1497)/1000</f>
        <v>35.616965049552554</v>
      </c>
    </row>
    <row r="1498" spans="2:26" x14ac:dyDescent="0.3">
      <c r="B1498" s="7" t="s">
        <v>28</v>
      </c>
      <c r="C1498" s="7">
        <v>1490</v>
      </c>
      <c r="D1498" s="7">
        <v>13</v>
      </c>
      <c r="E1498" s="2">
        <f t="shared" si="305"/>
        <v>6.416666666666667</v>
      </c>
      <c r="F1498" s="12">
        <v>23.1</v>
      </c>
      <c r="G1498" s="30">
        <f t="shared" si="306"/>
        <v>0.95833333333333315</v>
      </c>
      <c r="H1498" s="30">
        <f t="shared" si="307"/>
        <v>3.4499999999999993</v>
      </c>
      <c r="I1498" s="31">
        <f>SUM(E$8:E1498)</f>
        <v>15046.972222222226</v>
      </c>
      <c r="J1498" s="31">
        <f t="shared" si="308"/>
        <v>6.4166666666660603</v>
      </c>
      <c r="K1498" s="32">
        <f t="shared" si="300"/>
        <v>1480.6249999999998</v>
      </c>
      <c r="L1498" s="33">
        <v>156.46950000000001</v>
      </c>
      <c r="M1498" s="34">
        <f>0.5*2.10945*1.29*0.35*WLTC_class_3!E1498^2</f>
        <v>19.60721689609375</v>
      </c>
      <c r="N1498" s="34">
        <f t="shared" si="301"/>
        <v>1656.7017168960936</v>
      </c>
      <c r="O1498" s="35">
        <f t="shared" si="302"/>
        <v>68.212392218583403</v>
      </c>
      <c r="P1498" s="35">
        <f t="shared" si="309"/>
        <v>10630.502683415596</v>
      </c>
      <c r="Q1498" s="35">
        <f>(SUM(P$8:P1498))/3600000</f>
        <v>1.6623523062084125</v>
      </c>
      <c r="R1498" s="35">
        <f t="shared" si="310"/>
        <v>0</v>
      </c>
      <c r="S1498" s="35"/>
      <c r="T1498" s="35">
        <f>(SUMIF(R$8:R1498,"&lt;0"))/3600000*-1</f>
        <v>0.71363757841651254</v>
      </c>
      <c r="U1498" s="37">
        <f t="shared" si="312"/>
        <v>6.750791666666669</v>
      </c>
      <c r="V1498" s="37">
        <f t="shared" si="311"/>
        <v>0</v>
      </c>
      <c r="W1498" s="39">
        <f>SUM(V$8:V1498)/3600000*-1</f>
        <v>0.49098265395056118</v>
      </c>
      <c r="X1498" s="38">
        <f t="shared" si="303"/>
        <v>10.6305026834166</v>
      </c>
      <c r="Y1498" s="38">
        <f t="shared" si="304"/>
        <v>31.534790936441858</v>
      </c>
      <c r="Z1498" s="38">
        <f>SUM(Y$8:Y1498)/1000</f>
        <v>35.648499840489002</v>
      </c>
    </row>
    <row r="1499" spans="2:26" x14ac:dyDescent="0.3">
      <c r="B1499" s="7" t="s">
        <v>28</v>
      </c>
      <c r="C1499" s="7">
        <v>1491</v>
      </c>
      <c r="D1499" s="7">
        <v>14</v>
      </c>
      <c r="E1499" s="2">
        <f t="shared" si="305"/>
        <v>7.4166666666666661</v>
      </c>
      <c r="F1499" s="12">
        <v>26.7</v>
      </c>
      <c r="G1499" s="30">
        <f t="shared" si="306"/>
        <v>1.0277777777777775</v>
      </c>
      <c r="H1499" s="30">
        <f t="shared" si="307"/>
        <v>3.6999999999999993</v>
      </c>
      <c r="I1499" s="31">
        <f>SUM(E$8:E1499)</f>
        <v>15054.388888888892</v>
      </c>
      <c r="J1499" s="31">
        <f t="shared" si="308"/>
        <v>7.4166666666660603</v>
      </c>
      <c r="K1499" s="32">
        <f t="shared" si="300"/>
        <v>1587.9166666666661</v>
      </c>
      <c r="L1499" s="33">
        <v>156.46950000000001</v>
      </c>
      <c r="M1499" s="34">
        <f>0.5*2.10945*1.29*0.35*WLTC_class_3!E1499^2</f>
        <v>26.194765564843745</v>
      </c>
      <c r="N1499" s="34">
        <f t="shared" si="301"/>
        <v>1770.5809322315099</v>
      </c>
      <c r="O1499" s="35">
        <f t="shared" si="302"/>
        <v>97.394246973643362</v>
      </c>
      <c r="P1499" s="35">
        <f t="shared" si="309"/>
        <v>13131.808580715959</v>
      </c>
      <c r="Q1499" s="35">
        <f>(SUM(P$8:P1499))/3600000</f>
        <v>1.6660000308141669</v>
      </c>
      <c r="R1499" s="35">
        <f t="shared" si="310"/>
        <v>0</v>
      </c>
      <c r="S1499" s="35"/>
      <c r="T1499" s="35">
        <f>(SUMIF(R$8:R1499,"&lt;0"))/3600000*-1</f>
        <v>0.71363757841651254</v>
      </c>
      <c r="U1499" s="37">
        <f t="shared" si="312"/>
        <v>8.5489999999999924</v>
      </c>
      <c r="V1499" s="37">
        <f t="shared" si="311"/>
        <v>0</v>
      </c>
      <c r="W1499" s="39">
        <f>SUM(V$8:V1499)/3600000*-1</f>
        <v>0.49098265395056118</v>
      </c>
      <c r="X1499" s="38">
        <f t="shared" si="303"/>
        <v>13.131808580717029</v>
      </c>
      <c r="Y1499" s="38">
        <f t="shared" si="304"/>
        <v>34.036096833742292</v>
      </c>
      <c r="Z1499" s="38">
        <f>SUM(Y$8:Y1499)/1000</f>
        <v>35.68253593732274</v>
      </c>
    </row>
    <row r="1500" spans="2:26" x14ac:dyDescent="0.3">
      <c r="B1500" s="7" t="s">
        <v>28</v>
      </c>
      <c r="C1500" s="7">
        <v>1492</v>
      </c>
      <c r="D1500" s="7">
        <v>15</v>
      </c>
      <c r="E1500" s="2">
        <f t="shared" si="305"/>
        <v>8.4722222222222214</v>
      </c>
      <c r="F1500" s="12">
        <v>30.5</v>
      </c>
      <c r="G1500" s="30">
        <f t="shared" si="306"/>
        <v>1.0277777777777781</v>
      </c>
      <c r="H1500" s="30">
        <f t="shared" si="307"/>
        <v>3.7000000000000011</v>
      </c>
      <c r="I1500" s="31">
        <f>SUM(E$8:E1500)</f>
        <v>15062.861111111115</v>
      </c>
      <c r="J1500" s="31">
        <f t="shared" si="308"/>
        <v>8.4722222222226264</v>
      </c>
      <c r="K1500" s="32">
        <f t="shared" si="300"/>
        <v>1587.9166666666672</v>
      </c>
      <c r="L1500" s="33">
        <v>156.46950000000001</v>
      </c>
      <c r="M1500" s="34">
        <f>0.5*2.10945*1.29*0.35*WLTC_class_3!E1500^2</f>
        <v>34.181543669704851</v>
      </c>
      <c r="N1500" s="34">
        <f t="shared" si="301"/>
        <v>1778.5677103363721</v>
      </c>
      <c r="O1500" s="35">
        <f t="shared" si="302"/>
        <v>127.66301022688958</v>
      </c>
      <c r="P1500" s="35">
        <f t="shared" si="309"/>
        <v>15068.420879239427</v>
      </c>
      <c r="Q1500" s="35">
        <f>(SUM(P$8:P1500))/3600000</f>
        <v>1.6701857032806222</v>
      </c>
      <c r="R1500" s="35">
        <f t="shared" si="310"/>
        <v>0</v>
      </c>
      <c r="S1500" s="35"/>
      <c r="T1500" s="35">
        <f>(SUMIF(R$8:R1500,"&lt;0"))/3600000*-1</f>
        <v>0.71363757841651254</v>
      </c>
      <c r="U1500" s="37">
        <f t="shared" si="312"/>
        <v>10.364851851851851</v>
      </c>
      <c r="V1500" s="37">
        <f t="shared" si="311"/>
        <v>0</v>
      </c>
      <c r="W1500" s="39">
        <f>SUM(V$8:V1500)/3600000*-1</f>
        <v>0.49098265395056118</v>
      </c>
      <c r="X1500" s="38">
        <f t="shared" si="303"/>
        <v>15.068420879238706</v>
      </c>
      <c r="Y1500" s="38">
        <f t="shared" si="304"/>
        <v>35.972709132263965</v>
      </c>
      <c r="Z1500" s="38">
        <f>SUM(Y$8:Y1500)/1000</f>
        <v>35.718508646455007</v>
      </c>
    </row>
    <row r="1501" spans="2:26" x14ac:dyDescent="0.3">
      <c r="B1501" s="7" t="s">
        <v>28</v>
      </c>
      <c r="C1501" s="7">
        <v>1493</v>
      </c>
      <c r="D1501" s="7">
        <v>16</v>
      </c>
      <c r="E1501" s="2">
        <f t="shared" si="305"/>
        <v>9.4722222222222232</v>
      </c>
      <c r="F1501" s="12">
        <v>34.1</v>
      </c>
      <c r="G1501" s="30">
        <f t="shared" si="306"/>
        <v>0.97222222222222221</v>
      </c>
      <c r="H1501" s="30">
        <f t="shared" si="307"/>
        <v>3.5</v>
      </c>
      <c r="I1501" s="31">
        <f>SUM(E$8:E1501)</f>
        <v>15072.333333333338</v>
      </c>
      <c r="J1501" s="31">
        <f t="shared" si="308"/>
        <v>9.4722222222226264</v>
      </c>
      <c r="K1501" s="32">
        <f t="shared" si="300"/>
        <v>1502.0833333333333</v>
      </c>
      <c r="L1501" s="33">
        <v>156.46950000000001</v>
      </c>
      <c r="M1501" s="34">
        <f>0.5*2.10945*1.29*0.35*WLTC_class_3!E1501^2</f>
        <v>42.726837725954866</v>
      </c>
      <c r="N1501" s="34">
        <f t="shared" si="301"/>
        <v>1701.2796710592881</v>
      </c>
      <c r="O1501" s="35">
        <f t="shared" si="302"/>
        <v>152.64390542473265</v>
      </c>
      <c r="P1501" s="35">
        <f t="shared" si="309"/>
        <v>16114.899106423389</v>
      </c>
      <c r="Q1501" s="35">
        <f>(SUM(P$8:P1501))/3600000</f>
        <v>1.6746620641435175</v>
      </c>
      <c r="R1501" s="35">
        <f t="shared" si="310"/>
        <v>0</v>
      </c>
      <c r="S1501" s="35"/>
      <c r="T1501" s="35">
        <f>(SUMIF(R$8:R1501,"&lt;0"))/3600000*-1</f>
        <v>0.71363757841651254</v>
      </c>
      <c r="U1501" s="37">
        <f t="shared" si="312"/>
        <v>11.089666666666684</v>
      </c>
      <c r="V1501" s="37">
        <f t="shared" si="311"/>
        <v>0</v>
      </c>
      <c r="W1501" s="39">
        <f>SUM(V$8:V1501)/3600000*-1</f>
        <v>0.49098265395056118</v>
      </c>
      <c r="X1501" s="38">
        <f t="shared" si="303"/>
        <v>16.114899106422705</v>
      </c>
      <c r="Y1501" s="38">
        <f t="shared" si="304"/>
        <v>37.019187359447969</v>
      </c>
      <c r="Z1501" s="38">
        <f>SUM(Y$8:Y1501)/1000</f>
        <v>35.755527833814448</v>
      </c>
    </row>
    <row r="1502" spans="2:26" x14ac:dyDescent="0.3">
      <c r="B1502" s="7" t="s">
        <v>28</v>
      </c>
      <c r="C1502" s="7">
        <v>1494</v>
      </c>
      <c r="D1502" s="7">
        <v>17</v>
      </c>
      <c r="E1502" s="2">
        <f t="shared" si="305"/>
        <v>10.416666666666666</v>
      </c>
      <c r="F1502" s="12">
        <v>37.5</v>
      </c>
      <c r="G1502" s="30">
        <f t="shared" si="306"/>
        <v>0.90277777777777779</v>
      </c>
      <c r="H1502" s="30">
        <f t="shared" si="307"/>
        <v>3.25</v>
      </c>
      <c r="I1502" s="31">
        <f>SUM(E$8:E1502)</f>
        <v>15082.750000000004</v>
      </c>
      <c r="J1502" s="31">
        <f t="shared" si="308"/>
        <v>10.41666666666606</v>
      </c>
      <c r="K1502" s="32">
        <f t="shared" si="300"/>
        <v>1394.7916666666667</v>
      </c>
      <c r="L1502" s="33">
        <v>156.46950000000001</v>
      </c>
      <c r="M1502" s="34">
        <f>0.5*2.10945*1.29*0.35*WLTC_class_3!E1502^2</f>
        <v>51.671911621093741</v>
      </c>
      <c r="N1502" s="34">
        <f t="shared" si="301"/>
        <v>1602.9330782877605</v>
      </c>
      <c r="O1502" s="35">
        <f t="shared" si="302"/>
        <v>173.92937047392221</v>
      </c>
      <c r="P1502" s="35">
        <f t="shared" si="309"/>
        <v>16697.219565496533</v>
      </c>
      <c r="Q1502" s="35">
        <f>(SUM(P$8:P1502))/3600000</f>
        <v>1.6793001806894889</v>
      </c>
      <c r="R1502" s="35">
        <f t="shared" si="310"/>
        <v>0</v>
      </c>
      <c r="S1502" s="35"/>
      <c r="T1502" s="35">
        <f>(SUMIF(R$8:R1502,"&lt;0"))/3600000*-1</f>
        <v>0.71363757841651254</v>
      </c>
      <c r="U1502" s="37">
        <f t="shared" si="312"/>
        <v>11.608481481481464</v>
      </c>
      <c r="V1502" s="37">
        <f t="shared" si="311"/>
        <v>0</v>
      </c>
      <c r="W1502" s="39">
        <f>SUM(V$8:V1502)/3600000*-1</f>
        <v>0.49098265395056118</v>
      </c>
      <c r="X1502" s="38">
        <f t="shared" si="303"/>
        <v>16.697219565497505</v>
      </c>
      <c r="Y1502" s="38">
        <f t="shared" si="304"/>
        <v>37.601507818522762</v>
      </c>
      <c r="Z1502" s="38">
        <f>SUM(Y$8:Y1502)/1000</f>
        <v>35.793129341632969</v>
      </c>
    </row>
    <row r="1503" spans="2:26" x14ac:dyDescent="0.3">
      <c r="B1503" s="7" t="s">
        <v>28</v>
      </c>
      <c r="C1503" s="7">
        <v>1495</v>
      </c>
      <c r="D1503" s="7">
        <v>18</v>
      </c>
      <c r="E1503" s="2">
        <f t="shared" si="305"/>
        <v>11.277777777777779</v>
      </c>
      <c r="F1503" s="12">
        <v>40.6</v>
      </c>
      <c r="G1503" s="30">
        <f t="shared" si="306"/>
        <v>0.80555555555555514</v>
      </c>
      <c r="H1503" s="30">
        <f t="shared" si="307"/>
        <v>2.8999999999999986</v>
      </c>
      <c r="I1503" s="31">
        <f>SUM(E$8:E1503)</f>
        <v>15094.027777777781</v>
      </c>
      <c r="J1503" s="31">
        <f t="shared" si="308"/>
        <v>11.277777777777374</v>
      </c>
      <c r="K1503" s="32">
        <f t="shared" si="300"/>
        <v>1244.5833333333326</v>
      </c>
      <c r="L1503" s="33">
        <v>156.46950000000001</v>
      </c>
      <c r="M1503" s="34">
        <f>0.5*2.10945*1.29*0.35*WLTC_class_3!E1503^2</f>
        <v>60.568115370486119</v>
      </c>
      <c r="N1503" s="34">
        <f t="shared" si="301"/>
        <v>1461.6209487038186</v>
      </c>
      <c r="O1503" s="35">
        <f t="shared" si="302"/>
        <v>185.90104220720218</v>
      </c>
      <c r="P1503" s="35">
        <f t="shared" si="309"/>
        <v>16483.836254825808</v>
      </c>
      <c r="Q1503" s="35">
        <f>(SUM(P$8:P1503))/3600000</f>
        <v>1.6838790240936072</v>
      </c>
      <c r="R1503" s="35">
        <f t="shared" si="310"/>
        <v>0</v>
      </c>
      <c r="S1503" s="35"/>
      <c r="T1503" s="35">
        <f>(SUMIF(R$8:R1503,"&lt;0"))/3600000*-1</f>
        <v>0.71363757841651254</v>
      </c>
      <c r="U1503" s="37">
        <f t="shared" si="312"/>
        <v>11.545060185185209</v>
      </c>
      <c r="V1503" s="37">
        <f t="shared" si="311"/>
        <v>0</v>
      </c>
      <c r="W1503" s="39">
        <f>SUM(V$8:V1503)/3600000*-1</f>
        <v>0.49098265395056118</v>
      </c>
      <c r="X1503" s="38">
        <f t="shared" si="303"/>
        <v>16.4838362548264</v>
      </c>
      <c r="Y1503" s="38">
        <f t="shared" si="304"/>
        <v>37.388124507851657</v>
      </c>
      <c r="Z1503" s="38">
        <f>SUM(Y$8:Y1503)/1000</f>
        <v>35.830517466140826</v>
      </c>
    </row>
    <row r="1504" spans="2:26" x14ac:dyDescent="0.3">
      <c r="B1504" s="7" t="s">
        <v>28</v>
      </c>
      <c r="C1504" s="7">
        <v>1496</v>
      </c>
      <c r="D1504" s="7">
        <v>19</v>
      </c>
      <c r="E1504" s="2">
        <f t="shared" si="305"/>
        <v>12.027777777777777</v>
      </c>
      <c r="F1504" s="12">
        <v>43.3</v>
      </c>
      <c r="G1504" s="30">
        <f t="shared" si="306"/>
        <v>0.70833333333333348</v>
      </c>
      <c r="H1504" s="30">
        <f t="shared" si="307"/>
        <v>2.5500000000000007</v>
      </c>
      <c r="I1504" s="31">
        <f>SUM(E$8:E1504)</f>
        <v>15106.055555555558</v>
      </c>
      <c r="J1504" s="31">
        <f t="shared" si="308"/>
        <v>12.027777777777374</v>
      </c>
      <c r="K1504" s="32">
        <f t="shared" si="300"/>
        <v>1094.3750000000002</v>
      </c>
      <c r="L1504" s="33">
        <v>156.46950000000001</v>
      </c>
      <c r="M1504" s="34">
        <f>0.5*2.10945*1.29*0.35*WLTC_class_3!E1504^2</f>
        <v>68.891840269704844</v>
      </c>
      <c r="N1504" s="34">
        <f t="shared" si="301"/>
        <v>1319.7363402697051</v>
      </c>
      <c r="O1504" s="35">
        <f t="shared" si="302"/>
        <v>190.92287554075497</v>
      </c>
      <c r="P1504" s="35">
        <f t="shared" si="309"/>
        <v>15873.495426021198</v>
      </c>
      <c r="Q1504" s="35">
        <f>(SUM(P$8:P1504))/3600000</f>
        <v>1.6882883283786132</v>
      </c>
      <c r="R1504" s="35">
        <f t="shared" si="310"/>
        <v>0</v>
      </c>
      <c r="S1504" s="35"/>
      <c r="T1504" s="35">
        <f>(SUMIF(R$8:R1504,"&lt;0"))/3600000*-1</f>
        <v>0.71363757841651254</v>
      </c>
      <c r="U1504" s="37">
        <f t="shared" si="312"/>
        <v>10.802124999999968</v>
      </c>
      <c r="V1504" s="37">
        <f t="shared" si="311"/>
        <v>0</v>
      </c>
      <c r="W1504" s="39">
        <f>SUM(V$8:V1504)/3600000*-1</f>
        <v>0.49098265395056118</v>
      </c>
      <c r="X1504" s="38">
        <f t="shared" si="303"/>
        <v>15.87349542602173</v>
      </c>
      <c r="Y1504" s="38">
        <f t="shared" si="304"/>
        <v>36.777783679046991</v>
      </c>
      <c r="Z1504" s="38">
        <f>SUM(Y$8:Y1504)/1000</f>
        <v>35.867295249819875</v>
      </c>
    </row>
    <row r="1505" spans="2:26" x14ac:dyDescent="0.3">
      <c r="B1505" s="7" t="s">
        <v>28</v>
      </c>
      <c r="C1505" s="7">
        <v>1497</v>
      </c>
      <c r="D1505" s="7">
        <v>20</v>
      </c>
      <c r="E1505" s="2">
        <f t="shared" si="305"/>
        <v>12.694444444444445</v>
      </c>
      <c r="F1505" s="12">
        <v>45.7</v>
      </c>
      <c r="G1505" s="30">
        <f t="shared" si="306"/>
        <v>0.61111111111111194</v>
      </c>
      <c r="H1505" s="30">
        <f t="shared" si="307"/>
        <v>2.2000000000000028</v>
      </c>
      <c r="I1505" s="31">
        <f>SUM(E$8:E1505)</f>
        <v>15118.750000000004</v>
      </c>
      <c r="J1505" s="31">
        <f t="shared" si="308"/>
        <v>12.694444444445253</v>
      </c>
      <c r="K1505" s="32">
        <f t="shared" si="300"/>
        <v>944.16666666666799</v>
      </c>
      <c r="L1505" s="33">
        <v>156.46950000000001</v>
      </c>
      <c r="M1505" s="34">
        <f>0.5*2.10945*1.29*0.35*WLTC_class_3!E1505^2</f>
        <v>76.740459165538198</v>
      </c>
      <c r="N1505" s="34">
        <f t="shared" si="301"/>
        <v>1177.3766258322062</v>
      </c>
      <c r="O1505" s="35">
        <f t="shared" si="302"/>
        <v>189.73297139540594</v>
      </c>
      <c r="P1505" s="35">
        <f t="shared" si="309"/>
        <v>14946.142166815347</v>
      </c>
      <c r="Q1505" s="35">
        <f>(SUM(P$8:P1505))/3600000</f>
        <v>1.692440034536062</v>
      </c>
      <c r="R1505" s="35">
        <f t="shared" si="310"/>
        <v>0</v>
      </c>
      <c r="S1505" s="35"/>
      <c r="T1505" s="35">
        <f>(SUMIF(R$8:R1505,"&lt;0"))/3600000*-1</f>
        <v>0.71363757841651254</v>
      </c>
      <c r="U1505" s="37">
        <f t="shared" si="312"/>
        <v>10.185555555555581</v>
      </c>
      <c r="V1505" s="37">
        <f t="shared" si="311"/>
        <v>0</v>
      </c>
      <c r="W1505" s="39">
        <f>SUM(V$8:V1505)/3600000*-1</f>
        <v>0.49098265395056118</v>
      </c>
      <c r="X1505" s="38">
        <f t="shared" si="303"/>
        <v>14.946142166814395</v>
      </c>
      <c r="Y1505" s="38">
        <f t="shared" si="304"/>
        <v>35.850430419839654</v>
      </c>
      <c r="Z1505" s="38">
        <f>SUM(Y$8:Y1505)/1000</f>
        <v>35.903145680239717</v>
      </c>
    </row>
    <row r="1506" spans="2:26" x14ac:dyDescent="0.3">
      <c r="B1506" s="7" t="s">
        <v>28</v>
      </c>
      <c r="C1506" s="7">
        <v>1498</v>
      </c>
      <c r="D1506" s="7">
        <v>21</v>
      </c>
      <c r="E1506" s="2">
        <f t="shared" si="305"/>
        <v>13.25</v>
      </c>
      <c r="F1506" s="12">
        <v>47.7</v>
      </c>
      <c r="G1506" s="30">
        <f t="shared" si="306"/>
        <v>0.49999999999999922</v>
      </c>
      <c r="H1506" s="30">
        <f t="shared" si="307"/>
        <v>1.7999999999999972</v>
      </c>
      <c r="I1506" s="31">
        <f>SUM(E$8:E1506)</f>
        <v>15132.000000000004</v>
      </c>
      <c r="J1506" s="31">
        <f t="shared" si="308"/>
        <v>13.25</v>
      </c>
      <c r="K1506" s="32">
        <f t="shared" si="300"/>
        <v>772.49999999999875</v>
      </c>
      <c r="L1506" s="33">
        <v>156.46950000000001</v>
      </c>
      <c r="M1506" s="34">
        <f>0.5*2.10945*1.29*0.35*WLTC_class_3!E1506^2</f>
        <v>83.604326252343739</v>
      </c>
      <c r="N1506" s="34">
        <f t="shared" si="301"/>
        <v>1012.5738262523425</v>
      </c>
      <c r="O1506" s="35">
        <f t="shared" si="302"/>
        <v>177.76999237142689</v>
      </c>
      <c r="P1506" s="35">
        <f t="shared" si="309"/>
        <v>13416.603197843539</v>
      </c>
      <c r="Q1506" s="35">
        <f>(SUM(P$8:P1506))/3600000</f>
        <v>1.6961668687576852</v>
      </c>
      <c r="R1506" s="35">
        <f t="shared" si="310"/>
        <v>0</v>
      </c>
      <c r="S1506" s="35"/>
      <c r="T1506" s="35">
        <f>(SUMIF(R$8:R1506,"&lt;0"))/3600000*-1</f>
        <v>0.71363757841651254</v>
      </c>
      <c r="U1506" s="37">
        <f t="shared" si="312"/>
        <v>8.9075925925925858</v>
      </c>
      <c r="V1506" s="37">
        <f t="shared" si="311"/>
        <v>0</v>
      </c>
      <c r="W1506" s="39">
        <f>SUM(V$8:V1506)/3600000*-1</f>
        <v>0.49098265395056118</v>
      </c>
      <c r="X1506" s="38">
        <f t="shared" si="303"/>
        <v>13.416603197843539</v>
      </c>
      <c r="Y1506" s="38">
        <f t="shared" si="304"/>
        <v>34.3208914508688</v>
      </c>
      <c r="Z1506" s="38">
        <f>SUM(Y$8:Y1506)/1000</f>
        <v>35.937466571690585</v>
      </c>
    </row>
    <row r="1507" spans="2:26" x14ac:dyDescent="0.3">
      <c r="B1507" s="7" t="s">
        <v>28</v>
      </c>
      <c r="C1507" s="7">
        <v>1499</v>
      </c>
      <c r="D1507" s="7">
        <v>22</v>
      </c>
      <c r="E1507" s="2">
        <f t="shared" si="305"/>
        <v>13.694444444444443</v>
      </c>
      <c r="F1507" s="12">
        <v>49.3</v>
      </c>
      <c r="G1507" s="30">
        <f t="shared" si="306"/>
        <v>0.38888888888888851</v>
      </c>
      <c r="H1507" s="30">
        <f t="shared" si="307"/>
        <v>1.3999999999999986</v>
      </c>
      <c r="I1507" s="31">
        <f>SUM(E$8:E1507)</f>
        <v>15145.694444444449</v>
      </c>
      <c r="J1507" s="31">
        <f t="shared" si="308"/>
        <v>13.694444444445253</v>
      </c>
      <c r="K1507" s="32">
        <f t="shared" si="300"/>
        <v>600.83333333333269</v>
      </c>
      <c r="L1507" s="33">
        <v>156.46950000000001</v>
      </c>
      <c r="M1507" s="34">
        <f>0.5*2.10945*1.29*0.35*WLTC_class_3!E1507^2</f>
        <v>89.307068071788166</v>
      </c>
      <c r="N1507" s="34">
        <f t="shared" si="301"/>
        <v>846.60990140512081</v>
      </c>
      <c r="O1507" s="35">
        <f t="shared" si="302"/>
        <v>158.7713656841245</v>
      </c>
      <c r="P1507" s="35">
        <f t="shared" si="309"/>
        <v>11593.8522609097</v>
      </c>
      <c r="Q1507" s="35">
        <f>(SUM(P$8:P1507))/3600000</f>
        <v>1.6993873832746047</v>
      </c>
      <c r="R1507" s="35">
        <f t="shared" si="310"/>
        <v>0</v>
      </c>
      <c r="S1507" s="35"/>
      <c r="T1507" s="35">
        <f>(SUMIF(R$8:R1507,"&lt;0"))/3600000*-1</f>
        <v>0.71363757841651254</v>
      </c>
      <c r="U1507" s="37">
        <f t="shared" si="312"/>
        <v>7.4007407407407122</v>
      </c>
      <c r="V1507" s="37">
        <f t="shared" si="311"/>
        <v>0</v>
      </c>
      <c r="W1507" s="39">
        <f>SUM(V$8:V1507)/3600000*-1</f>
        <v>0.49098265395056118</v>
      </c>
      <c r="X1507" s="38">
        <f t="shared" si="303"/>
        <v>11.593852260909014</v>
      </c>
      <c r="Y1507" s="38">
        <f t="shared" si="304"/>
        <v>32.498140513934274</v>
      </c>
      <c r="Z1507" s="38">
        <f>SUM(Y$8:Y1507)/1000</f>
        <v>35.969964712204522</v>
      </c>
    </row>
    <row r="1508" spans="2:26" x14ac:dyDescent="0.3">
      <c r="B1508" s="7" t="s">
        <v>28</v>
      </c>
      <c r="C1508" s="7">
        <v>1500</v>
      </c>
      <c r="D1508" s="7">
        <v>23</v>
      </c>
      <c r="E1508" s="2">
        <f t="shared" si="305"/>
        <v>14.027777777777777</v>
      </c>
      <c r="F1508" s="12">
        <v>50.5</v>
      </c>
      <c r="G1508" s="30">
        <f t="shared" si="306"/>
        <v>0.27777777777777779</v>
      </c>
      <c r="H1508" s="30">
        <f t="shared" si="307"/>
        <v>1</v>
      </c>
      <c r="I1508" s="31">
        <f>SUM(E$8:E1508)</f>
        <v>15159.722222222226</v>
      </c>
      <c r="J1508" s="31">
        <f t="shared" si="308"/>
        <v>14.027777777777374</v>
      </c>
      <c r="K1508" s="32">
        <f t="shared" si="300"/>
        <v>429.16666666666669</v>
      </c>
      <c r="L1508" s="33">
        <v>156.46950000000001</v>
      </c>
      <c r="M1508" s="34">
        <f>0.5*2.10945*1.29*0.35*WLTC_class_3!E1508^2</f>
        <v>93.707585857204847</v>
      </c>
      <c r="N1508" s="34">
        <f t="shared" si="301"/>
        <v>679.34375252387156</v>
      </c>
      <c r="O1508" s="35">
        <f t="shared" si="302"/>
        <v>133.68027815385443</v>
      </c>
      <c r="P1508" s="35">
        <f t="shared" si="309"/>
        <v>9529.6831951262575</v>
      </c>
      <c r="Q1508" s="35">
        <f>(SUM(P$8:P1508))/3600000</f>
        <v>1.702034517495473</v>
      </c>
      <c r="R1508" s="35">
        <f t="shared" si="310"/>
        <v>0</v>
      </c>
      <c r="S1508" s="35"/>
      <c r="T1508" s="35">
        <f>(SUMIF(R$8:R1508,"&lt;0"))/3600000*-1</f>
        <v>0.71363757841651254</v>
      </c>
      <c r="U1508" s="37">
        <f t="shared" si="312"/>
        <v>5.7107777777777908</v>
      </c>
      <c r="V1508" s="37">
        <f t="shared" si="311"/>
        <v>0</v>
      </c>
      <c r="W1508" s="39">
        <f>SUM(V$8:V1508)/3600000*-1</f>
        <v>0.49098265395056118</v>
      </c>
      <c r="X1508" s="38">
        <f t="shared" si="303"/>
        <v>9.5296831951265304</v>
      </c>
      <c r="Y1508" s="38">
        <f t="shared" si="304"/>
        <v>30.433971448151791</v>
      </c>
      <c r="Z1508" s="38">
        <f>SUM(Y$8:Y1508)/1000</f>
        <v>36.000398683652676</v>
      </c>
    </row>
    <row r="1509" spans="2:26" x14ac:dyDescent="0.3">
      <c r="B1509" s="7" t="s">
        <v>28</v>
      </c>
      <c r="C1509" s="7">
        <v>1501</v>
      </c>
      <c r="D1509" s="7">
        <v>24</v>
      </c>
      <c r="E1509" s="2">
        <f t="shared" si="305"/>
        <v>14.249999999999998</v>
      </c>
      <c r="F1509" s="12">
        <v>51.3</v>
      </c>
      <c r="G1509" s="30">
        <f t="shared" si="306"/>
        <v>0.2222222222222224</v>
      </c>
      <c r="H1509" s="30">
        <f t="shared" si="307"/>
        <v>0.80000000000000071</v>
      </c>
      <c r="I1509" s="31">
        <f>SUM(E$8:E1509)</f>
        <v>15173.972222222226</v>
      </c>
      <c r="J1509" s="31">
        <f t="shared" si="308"/>
        <v>14.25</v>
      </c>
      <c r="K1509" s="32">
        <f t="shared" si="300"/>
        <v>343.3333333333336</v>
      </c>
      <c r="L1509" s="33">
        <v>156.46950000000001</v>
      </c>
      <c r="M1509" s="34">
        <f>0.5*2.10945*1.29*0.35*WLTC_class_3!E1509^2</f>
        <v>96.700055533593712</v>
      </c>
      <c r="N1509" s="34">
        <f t="shared" si="301"/>
        <v>596.50288886692738</v>
      </c>
      <c r="O1509" s="35">
        <f t="shared" si="302"/>
        <v>121.12736787054041</v>
      </c>
      <c r="P1509" s="35">
        <f t="shared" si="309"/>
        <v>8500.1661663537143</v>
      </c>
      <c r="Q1509" s="35">
        <f>(SUM(P$8:P1509))/3600000</f>
        <v>1.7043956747639046</v>
      </c>
      <c r="R1509" s="35">
        <f t="shared" si="310"/>
        <v>0</v>
      </c>
      <c r="S1509" s="35"/>
      <c r="T1509" s="35">
        <f>(SUMIF(R$8:R1509,"&lt;0"))/3600000*-1</f>
        <v>0.71363757841651254</v>
      </c>
      <c r="U1509" s="37">
        <f t="shared" si="312"/>
        <v>3.8834814814814629</v>
      </c>
      <c r="V1509" s="37">
        <f t="shared" si="311"/>
        <v>0</v>
      </c>
      <c r="W1509" s="39">
        <f>SUM(V$8:V1509)/3600000*-1</f>
        <v>0.49098265395056118</v>
      </c>
      <c r="X1509" s="38">
        <f t="shared" si="303"/>
        <v>8.5001661663537149</v>
      </c>
      <c r="Y1509" s="38">
        <f t="shared" si="304"/>
        <v>29.404454419378975</v>
      </c>
      <c r="Z1509" s="38">
        <f>SUM(Y$8:Y1509)/1000</f>
        <v>36.029803138072054</v>
      </c>
    </row>
    <row r="1510" spans="2:26" x14ac:dyDescent="0.3">
      <c r="B1510" s="7" t="s">
        <v>28</v>
      </c>
      <c r="C1510" s="7">
        <v>1502</v>
      </c>
      <c r="D1510" s="7">
        <v>25</v>
      </c>
      <c r="E1510" s="2">
        <f t="shared" si="305"/>
        <v>14.472222222222221</v>
      </c>
      <c r="F1510" s="12">
        <v>52.1</v>
      </c>
      <c r="G1510" s="30">
        <f t="shared" si="306"/>
        <v>0.19444444444444522</v>
      </c>
      <c r="H1510" s="30">
        <f t="shared" si="307"/>
        <v>0.70000000000000284</v>
      </c>
      <c r="I1510" s="31">
        <f>SUM(E$8:E1510)</f>
        <v>15188.444444444449</v>
      </c>
      <c r="J1510" s="31">
        <f t="shared" si="308"/>
        <v>14.472222222222626</v>
      </c>
      <c r="K1510" s="32">
        <f t="shared" si="300"/>
        <v>300.41666666666788</v>
      </c>
      <c r="L1510" s="33">
        <v>156.46950000000001</v>
      </c>
      <c r="M1510" s="34">
        <f>0.5*2.10945*1.29*0.35*WLTC_class_3!E1510^2</f>
        <v>99.739558132204834</v>
      </c>
      <c r="N1510" s="34">
        <f t="shared" si="301"/>
        <v>556.62572479887274</v>
      </c>
      <c r="O1510" s="35">
        <f t="shared" si="302"/>
        <v>116.5825951891474</v>
      </c>
      <c r="P1510" s="35">
        <f t="shared" si="309"/>
        <v>8055.6111838950219</v>
      </c>
      <c r="Q1510" s="35">
        <f>(SUM(P$8:P1510))/3600000</f>
        <v>1.7066333445372088</v>
      </c>
      <c r="R1510" s="35">
        <f t="shared" si="310"/>
        <v>0</v>
      </c>
      <c r="S1510" s="35"/>
      <c r="T1510" s="35">
        <f>(SUMIF(R$8:R1510,"&lt;0"))/3600000*-1</f>
        <v>0.71363757841651254</v>
      </c>
      <c r="U1510" s="37">
        <f t="shared" si="312"/>
        <v>3.9445185185185316</v>
      </c>
      <c r="V1510" s="37">
        <f t="shared" si="311"/>
        <v>0</v>
      </c>
      <c r="W1510" s="39">
        <f>SUM(V$8:V1510)/3600000*-1</f>
        <v>0.49098265395056118</v>
      </c>
      <c r="X1510" s="38">
        <f t="shared" si="303"/>
        <v>8.055611183894797</v>
      </c>
      <c r="Y1510" s="38">
        <f t="shared" si="304"/>
        <v>28.959899436920058</v>
      </c>
      <c r="Z1510" s="38">
        <f>SUM(Y$8:Y1510)/1000</f>
        <v>36.058763037508982</v>
      </c>
    </row>
    <row r="1511" spans="2:26" x14ac:dyDescent="0.3">
      <c r="B1511" s="7" t="s">
        <v>28</v>
      </c>
      <c r="C1511" s="7">
        <v>1503</v>
      </c>
      <c r="D1511" s="7">
        <v>26</v>
      </c>
      <c r="E1511" s="2">
        <f t="shared" si="305"/>
        <v>14.638888888888889</v>
      </c>
      <c r="F1511" s="12">
        <v>52.7</v>
      </c>
      <c r="G1511" s="30">
        <f t="shared" si="306"/>
        <v>0.18055555555555516</v>
      </c>
      <c r="H1511" s="30">
        <f t="shared" si="307"/>
        <v>0.64999999999999858</v>
      </c>
      <c r="I1511" s="31">
        <f>SUM(E$8:E1511)</f>
        <v>15203.083333333338</v>
      </c>
      <c r="J1511" s="31">
        <f t="shared" si="308"/>
        <v>14.638888888888687</v>
      </c>
      <c r="K1511" s="32">
        <f t="shared" si="300"/>
        <v>278.95833333333275</v>
      </c>
      <c r="L1511" s="33">
        <v>156.46950000000001</v>
      </c>
      <c r="M1511" s="34">
        <f>0.5*2.10945*1.29*0.35*WLTC_class_3!E1511^2</f>
        <v>102.05005043637154</v>
      </c>
      <c r="N1511" s="34">
        <f t="shared" si="301"/>
        <v>537.47788376970425</v>
      </c>
      <c r="O1511" s="35">
        <f t="shared" si="302"/>
        <v>115.17993455360659</v>
      </c>
      <c r="P1511" s="35">
        <f t="shared" si="309"/>
        <v>7868.0790207397285</v>
      </c>
      <c r="Q1511" s="35">
        <f>(SUM(P$8:P1511))/3600000</f>
        <v>1.7088189220429699</v>
      </c>
      <c r="R1511" s="35">
        <f t="shared" si="310"/>
        <v>0</v>
      </c>
      <c r="S1511" s="35"/>
      <c r="T1511" s="35">
        <f>(SUMIF(R$8:R1511,"&lt;0"))/3600000*-1</f>
        <v>0.71363757841651254</v>
      </c>
      <c r="U1511" s="37">
        <f t="shared" si="312"/>
        <v>2.9984444444444769</v>
      </c>
      <c r="V1511" s="37">
        <f t="shared" si="311"/>
        <v>0</v>
      </c>
      <c r="W1511" s="39">
        <f>SUM(V$8:V1511)/3600000*-1</f>
        <v>0.49098265395056118</v>
      </c>
      <c r="X1511" s="38">
        <f t="shared" si="303"/>
        <v>7.8680790207398381</v>
      </c>
      <c r="Y1511" s="38">
        <f t="shared" si="304"/>
        <v>28.772367273765099</v>
      </c>
      <c r="Z1511" s="38">
        <f>SUM(Y$8:Y1511)/1000</f>
        <v>36.087535404782741</v>
      </c>
    </row>
    <row r="1512" spans="2:26" x14ac:dyDescent="0.3">
      <c r="B1512" s="7" t="s">
        <v>28</v>
      </c>
      <c r="C1512" s="7">
        <v>1504</v>
      </c>
      <c r="D1512" s="7">
        <v>27</v>
      </c>
      <c r="E1512" s="2">
        <f t="shared" si="305"/>
        <v>14.833333333333332</v>
      </c>
      <c r="F1512" s="12">
        <v>53.4</v>
      </c>
      <c r="G1512" s="30">
        <f t="shared" si="306"/>
        <v>0.18055555555555516</v>
      </c>
      <c r="H1512" s="30">
        <f t="shared" si="307"/>
        <v>0.64999999999999858</v>
      </c>
      <c r="I1512" s="31">
        <f>SUM(E$8:E1512)</f>
        <v>15217.916666666672</v>
      </c>
      <c r="J1512" s="31">
        <f t="shared" si="308"/>
        <v>14.83333333333394</v>
      </c>
      <c r="K1512" s="32">
        <f t="shared" si="300"/>
        <v>278.95833333333275</v>
      </c>
      <c r="L1512" s="33">
        <v>156.46950000000001</v>
      </c>
      <c r="M1512" s="34">
        <f>0.5*2.10945*1.29*0.35*WLTC_class_3!E1512^2</f>
        <v>104.77906225937498</v>
      </c>
      <c r="N1512" s="34">
        <f t="shared" si="301"/>
        <v>540.20689559270772</v>
      </c>
      <c r="O1512" s="35">
        <f t="shared" si="302"/>
        <v>118.86052277750035</v>
      </c>
      <c r="P1512" s="35">
        <f t="shared" si="309"/>
        <v>8013.068951292159</v>
      </c>
      <c r="Q1512" s="35">
        <f>(SUM(P$8:P1512))/3600000</f>
        <v>1.7110447745294397</v>
      </c>
      <c r="R1512" s="35">
        <f t="shared" si="310"/>
        <v>0</v>
      </c>
      <c r="S1512" s="35"/>
      <c r="T1512" s="35">
        <f>(SUMIF(R$8:R1512,"&lt;0"))/3600000*-1</f>
        <v>0.71363757841651254</v>
      </c>
      <c r="U1512" s="37">
        <f t="shared" si="312"/>
        <v>3.5415787037036726</v>
      </c>
      <c r="V1512" s="37">
        <f t="shared" si="311"/>
        <v>0</v>
      </c>
      <c r="W1512" s="39">
        <f>SUM(V$8:V1512)/3600000*-1</f>
        <v>0.49098265395056118</v>
      </c>
      <c r="X1512" s="38">
        <f t="shared" si="303"/>
        <v>8.0130689512918298</v>
      </c>
      <c r="Y1512" s="38">
        <f t="shared" si="304"/>
        <v>28.917357204317092</v>
      </c>
      <c r="Z1512" s="38">
        <f>SUM(Y$8:Y1512)/1000</f>
        <v>36.116452761987055</v>
      </c>
    </row>
    <row r="1513" spans="2:26" x14ac:dyDescent="0.3">
      <c r="B1513" s="7" t="s">
        <v>28</v>
      </c>
      <c r="C1513" s="7">
        <v>1505</v>
      </c>
      <c r="D1513" s="7">
        <v>28</v>
      </c>
      <c r="E1513" s="2">
        <f t="shared" si="305"/>
        <v>15</v>
      </c>
      <c r="F1513" s="12">
        <v>54</v>
      </c>
      <c r="G1513" s="30">
        <f t="shared" si="306"/>
        <v>0.15277777777777798</v>
      </c>
      <c r="H1513" s="30">
        <f t="shared" si="307"/>
        <v>0.55000000000000071</v>
      </c>
      <c r="I1513" s="31">
        <f>SUM(E$8:E1513)</f>
        <v>15232.916666666672</v>
      </c>
      <c r="J1513" s="31">
        <f t="shared" si="308"/>
        <v>15</v>
      </c>
      <c r="K1513" s="32">
        <f t="shared" si="300"/>
        <v>236.041666666667</v>
      </c>
      <c r="L1513" s="33">
        <v>156.46950000000001</v>
      </c>
      <c r="M1513" s="34">
        <f>0.5*2.10945*1.29*0.35*WLTC_class_3!E1513^2</f>
        <v>107.1468759375</v>
      </c>
      <c r="N1513" s="34">
        <f t="shared" si="301"/>
        <v>499.65804260416701</v>
      </c>
      <c r="O1513" s="35">
        <f t="shared" si="302"/>
        <v>112.42305958593758</v>
      </c>
      <c r="P1513" s="35">
        <f t="shared" si="309"/>
        <v>7494.8706390625048</v>
      </c>
      <c r="Q1513" s="35">
        <f>(SUM(P$8:P1513))/3600000</f>
        <v>1.7131266830402905</v>
      </c>
      <c r="R1513" s="35">
        <f t="shared" si="310"/>
        <v>0</v>
      </c>
      <c r="S1513" s="35"/>
      <c r="T1513" s="35">
        <f>(SUMIF(R$8:R1513,"&lt;0"))/3600000*-1</f>
        <v>0.71363757841651254</v>
      </c>
      <c r="U1513" s="37">
        <f t="shared" si="312"/>
        <v>3.0728333333333548</v>
      </c>
      <c r="V1513" s="37">
        <f t="shared" si="311"/>
        <v>0</v>
      </c>
      <c r="W1513" s="39">
        <f>SUM(V$8:V1513)/3600000*-1</f>
        <v>0.49098265395056118</v>
      </c>
      <c r="X1513" s="38">
        <f t="shared" si="303"/>
        <v>7.4948706390625048</v>
      </c>
      <c r="Y1513" s="38">
        <f t="shared" si="304"/>
        <v>28.399158892087765</v>
      </c>
      <c r="Z1513" s="38">
        <f>SUM(Y$8:Y1513)/1000</f>
        <v>36.144851920879148</v>
      </c>
    </row>
    <row r="1514" spans="2:26" x14ac:dyDescent="0.3">
      <c r="B1514" s="7" t="s">
        <v>28</v>
      </c>
      <c r="C1514" s="7">
        <v>1506</v>
      </c>
      <c r="D1514" s="7">
        <v>29</v>
      </c>
      <c r="E1514" s="2">
        <f t="shared" si="305"/>
        <v>15.138888888888889</v>
      </c>
      <c r="F1514" s="12">
        <v>54.5</v>
      </c>
      <c r="G1514" s="30">
        <f t="shared" si="306"/>
        <v>0.1388888888888889</v>
      </c>
      <c r="H1514" s="30">
        <f t="shared" si="307"/>
        <v>0.5</v>
      </c>
      <c r="I1514" s="31">
        <f>SUM(E$8:E1514)</f>
        <v>15248.05555555556</v>
      </c>
      <c r="J1514" s="31">
        <f t="shared" si="308"/>
        <v>15.138888888888687</v>
      </c>
      <c r="K1514" s="32">
        <f t="shared" si="300"/>
        <v>214.58333333333334</v>
      </c>
      <c r="L1514" s="33">
        <v>156.46950000000001</v>
      </c>
      <c r="M1514" s="34">
        <f>0.5*2.10945*1.29*0.35*WLTC_class_3!E1514^2</f>
        <v>109.14026346137153</v>
      </c>
      <c r="N1514" s="34">
        <f t="shared" si="301"/>
        <v>480.19309679470484</v>
      </c>
      <c r="O1514" s="35">
        <f t="shared" si="302"/>
        <v>110.05351433290532</v>
      </c>
      <c r="P1514" s="35">
        <f t="shared" si="309"/>
        <v>7269.5899375864064</v>
      </c>
      <c r="Q1514" s="35">
        <f>(SUM(P$8:P1514))/3600000</f>
        <v>1.7151460135785088</v>
      </c>
      <c r="R1514" s="35">
        <f t="shared" si="310"/>
        <v>0</v>
      </c>
      <c r="S1514" s="35"/>
      <c r="T1514" s="35">
        <f>(SUMIF(R$8:R1514,"&lt;0"))/3600000*-1</f>
        <v>0.71363757841651254</v>
      </c>
      <c r="U1514" s="37">
        <f t="shared" si="312"/>
        <v>2.5869212962963046</v>
      </c>
      <c r="V1514" s="37">
        <f t="shared" si="311"/>
        <v>0</v>
      </c>
      <c r="W1514" s="39">
        <f>SUM(V$8:V1514)/3600000*-1</f>
        <v>0.49098265395056118</v>
      </c>
      <c r="X1514" s="38">
        <f t="shared" si="303"/>
        <v>7.2695899375865034</v>
      </c>
      <c r="Y1514" s="38">
        <f t="shared" si="304"/>
        <v>28.173878190611763</v>
      </c>
      <c r="Z1514" s="38">
        <f>SUM(Y$8:Y1514)/1000</f>
        <v>36.173025799069755</v>
      </c>
    </row>
    <row r="1515" spans="2:26" x14ac:dyDescent="0.3">
      <c r="B1515" s="7" t="s">
        <v>28</v>
      </c>
      <c r="C1515" s="7">
        <v>1507</v>
      </c>
      <c r="D1515" s="7">
        <v>30</v>
      </c>
      <c r="E1515" s="2">
        <f t="shared" si="305"/>
        <v>15.277777777777777</v>
      </c>
      <c r="F1515" s="12">
        <v>55</v>
      </c>
      <c r="G1515" s="30">
        <f t="shared" si="306"/>
        <v>0.15277777777777798</v>
      </c>
      <c r="H1515" s="30">
        <f t="shared" si="307"/>
        <v>0.55000000000000071</v>
      </c>
      <c r="I1515" s="31">
        <f>SUM(E$8:E1515)</f>
        <v>15263.333333333338</v>
      </c>
      <c r="J1515" s="31">
        <f t="shared" si="308"/>
        <v>15.277777777777374</v>
      </c>
      <c r="K1515" s="32">
        <f t="shared" si="300"/>
        <v>236.041666666667</v>
      </c>
      <c r="L1515" s="33">
        <v>156.46950000000001</v>
      </c>
      <c r="M1515" s="34">
        <f>0.5*2.10945*1.29*0.35*WLTC_class_3!E1515^2</f>
        <v>111.15202322048609</v>
      </c>
      <c r="N1515" s="34">
        <f t="shared" si="301"/>
        <v>503.66318988715307</v>
      </c>
      <c r="O1515" s="35">
        <f t="shared" si="302"/>
        <v>117.56027387412018</v>
      </c>
      <c r="P1515" s="35">
        <f t="shared" si="309"/>
        <v>7694.8542899424128</v>
      </c>
      <c r="Q1515" s="35">
        <f>(SUM(P$8:P1515))/3600000</f>
        <v>1.7172834731034929</v>
      </c>
      <c r="R1515" s="35">
        <f t="shared" si="310"/>
        <v>0</v>
      </c>
      <c r="S1515" s="35"/>
      <c r="T1515" s="35">
        <f>(SUMIF(R$8:R1515,"&lt;0"))/3600000*-1</f>
        <v>0.71363757841651254</v>
      </c>
      <c r="U1515" s="37">
        <f t="shared" si="312"/>
        <v>2.6107638888888545</v>
      </c>
      <c r="V1515" s="37">
        <f t="shared" si="311"/>
        <v>0</v>
      </c>
      <c r="W1515" s="39">
        <f>SUM(V$8:V1515)/3600000*-1</f>
        <v>0.49098265395056118</v>
      </c>
      <c r="X1515" s="38">
        <f t="shared" si="303"/>
        <v>7.694854289942616</v>
      </c>
      <c r="Y1515" s="38">
        <f t="shared" si="304"/>
        <v>28.599142542967876</v>
      </c>
      <c r="Z1515" s="38">
        <f>SUM(Y$8:Y1515)/1000</f>
        <v>36.201624941612728</v>
      </c>
    </row>
    <row r="1516" spans="2:26" x14ac:dyDescent="0.3">
      <c r="B1516" s="7" t="s">
        <v>28</v>
      </c>
      <c r="C1516" s="7">
        <v>1508</v>
      </c>
      <c r="D1516" s="7">
        <v>31</v>
      </c>
      <c r="E1516" s="2">
        <f t="shared" si="305"/>
        <v>15.444444444444445</v>
      </c>
      <c r="F1516" s="12">
        <v>55.6</v>
      </c>
      <c r="G1516" s="30">
        <f t="shared" si="306"/>
        <v>0.18055555555555516</v>
      </c>
      <c r="H1516" s="30">
        <f t="shared" si="307"/>
        <v>0.64999999999999858</v>
      </c>
      <c r="I1516" s="31">
        <f>SUM(E$8:E1516)</f>
        <v>15278.777777777783</v>
      </c>
      <c r="J1516" s="31">
        <f t="shared" si="308"/>
        <v>15.444444444445253</v>
      </c>
      <c r="K1516" s="32">
        <f t="shared" si="300"/>
        <v>278.95833333333275</v>
      </c>
      <c r="L1516" s="33">
        <v>156.46950000000001</v>
      </c>
      <c r="M1516" s="34">
        <f>0.5*2.10945*1.29*0.35*WLTC_class_3!E1516^2</f>
        <v>113.59038628194443</v>
      </c>
      <c r="N1516" s="34">
        <f t="shared" si="301"/>
        <v>549.01821961527719</v>
      </c>
      <c r="O1516" s="35">
        <f t="shared" si="302"/>
        <v>130.95779038502872</v>
      </c>
      <c r="P1516" s="35">
        <f t="shared" si="309"/>
        <v>8479.2813918363918</v>
      </c>
      <c r="Q1516" s="35">
        <f>(SUM(P$8:P1516))/3600000</f>
        <v>1.7196388290456699</v>
      </c>
      <c r="R1516" s="35">
        <f t="shared" si="310"/>
        <v>0</v>
      </c>
      <c r="S1516" s="35"/>
      <c r="T1516" s="35">
        <f>(SUMIF(R$8:R1516,"&lt;0"))/3600000*-1</f>
        <v>0.71363757841651254</v>
      </c>
      <c r="U1516" s="37">
        <f t="shared" si="312"/>
        <v>3.1643888888889133</v>
      </c>
      <c r="V1516" s="37">
        <f t="shared" si="311"/>
        <v>0</v>
      </c>
      <c r="W1516" s="39">
        <f>SUM(V$8:V1516)/3600000*-1</f>
        <v>0.49098265395056118</v>
      </c>
      <c r="X1516" s="38">
        <f t="shared" si="303"/>
        <v>8.4792813918359471</v>
      </c>
      <c r="Y1516" s="38">
        <f t="shared" si="304"/>
        <v>29.383569644861208</v>
      </c>
      <c r="Z1516" s="38">
        <f>SUM(Y$8:Y1516)/1000</f>
        <v>36.231008511257585</v>
      </c>
    </row>
    <row r="1517" spans="2:26" x14ac:dyDescent="0.3">
      <c r="B1517" s="7" t="s">
        <v>28</v>
      </c>
      <c r="C1517" s="7">
        <v>1509</v>
      </c>
      <c r="D1517" s="7">
        <v>32</v>
      </c>
      <c r="E1517" s="2">
        <f t="shared" si="305"/>
        <v>15.638888888888888</v>
      </c>
      <c r="F1517" s="12">
        <v>56.3</v>
      </c>
      <c r="G1517" s="30">
        <f t="shared" si="306"/>
        <v>0.2222222222222224</v>
      </c>
      <c r="H1517" s="30">
        <f t="shared" si="307"/>
        <v>0.80000000000000071</v>
      </c>
      <c r="I1517" s="31">
        <f>SUM(E$8:E1517)</f>
        <v>15294.416666666672</v>
      </c>
      <c r="J1517" s="31">
        <f t="shared" si="308"/>
        <v>15.638888888888687</v>
      </c>
      <c r="K1517" s="32">
        <f t="shared" si="300"/>
        <v>343.3333333333336</v>
      </c>
      <c r="L1517" s="33">
        <v>156.46950000000001</v>
      </c>
      <c r="M1517" s="34">
        <f>0.5*2.10945*1.29*0.35*WLTC_class_3!E1517^2</f>
        <v>116.4685806551215</v>
      </c>
      <c r="N1517" s="34">
        <f t="shared" si="301"/>
        <v>616.27141398845515</v>
      </c>
      <c r="O1517" s="35">
        <f t="shared" si="302"/>
        <v>150.72448597261121</v>
      </c>
      <c r="P1517" s="35">
        <f t="shared" si="309"/>
        <v>9637.8001687637716</v>
      </c>
      <c r="Q1517" s="35">
        <f>(SUM(P$8:P1517))/3600000</f>
        <v>1.7223159957592153</v>
      </c>
      <c r="R1517" s="35">
        <f t="shared" si="310"/>
        <v>0</v>
      </c>
      <c r="S1517" s="35"/>
      <c r="T1517" s="35">
        <f>(SUMIF(R$8:R1517,"&lt;0"))/3600000*-1</f>
        <v>0.71363757841651254</v>
      </c>
      <c r="U1517" s="37">
        <f t="shared" si="312"/>
        <v>3.7351805555555289</v>
      </c>
      <c r="V1517" s="37">
        <f t="shared" si="311"/>
        <v>0</v>
      </c>
      <c r="W1517" s="39">
        <f>SUM(V$8:V1517)/3600000*-1</f>
        <v>0.49098265395056118</v>
      </c>
      <c r="X1517" s="38">
        <f t="shared" si="303"/>
        <v>9.6378001687638957</v>
      </c>
      <c r="Y1517" s="38">
        <f t="shared" si="304"/>
        <v>30.542088421789156</v>
      </c>
      <c r="Z1517" s="38">
        <f>SUM(Y$8:Y1517)/1000</f>
        <v>36.261550599679374</v>
      </c>
    </row>
    <row r="1518" spans="2:26" x14ac:dyDescent="0.3">
      <c r="B1518" s="7" t="s">
        <v>28</v>
      </c>
      <c r="C1518" s="7">
        <v>1510</v>
      </c>
      <c r="D1518" s="7">
        <v>33</v>
      </c>
      <c r="E1518" s="2">
        <f t="shared" si="305"/>
        <v>15.888888888888889</v>
      </c>
      <c r="F1518" s="12">
        <v>57.2</v>
      </c>
      <c r="G1518" s="30">
        <f t="shared" si="306"/>
        <v>0.30555555555555597</v>
      </c>
      <c r="H1518" s="30">
        <f t="shared" si="307"/>
        <v>1.1000000000000014</v>
      </c>
      <c r="I1518" s="31">
        <f>SUM(E$8:E1518)</f>
        <v>15310.30555555556</v>
      </c>
      <c r="J1518" s="31">
        <f t="shared" si="308"/>
        <v>15.888888888888687</v>
      </c>
      <c r="K1518" s="32">
        <f t="shared" si="300"/>
        <v>472.083333333334</v>
      </c>
      <c r="L1518" s="33">
        <v>156.46950000000001</v>
      </c>
      <c r="M1518" s="34">
        <f>0.5*2.10945*1.29*0.35*WLTC_class_3!E1518^2</f>
        <v>120.22202831527778</v>
      </c>
      <c r="N1518" s="34">
        <f t="shared" si="301"/>
        <v>748.7748616486117</v>
      </c>
      <c r="O1518" s="35">
        <f t="shared" si="302"/>
        <v>189.03329809694159</v>
      </c>
      <c r="P1518" s="35">
        <f t="shared" si="309"/>
        <v>11897.200579527791</v>
      </c>
      <c r="Q1518" s="35">
        <f>(SUM(P$8:P1518))/3600000</f>
        <v>1.725620773697973</v>
      </c>
      <c r="R1518" s="35">
        <f t="shared" si="310"/>
        <v>0</v>
      </c>
      <c r="S1518" s="35"/>
      <c r="T1518" s="35">
        <f>(SUMIF(R$8:R1518,"&lt;0"))/3600000*-1</f>
        <v>0.71363757841651254</v>
      </c>
      <c r="U1518" s="37">
        <f t="shared" si="312"/>
        <v>4.8710416666667093</v>
      </c>
      <c r="V1518" s="37">
        <f t="shared" si="311"/>
        <v>0</v>
      </c>
      <c r="W1518" s="39">
        <f>SUM(V$8:V1518)/3600000*-1</f>
        <v>0.49098265395056118</v>
      </c>
      <c r="X1518" s="38">
        <f t="shared" si="303"/>
        <v>11.897200579527942</v>
      </c>
      <c r="Y1518" s="38">
        <f t="shared" si="304"/>
        <v>32.801488832553204</v>
      </c>
      <c r="Z1518" s="38">
        <f>SUM(Y$8:Y1518)/1000</f>
        <v>36.294352088511928</v>
      </c>
    </row>
    <row r="1519" spans="2:26" x14ac:dyDescent="0.3">
      <c r="B1519" s="7" t="s">
        <v>28</v>
      </c>
      <c r="C1519" s="7">
        <v>1511</v>
      </c>
      <c r="D1519" s="7">
        <v>34</v>
      </c>
      <c r="E1519" s="2">
        <f t="shared" si="305"/>
        <v>16.25</v>
      </c>
      <c r="F1519" s="12">
        <v>58.5</v>
      </c>
      <c r="G1519" s="30">
        <f t="shared" si="306"/>
        <v>0.41666666666666663</v>
      </c>
      <c r="H1519" s="30">
        <f t="shared" si="307"/>
        <v>1.5</v>
      </c>
      <c r="I1519" s="31">
        <f>SUM(E$8:E1519)</f>
        <v>15326.55555555556</v>
      </c>
      <c r="J1519" s="31">
        <f t="shared" si="308"/>
        <v>16.25</v>
      </c>
      <c r="K1519" s="32">
        <f t="shared" si="300"/>
        <v>643.74999999999989</v>
      </c>
      <c r="L1519" s="33">
        <v>156.46950000000001</v>
      </c>
      <c r="M1519" s="34">
        <f>0.5*2.10945*1.29*0.35*WLTC_class_3!E1519^2</f>
        <v>125.74876412109374</v>
      </c>
      <c r="N1519" s="34">
        <f t="shared" si="301"/>
        <v>925.96826412109363</v>
      </c>
      <c r="O1519" s="35">
        <f t="shared" si="302"/>
        <v>244.5134947444763</v>
      </c>
      <c r="P1519" s="35">
        <f t="shared" si="309"/>
        <v>15046.984291967772</v>
      </c>
      <c r="Q1519" s="35">
        <f>(SUM(P$8:P1519))/3600000</f>
        <v>1.729800491556853</v>
      </c>
      <c r="R1519" s="35">
        <f t="shared" si="310"/>
        <v>0</v>
      </c>
      <c r="S1519" s="35"/>
      <c r="T1519" s="35">
        <f>(SUMIF(R$8:R1519,"&lt;0"))/3600000*-1</f>
        <v>0.71363757841651254</v>
      </c>
      <c r="U1519" s="37">
        <f t="shared" si="312"/>
        <v>7.1723287037036911</v>
      </c>
      <c r="V1519" s="37">
        <f t="shared" si="311"/>
        <v>0</v>
      </c>
      <c r="W1519" s="39">
        <f>SUM(V$8:V1519)/3600000*-1</f>
        <v>0.49098265395056118</v>
      </c>
      <c r="X1519" s="38">
        <f t="shared" si="303"/>
        <v>15.046984291967773</v>
      </c>
      <c r="Y1519" s="38">
        <f t="shared" si="304"/>
        <v>35.951272544993031</v>
      </c>
      <c r="Z1519" s="38">
        <f>SUM(Y$8:Y1519)/1000</f>
        <v>36.33030336105692</v>
      </c>
    </row>
    <row r="1520" spans="2:26" x14ac:dyDescent="0.3">
      <c r="B1520" s="7" t="s">
        <v>28</v>
      </c>
      <c r="C1520" s="7">
        <v>1512</v>
      </c>
      <c r="D1520" s="7">
        <v>35</v>
      </c>
      <c r="E1520" s="2">
        <f t="shared" si="305"/>
        <v>16.722222222222221</v>
      </c>
      <c r="F1520" s="12">
        <v>60.2</v>
      </c>
      <c r="G1520" s="30">
        <f t="shared" si="306"/>
        <v>0.52777777777777735</v>
      </c>
      <c r="H1520" s="30">
        <f t="shared" si="307"/>
        <v>1.8999999999999986</v>
      </c>
      <c r="I1520" s="31">
        <f>SUM(E$8:E1520)</f>
        <v>15343.277777777783</v>
      </c>
      <c r="J1520" s="31">
        <f t="shared" si="308"/>
        <v>16.722222222222626</v>
      </c>
      <c r="K1520" s="32">
        <f t="shared" si="300"/>
        <v>815.41666666666595</v>
      </c>
      <c r="L1520" s="33">
        <v>156.46950000000001</v>
      </c>
      <c r="M1520" s="34">
        <f>0.5*2.10945*1.29*0.35*WLTC_class_3!E1520^2</f>
        <v>133.1634308204861</v>
      </c>
      <c r="N1520" s="34">
        <f t="shared" si="301"/>
        <v>1105.0495974871519</v>
      </c>
      <c r="O1520" s="35">
        <f t="shared" si="302"/>
        <v>309.00802031461689</v>
      </c>
      <c r="P1520" s="35">
        <f t="shared" si="309"/>
        <v>18478.884935757822</v>
      </c>
      <c r="Q1520" s="35">
        <f>(SUM(P$8:P1520))/3600000</f>
        <v>1.7349335151501191</v>
      </c>
      <c r="R1520" s="35">
        <f t="shared" si="310"/>
        <v>0</v>
      </c>
      <c r="S1520" s="35"/>
      <c r="T1520" s="35">
        <f>(SUMIF(R$8:R1520,"&lt;0"))/3600000*-1</f>
        <v>0.71363757841651254</v>
      </c>
      <c r="U1520" s="37">
        <f t="shared" si="312"/>
        <v>9.6223935185184981</v>
      </c>
      <c r="V1520" s="37">
        <f t="shared" si="311"/>
        <v>0</v>
      </c>
      <c r="W1520" s="39">
        <f>SUM(V$8:V1520)/3600000*-1</f>
        <v>0.49098265395056118</v>
      </c>
      <c r="X1520" s="38">
        <f t="shared" si="303"/>
        <v>18.478884935757375</v>
      </c>
      <c r="Y1520" s="38">
        <f t="shared" si="304"/>
        <v>39.383173188782635</v>
      </c>
      <c r="Z1520" s="38">
        <f>SUM(Y$8:Y1520)/1000</f>
        <v>36.369686534245702</v>
      </c>
    </row>
    <row r="1521" spans="2:26" x14ac:dyDescent="0.3">
      <c r="B1521" s="7" t="s">
        <v>28</v>
      </c>
      <c r="C1521" s="7">
        <v>1513</v>
      </c>
      <c r="D1521" s="7">
        <v>36</v>
      </c>
      <c r="E1521" s="2">
        <f t="shared" si="305"/>
        <v>17.305555555555554</v>
      </c>
      <c r="F1521" s="12">
        <v>62.3</v>
      </c>
      <c r="G1521" s="30">
        <f t="shared" si="306"/>
        <v>0.625</v>
      </c>
      <c r="H1521" s="30">
        <f t="shared" si="307"/>
        <v>2.25</v>
      </c>
      <c r="I1521" s="31">
        <f>SUM(E$8:E1521)</f>
        <v>15360.583333333338</v>
      </c>
      <c r="J1521" s="31">
        <f t="shared" si="308"/>
        <v>17.305555555554747</v>
      </c>
      <c r="K1521" s="32">
        <f t="shared" si="300"/>
        <v>965.625</v>
      </c>
      <c r="L1521" s="33">
        <v>156.46950000000001</v>
      </c>
      <c r="M1521" s="34">
        <f>0.5*2.10945*1.29*0.35*WLTC_class_3!E1521^2</f>
        <v>142.61594585303814</v>
      </c>
      <c r="N1521" s="34">
        <f t="shared" si="301"/>
        <v>1264.7104458530382</v>
      </c>
      <c r="O1521" s="35">
        <f t="shared" si="302"/>
        <v>378.75833382598063</v>
      </c>
      <c r="P1521" s="35">
        <f t="shared" si="309"/>
        <v>21886.516882400167</v>
      </c>
      <c r="Q1521" s="35">
        <f>(SUM(P$8:P1521))/3600000</f>
        <v>1.7410131031730081</v>
      </c>
      <c r="R1521" s="35">
        <f t="shared" si="310"/>
        <v>0</v>
      </c>
      <c r="S1521" s="35"/>
      <c r="T1521" s="35">
        <f>(SUMIF(R$8:R1521,"&lt;0"))/3600000*-1</f>
        <v>0.71363757841651254</v>
      </c>
      <c r="U1521" s="37">
        <f t="shared" si="312"/>
        <v>12.267013888888872</v>
      </c>
      <c r="V1521" s="37">
        <f t="shared" si="311"/>
        <v>0</v>
      </c>
      <c r="W1521" s="39">
        <f>SUM(V$8:V1521)/3600000*-1</f>
        <v>0.49098265395056118</v>
      </c>
      <c r="X1521" s="38">
        <f t="shared" si="303"/>
        <v>21.886516882401185</v>
      </c>
      <c r="Y1521" s="38">
        <f t="shared" si="304"/>
        <v>42.790805135426446</v>
      </c>
      <c r="Z1521" s="38">
        <f>SUM(Y$8:Y1521)/1000</f>
        <v>36.412477339381127</v>
      </c>
    </row>
    <row r="1522" spans="2:26" x14ac:dyDescent="0.3">
      <c r="B1522" s="7" t="s">
        <v>28</v>
      </c>
      <c r="C1522" s="7">
        <v>1514</v>
      </c>
      <c r="D1522" s="7">
        <v>37</v>
      </c>
      <c r="E1522" s="2">
        <f t="shared" si="305"/>
        <v>17.972222222222221</v>
      </c>
      <c r="F1522" s="12">
        <v>64.7</v>
      </c>
      <c r="G1522" s="30">
        <f t="shared" si="306"/>
        <v>0.6666666666666663</v>
      </c>
      <c r="H1522" s="30">
        <f t="shared" si="307"/>
        <v>2.3999999999999986</v>
      </c>
      <c r="I1522" s="31">
        <f>SUM(E$8:E1522)</f>
        <v>15378.55555555556</v>
      </c>
      <c r="J1522" s="31">
        <f t="shared" si="308"/>
        <v>17.972222222222626</v>
      </c>
      <c r="K1522" s="32">
        <f t="shared" si="300"/>
        <v>1029.9999999999993</v>
      </c>
      <c r="L1522" s="33">
        <v>156.46950000000001</v>
      </c>
      <c r="M1522" s="34">
        <f>0.5*2.10945*1.29*0.35*WLTC_class_3!E1522^2</f>
        <v>153.81566045720481</v>
      </c>
      <c r="N1522" s="34">
        <f t="shared" si="301"/>
        <v>1340.2851604572043</v>
      </c>
      <c r="O1522" s="35">
        <f t="shared" si="302"/>
        <v>432.91314099833522</v>
      </c>
      <c r="P1522" s="35">
        <f t="shared" si="309"/>
        <v>24087.902744884184</v>
      </c>
      <c r="Q1522" s="35">
        <f>(SUM(P$8:P1522))/3600000</f>
        <v>1.7477041872688093</v>
      </c>
      <c r="R1522" s="35">
        <f t="shared" si="310"/>
        <v>0</v>
      </c>
      <c r="S1522" s="35"/>
      <c r="T1522" s="35">
        <f>(SUMIF(R$8:R1522,"&lt;0"))/3600000*-1</f>
        <v>0.71363757841651254</v>
      </c>
      <c r="U1522" s="37">
        <f t="shared" si="312"/>
        <v>14.534444444444453</v>
      </c>
      <c r="V1522" s="37">
        <f t="shared" si="311"/>
        <v>0</v>
      </c>
      <c r="W1522" s="39">
        <f>SUM(V$8:V1522)/3600000*-1</f>
        <v>0.49098265395056118</v>
      </c>
      <c r="X1522" s="38">
        <f t="shared" si="303"/>
        <v>24.087902744883642</v>
      </c>
      <c r="Y1522" s="38">
        <f t="shared" si="304"/>
        <v>44.992190997908907</v>
      </c>
      <c r="Z1522" s="38">
        <f>SUM(Y$8:Y1522)/1000</f>
        <v>36.457469530379036</v>
      </c>
    </row>
    <row r="1523" spans="2:26" x14ac:dyDescent="0.3">
      <c r="B1523" s="7" t="s">
        <v>28</v>
      </c>
      <c r="C1523" s="7">
        <v>1515</v>
      </c>
      <c r="D1523" s="7">
        <v>38</v>
      </c>
      <c r="E1523" s="2">
        <f t="shared" si="305"/>
        <v>18.638888888888886</v>
      </c>
      <c r="F1523" s="12">
        <v>67.099999999999994</v>
      </c>
      <c r="G1523" s="30">
        <f t="shared" si="306"/>
        <v>0.625</v>
      </c>
      <c r="H1523" s="30">
        <f t="shared" si="307"/>
        <v>2.25</v>
      </c>
      <c r="I1523" s="31">
        <f>SUM(E$8:E1523)</f>
        <v>15397.194444444449</v>
      </c>
      <c r="J1523" s="31">
        <f t="shared" si="308"/>
        <v>18.638888888888687</v>
      </c>
      <c r="K1523" s="32">
        <f t="shared" si="300"/>
        <v>965.625</v>
      </c>
      <c r="L1523" s="33">
        <v>156.46950000000001</v>
      </c>
      <c r="M1523" s="34">
        <f>0.5*2.10945*1.29*0.35*WLTC_class_3!E1523^2</f>
        <v>165.43867136137146</v>
      </c>
      <c r="N1523" s="34">
        <f t="shared" si="301"/>
        <v>1287.5331713613714</v>
      </c>
      <c r="O1523" s="35">
        <f t="shared" si="302"/>
        <v>447.29955448063953</v>
      </c>
      <c r="P1523" s="35">
        <f t="shared" si="309"/>
        <v>23998.187721763079</v>
      </c>
      <c r="Q1523" s="35">
        <f>(SUM(P$8:P1523))/3600000</f>
        <v>1.7543703505248545</v>
      </c>
      <c r="R1523" s="35">
        <f t="shared" si="310"/>
        <v>0</v>
      </c>
      <c r="S1523" s="35"/>
      <c r="T1523" s="35">
        <f>(SUMIF(R$8:R1523,"&lt;0"))/3600000*-1</f>
        <v>0.71363757841651254</v>
      </c>
      <c r="U1523" s="37">
        <f t="shared" si="312"/>
        <v>15.083777777777733</v>
      </c>
      <c r="V1523" s="37">
        <f t="shared" si="311"/>
        <v>0</v>
      </c>
      <c r="W1523" s="39">
        <f>SUM(V$8:V1523)/3600000*-1</f>
        <v>0.49098265395056118</v>
      </c>
      <c r="X1523" s="38">
        <f t="shared" si="303"/>
        <v>23.998187721763333</v>
      </c>
      <c r="Y1523" s="38">
        <f t="shared" si="304"/>
        <v>44.902475974788594</v>
      </c>
      <c r="Z1523" s="38">
        <f>SUM(Y$8:Y1523)/1000</f>
        <v>36.502372006353831</v>
      </c>
    </row>
    <row r="1524" spans="2:26" x14ac:dyDescent="0.3">
      <c r="B1524" s="7" t="s">
        <v>28</v>
      </c>
      <c r="C1524" s="7">
        <v>1516</v>
      </c>
      <c r="D1524" s="7">
        <v>39</v>
      </c>
      <c r="E1524" s="2">
        <f t="shared" si="305"/>
        <v>19.222222222222221</v>
      </c>
      <c r="F1524" s="12">
        <v>69.2</v>
      </c>
      <c r="G1524" s="30">
        <f t="shared" si="306"/>
        <v>0.50000000000000122</v>
      </c>
      <c r="H1524" s="30">
        <f t="shared" si="307"/>
        <v>1.8000000000000043</v>
      </c>
      <c r="I1524" s="31">
        <f>SUM(E$8:E1524)</f>
        <v>15416.416666666672</v>
      </c>
      <c r="J1524" s="31">
        <f t="shared" si="308"/>
        <v>19.222222222222626</v>
      </c>
      <c r="K1524" s="32">
        <f t="shared" si="300"/>
        <v>772.50000000000193</v>
      </c>
      <c r="L1524" s="33">
        <v>156.46950000000001</v>
      </c>
      <c r="M1524" s="34">
        <f>0.5*2.10945*1.29*0.35*WLTC_class_3!E1524^2</f>
        <v>175.95604114861109</v>
      </c>
      <c r="N1524" s="34">
        <f t="shared" si="301"/>
        <v>1104.9255411486131</v>
      </c>
      <c r="O1524" s="35">
        <f t="shared" si="302"/>
        <v>408.26316692638932</v>
      </c>
      <c r="P1524" s="35">
        <f t="shared" si="309"/>
        <v>21239.124290968233</v>
      </c>
      <c r="Q1524" s="35">
        <f>(SUM(P$8:P1524))/3600000</f>
        <v>1.7602701072723457</v>
      </c>
      <c r="R1524" s="35">
        <f t="shared" si="310"/>
        <v>0</v>
      </c>
      <c r="S1524" s="35"/>
      <c r="T1524" s="35">
        <f>(SUMIF(R$8:R1524,"&lt;0"))/3600000*-1</f>
        <v>0.71363757841651254</v>
      </c>
      <c r="U1524" s="37">
        <f t="shared" si="312"/>
        <v>13.64893055555563</v>
      </c>
      <c r="V1524" s="37">
        <f t="shared" si="311"/>
        <v>0</v>
      </c>
      <c r="W1524" s="39">
        <f>SUM(V$8:V1524)/3600000*-1</f>
        <v>0.49098265395056118</v>
      </c>
      <c r="X1524" s="38">
        <f t="shared" si="303"/>
        <v>21.239124290967787</v>
      </c>
      <c r="Y1524" s="38">
        <f t="shared" si="304"/>
        <v>42.143412543993051</v>
      </c>
      <c r="Z1524" s="38">
        <f>SUM(Y$8:Y1524)/1000</f>
        <v>36.544515418897817</v>
      </c>
    </row>
    <row r="1525" spans="2:26" x14ac:dyDescent="0.3">
      <c r="B1525" s="7" t="s">
        <v>28</v>
      </c>
      <c r="C1525" s="7">
        <v>1517</v>
      </c>
      <c r="D1525" s="7">
        <v>40</v>
      </c>
      <c r="E1525" s="2">
        <f t="shared" si="305"/>
        <v>19.638888888888889</v>
      </c>
      <c r="F1525" s="12">
        <v>70.7</v>
      </c>
      <c r="G1525" s="30">
        <f t="shared" si="306"/>
        <v>0.37500000000000039</v>
      </c>
      <c r="H1525" s="30">
        <f t="shared" si="307"/>
        <v>1.3500000000000014</v>
      </c>
      <c r="I1525" s="31">
        <f>SUM(E$8:E1525)</f>
        <v>15436.05555555556</v>
      </c>
      <c r="J1525" s="31">
        <f t="shared" si="308"/>
        <v>19.638888888888687</v>
      </c>
      <c r="K1525" s="32">
        <f t="shared" si="300"/>
        <v>579.37500000000057</v>
      </c>
      <c r="L1525" s="33">
        <v>156.46950000000001</v>
      </c>
      <c r="M1525" s="34">
        <f>0.5*2.10945*1.29*0.35*WLTC_class_3!E1525^2</f>
        <v>183.66686828012155</v>
      </c>
      <c r="N1525" s="34">
        <f t="shared" si="301"/>
        <v>919.51136828012216</v>
      </c>
      <c r="O1525" s="35">
        <f t="shared" si="302"/>
        <v>354.64262185451088</v>
      </c>
      <c r="P1525" s="35">
        <f t="shared" si="309"/>
        <v>18058.181593723326</v>
      </c>
      <c r="Q1525" s="35">
        <f>(SUM(P$8:P1525))/3600000</f>
        <v>1.7652862688261579</v>
      </c>
      <c r="R1525" s="35">
        <f t="shared" si="310"/>
        <v>0</v>
      </c>
      <c r="S1525" s="35"/>
      <c r="T1525" s="35">
        <f>(SUMIF(R$8:R1525,"&lt;0"))/3600000*-1</f>
        <v>0.71363757841651254</v>
      </c>
      <c r="U1525" s="37">
        <f t="shared" si="312"/>
        <v>10.00673611111114</v>
      </c>
      <c r="V1525" s="37">
        <f t="shared" si="311"/>
        <v>0</v>
      </c>
      <c r="W1525" s="39">
        <f>SUM(V$8:V1525)/3600000*-1</f>
        <v>0.49098265395056118</v>
      </c>
      <c r="X1525" s="38">
        <f t="shared" si="303"/>
        <v>18.058181593723511</v>
      </c>
      <c r="Y1525" s="38">
        <f t="shared" si="304"/>
        <v>38.962469846748775</v>
      </c>
      <c r="Z1525" s="38">
        <f>SUM(Y$8:Y1525)/1000</f>
        <v>36.583477888744575</v>
      </c>
    </row>
    <row r="1526" spans="2:26" x14ac:dyDescent="0.3">
      <c r="B1526" s="7" t="s">
        <v>28</v>
      </c>
      <c r="C1526" s="7">
        <v>1518</v>
      </c>
      <c r="D1526" s="7">
        <v>41</v>
      </c>
      <c r="E1526" s="2">
        <f t="shared" si="305"/>
        <v>19.972222222222225</v>
      </c>
      <c r="F1526" s="12">
        <v>71.900000000000006</v>
      </c>
      <c r="G1526" s="30">
        <f t="shared" si="306"/>
        <v>0.27777777777777779</v>
      </c>
      <c r="H1526" s="30">
        <f t="shared" si="307"/>
        <v>1</v>
      </c>
      <c r="I1526" s="31">
        <f>SUM(E$8:E1526)</f>
        <v>15456.027777777783</v>
      </c>
      <c r="J1526" s="31">
        <f t="shared" si="308"/>
        <v>19.972222222222626</v>
      </c>
      <c r="K1526" s="32">
        <f t="shared" si="300"/>
        <v>429.16666666666669</v>
      </c>
      <c r="L1526" s="33">
        <v>156.46950000000001</v>
      </c>
      <c r="M1526" s="34">
        <f>0.5*2.10945*1.29*0.35*WLTC_class_3!E1526^2</f>
        <v>189.95458206970488</v>
      </c>
      <c r="N1526" s="34">
        <f t="shared" si="301"/>
        <v>775.59074873637155</v>
      </c>
      <c r="O1526" s="35">
        <f t="shared" si="302"/>
        <v>309.37513044561075</v>
      </c>
      <c r="P1526" s="35">
        <f t="shared" si="309"/>
        <v>15490.270787262845</v>
      </c>
      <c r="Q1526" s="35">
        <f>(SUM(P$8:P1526))/3600000</f>
        <v>1.7695891218226198</v>
      </c>
      <c r="R1526" s="35">
        <f t="shared" si="310"/>
        <v>0</v>
      </c>
      <c r="S1526" s="35"/>
      <c r="T1526" s="35">
        <f>(SUMIF(R$8:R1526,"&lt;0"))/3600000*-1</f>
        <v>0.71363757841651254</v>
      </c>
      <c r="U1526" s="37">
        <f t="shared" si="312"/>
        <v>8.1598888888889185</v>
      </c>
      <c r="V1526" s="37">
        <f t="shared" si="311"/>
        <v>0</v>
      </c>
      <c r="W1526" s="39">
        <f>SUM(V$8:V1526)/3600000*-1</f>
        <v>0.49098265395056118</v>
      </c>
      <c r="X1526" s="38">
        <f t="shared" si="303"/>
        <v>15.490270787262535</v>
      </c>
      <c r="Y1526" s="38">
        <f t="shared" si="304"/>
        <v>36.394559040287795</v>
      </c>
      <c r="Z1526" s="38">
        <f>SUM(Y$8:Y1526)/1000</f>
        <v>36.619872447784857</v>
      </c>
    </row>
    <row r="1527" spans="2:26" x14ac:dyDescent="0.3">
      <c r="B1527" s="7" t="s">
        <v>28</v>
      </c>
      <c r="C1527" s="7">
        <v>1519</v>
      </c>
      <c r="D1527" s="7">
        <v>42</v>
      </c>
      <c r="E1527" s="2">
        <f t="shared" si="305"/>
        <v>20.194444444444446</v>
      </c>
      <c r="F1527" s="12">
        <v>72.7</v>
      </c>
      <c r="G1527" s="30">
        <f t="shared" si="306"/>
        <v>0.20833333333333331</v>
      </c>
      <c r="H1527" s="30">
        <f t="shared" si="307"/>
        <v>0.75</v>
      </c>
      <c r="I1527" s="31">
        <f>SUM(E$8:E1527)</f>
        <v>15476.222222222228</v>
      </c>
      <c r="J1527" s="31">
        <f t="shared" si="308"/>
        <v>20.194444444445253</v>
      </c>
      <c r="K1527" s="32">
        <f t="shared" si="300"/>
        <v>321.87499999999994</v>
      </c>
      <c r="L1527" s="33">
        <v>156.46950000000001</v>
      </c>
      <c r="M1527" s="34">
        <f>0.5*2.10945*1.29*0.35*WLTC_class_3!E1527^2</f>
        <v>194.20518241553822</v>
      </c>
      <c r="N1527" s="34">
        <f t="shared" si="301"/>
        <v>672.5496824155382</v>
      </c>
      <c r="O1527" s="35">
        <f t="shared" si="302"/>
        <v>274.27624313072243</v>
      </c>
      <c r="P1527" s="35">
        <f t="shared" si="309"/>
        <v>13581.767197669884</v>
      </c>
      <c r="Q1527" s="35">
        <f>(SUM(P$8:P1527))/3600000</f>
        <v>1.7733618349330835</v>
      </c>
      <c r="R1527" s="35">
        <f t="shared" si="310"/>
        <v>0</v>
      </c>
      <c r="S1527" s="35"/>
      <c r="T1527" s="35">
        <f>(SUMIF(R$8:R1527,"&lt;0"))/3600000*-1</f>
        <v>0.71363757841651254</v>
      </c>
      <c r="U1527" s="37">
        <f t="shared" si="312"/>
        <v>5.5162222222222219</v>
      </c>
      <c r="V1527" s="37">
        <f t="shared" si="311"/>
        <v>0</v>
      </c>
      <c r="W1527" s="39">
        <f>SUM(V$8:V1527)/3600000*-1</f>
        <v>0.49098265395056118</v>
      </c>
      <c r="X1527" s="38">
        <f t="shared" si="303"/>
        <v>13.581767197669341</v>
      </c>
      <c r="Y1527" s="38">
        <f t="shared" si="304"/>
        <v>34.4860554506946</v>
      </c>
      <c r="Z1527" s="38">
        <f>SUM(Y$8:Y1527)/1000</f>
        <v>36.654358503235557</v>
      </c>
    </row>
    <row r="1528" spans="2:26" x14ac:dyDescent="0.3">
      <c r="B1528" s="7" t="s">
        <v>28</v>
      </c>
      <c r="C1528" s="7">
        <v>1520</v>
      </c>
      <c r="D1528" s="7">
        <v>43</v>
      </c>
      <c r="E1528" s="2">
        <f t="shared" si="305"/>
        <v>20.388888888888889</v>
      </c>
      <c r="F1528" s="12">
        <v>73.400000000000006</v>
      </c>
      <c r="G1528" s="30">
        <f t="shared" si="306"/>
        <v>0.15277777777777699</v>
      </c>
      <c r="H1528" s="30">
        <f t="shared" si="307"/>
        <v>0.54999999999999716</v>
      </c>
      <c r="I1528" s="31">
        <f>SUM(E$8:E1528)</f>
        <v>15496.611111111117</v>
      </c>
      <c r="J1528" s="31">
        <f t="shared" si="308"/>
        <v>20.388888888888687</v>
      </c>
      <c r="K1528" s="32">
        <f t="shared" si="300"/>
        <v>236.04166666666544</v>
      </c>
      <c r="L1528" s="33">
        <v>156.46950000000001</v>
      </c>
      <c r="M1528" s="34">
        <f>0.5*2.10945*1.29*0.35*WLTC_class_3!E1528^2</f>
        <v>197.96303941215277</v>
      </c>
      <c r="N1528" s="34">
        <f t="shared" si="301"/>
        <v>590.47420607881827</v>
      </c>
      <c r="O1528" s="35">
        <f t="shared" si="302"/>
        <v>245.46413685971967</v>
      </c>
      <c r="P1528" s="35">
        <f t="shared" si="309"/>
        <v>12039.112979495787</v>
      </c>
      <c r="Q1528" s="35">
        <f>(SUM(P$8:P1528))/3600000</f>
        <v>1.7767060329829436</v>
      </c>
      <c r="R1528" s="35">
        <f t="shared" si="310"/>
        <v>0</v>
      </c>
      <c r="S1528" s="35"/>
      <c r="T1528" s="35">
        <f>(SUMIF(R$8:R1528,"&lt;0"))/3600000*-1</f>
        <v>0.71363757841651254</v>
      </c>
      <c r="U1528" s="37">
        <f t="shared" si="312"/>
        <v>4.8767638888888492</v>
      </c>
      <c r="V1528" s="37">
        <f t="shared" si="311"/>
        <v>0</v>
      </c>
      <c r="W1528" s="39">
        <f>SUM(V$8:V1528)/3600000*-1</f>
        <v>0.49098265395056118</v>
      </c>
      <c r="X1528" s="38">
        <f t="shared" si="303"/>
        <v>12.039112979495906</v>
      </c>
      <c r="Y1528" s="38">
        <f t="shared" si="304"/>
        <v>32.943401232521168</v>
      </c>
      <c r="Z1528" s="38">
        <f>SUM(Y$8:Y1528)/1000</f>
        <v>36.687301904468079</v>
      </c>
    </row>
    <row r="1529" spans="2:26" x14ac:dyDescent="0.3">
      <c r="B1529" s="7" t="s">
        <v>28</v>
      </c>
      <c r="C1529" s="7">
        <v>1521</v>
      </c>
      <c r="D1529" s="7">
        <v>44</v>
      </c>
      <c r="E1529" s="2">
        <f t="shared" si="305"/>
        <v>20.5</v>
      </c>
      <c r="F1529" s="12">
        <v>73.8</v>
      </c>
      <c r="G1529" s="30">
        <f t="shared" si="306"/>
        <v>9.7222222222220642E-2</v>
      </c>
      <c r="H1529" s="30">
        <f t="shared" si="307"/>
        <v>0.34999999999999432</v>
      </c>
      <c r="I1529" s="31">
        <f>SUM(E$8:E1529)</f>
        <v>15517.111111111117</v>
      </c>
      <c r="J1529" s="31">
        <f t="shared" si="308"/>
        <v>20.5</v>
      </c>
      <c r="K1529" s="32">
        <f t="shared" si="300"/>
        <v>150.2083333333309</v>
      </c>
      <c r="L1529" s="33">
        <v>156.46950000000001</v>
      </c>
      <c r="M1529" s="34">
        <f>0.5*2.10945*1.29*0.35*WLTC_class_3!E1529^2</f>
        <v>200.12655383437499</v>
      </c>
      <c r="N1529" s="34">
        <f t="shared" si="301"/>
        <v>506.80438716770584</v>
      </c>
      <c r="O1529" s="35">
        <f t="shared" si="302"/>
        <v>212.98454370722834</v>
      </c>
      <c r="P1529" s="35">
        <f t="shared" si="309"/>
        <v>10389.489936937969</v>
      </c>
      <c r="Q1529" s="35">
        <f>(SUM(P$8:P1529))/3600000</f>
        <v>1.7795920024098706</v>
      </c>
      <c r="R1529" s="35">
        <f t="shared" si="310"/>
        <v>0</v>
      </c>
      <c r="S1529" s="35"/>
      <c r="T1529" s="35">
        <f>(SUMIF(R$8:R1529,"&lt;0"))/3600000*-1</f>
        <v>0.71363757841651254</v>
      </c>
      <c r="U1529" s="37">
        <f t="shared" si="312"/>
        <v>2.80770370370369</v>
      </c>
      <c r="V1529" s="37">
        <f t="shared" si="311"/>
        <v>0</v>
      </c>
      <c r="W1529" s="39">
        <f>SUM(V$8:V1529)/3600000*-1</f>
        <v>0.49098265395056118</v>
      </c>
      <c r="X1529" s="38">
        <f t="shared" si="303"/>
        <v>10.389489936937968</v>
      </c>
      <c r="Y1529" s="38">
        <f t="shared" si="304"/>
        <v>31.293778189963227</v>
      </c>
      <c r="Z1529" s="38">
        <f>SUM(Y$8:Y1529)/1000</f>
        <v>36.718595682658034</v>
      </c>
    </row>
    <row r="1530" spans="2:26" x14ac:dyDescent="0.3">
      <c r="B1530" s="7" t="s">
        <v>28</v>
      </c>
      <c r="C1530" s="7">
        <v>1522</v>
      </c>
      <c r="D1530" s="7">
        <v>45</v>
      </c>
      <c r="E1530" s="2">
        <f t="shared" si="305"/>
        <v>20.583333333333332</v>
      </c>
      <c r="F1530" s="12">
        <v>74.099999999999994</v>
      </c>
      <c r="G1530" s="30">
        <f t="shared" si="306"/>
        <v>2.7777777777778172E-2</v>
      </c>
      <c r="H1530" s="30">
        <f t="shared" si="307"/>
        <v>0.10000000000000142</v>
      </c>
      <c r="I1530" s="31">
        <f>SUM(E$8:E1530)</f>
        <v>15537.694444444451</v>
      </c>
      <c r="J1530" s="31">
        <f t="shared" si="308"/>
        <v>20.58333333333394</v>
      </c>
      <c r="K1530" s="32">
        <f t="shared" si="300"/>
        <v>42.916666666667275</v>
      </c>
      <c r="L1530" s="33">
        <v>156.46950000000001</v>
      </c>
      <c r="M1530" s="34">
        <f>0.5*2.10945*1.29*0.35*WLTC_class_3!E1530^2</f>
        <v>201.75690598984372</v>
      </c>
      <c r="N1530" s="34">
        <f t="shared" si="301"/>
        <v>401.14307265651098</v>
      </c>
      <c r="O1530" s="35">
        <f t="shared" si="302"/>
        <v>169.95373416459583</v>
      </c>
      <c r="P1530" s="35">
        <f t="shared" si="309"/>
        <v>8256.8615788467614</v>
      </c>
      <c r="Q1530" s="35">
        <f>(SUM(P$8:P1530))/3600000</f>
        <v>1.7818855750706613</v>
      </c>
      <c r="R1530" s="35">
        <f t="shared" si="310"/>
        <v>0</v>
      </c>
      <c r="S1530" s="35"/>
      <c r="T1530" s="35">
        <f>(SUMIF(R$8:R1530,"&lt;0"))/3600000*-1</f>
        <v>0.71363757841651254</v>
      </c>
      <c r="U1530" s="37">
        <f t="shared" si="312"/>
        <v>2.1157916666666514</v>
      </c>
      <c r="V1530" s="37">
        <f t="shared" si="311"/>
        <v>0</v>
      </c>
      <c r="W1530" s="39">
        <f>SUM(V$8:V1530)/3600000*-1</f>
        <v>0.49098265395056118</v>
      </c>
      <c r="X1530" s="38">
        <f t="shared" si="303"/>
        <v>8.2568615788465181</v>
      </c>
      <c r="Y1530" s="38">
        <f t="shared" si="304"/>
        <v>29.161149831871779</v>
      </c>
      <c r="Z1530" s="38">
        <f>SUM(Y$8:Y1530)/1000</f>
        <v>36.747756832489912</v>
      </c>
    </row>
    <row r="1531" spans="2:26" x14ac:dyDescent="0.3">
      <c r="B1531" s="7" t="s">
        <v>28</v>
      </c>
      <c r="C1531" s="7">
        <v>1523</v>
      </c>
      <c r="D1531" s="7">
        <v>46</v>
      </c>
      <c r="E1531" s="2">
        <f t="shared" si="305"/>
        <v>20.555555555555554</v>
      </c>
      <c r="F1531" s="12">
        <v>74</v>
      </c>
      <c r="G1531" s="30">
        <f t="shared" si="306"/>
        <v>-6.9444444444444448E-2</v>
      </c>
      <c r="H1531" s="30">
        <f t="shared" si="307"/>
        <v>-0.25</v>
      </c>
      <c r="I1531" s="31">
        <f>SUM(E$8:E1531)</f>
        <v>15558.250000000005</v>
      </c>
      <c r="J1531" s="31">
        <f t="shared" si="308"/>
        <v>20.555555555554747</v>
      </c>
      <c r="K1531" s="32">
        <f t="shared" si="300"/>
        <v>-107.29166666666667</v>
      </c>
      <c r="L1531" s="33">
        <v>156.46950000000001</v>
      </c>
      <c r="M1531" s="34">
        <f>0.5*2.10945*1.29*0.35*WLTC_class_3!E1531^2</f>
        <v>201.21272038194439</v>
      </c>
      <c r="N1531" s="34">
        <f t="shared" si="301"/>
        <v>250.39055371527769</v>
      </c>
      <c r="O1531" s="35">
        <f t="shared" si="302"/>
        <v>0</v>
      </c>
      <c r="P1531" s="35">
        <f t="shared" si="309"/>
        <v>0</v>
      </c>
      <c r="Q1531" s="35">
        <f>(SUM(P$8:P1531))/3600000</f>
        <v>1.7818855750706613</v>
      </c>
      <c r="R1531" s="35">
        <f t="shared" si="310"/>
        <v>0</v>
      </c>
      <c r="S1531" s="35"/>
      <c r="T1531" s="35">
        <f>(SUMIF(R$8:R1531,"&lt;0"))/3600000*-1</f>
        <v>0.71363757841651254</v>
      </c>
      <c r="U1531" s="37">
        <f t="shared" si="312"/>
        <v>-0.70621759259263206</v>
      </c>
      <c r="V1531" s="37">
        <f t="shared" si="311"/>
        <v>0</v>
      </c>
      <c r="W1531" s="39">
        <f>SUM(V$8:V1531)/3600000*-1</f>
        <v>0.49098265395056118</v>
      </c>
      <c r="X1531" s="38">
        <f t="shared" si="303"/>
        <v>5.1469169374807082</v>
      </c>
      <c r="Y1531" s="38">
        <f t="shared" si="304"/>
        <v>26.051205190505968</v>
      </c>
      <c r="Z1531" s="38">
        <f>SUM(Y$8:Y1531)/1000</f>
        <v>36.773808037680411</v>
      </c>
    </row>
    <row r="1532" spans="2:26" x14ac:dyDescent="0.3">
      <c r="B1532" s="7" t="s">
        <v>28</v>
      </c>
      <c r="C1532" s="7">
        <v>1524</v>
      </c>
      <c r="D1532" s="7">
        <v>47</v>
      </c>
      <c r="E1532" s="2">
        <f t="shared" si="305"/>
        <v>20.444444444444443</v>
      </c>
      <c r="F1532" s="12">
        <v>73.599999999999994</v>
      </c>
      <c r="G1532" s="30">
        <f t="shared" si="306"/>
        <v>-0.20833333333333331</v>
      </c>
      <c r="H1532" s="30">
        <f t="shared" si="307"/>
        <v>-0.75</v>
      </c>
      <c r="I1532" s="31">
        <f>SUM(E$8:E1532)</f>
        <v>15578.694444444451</v>
      </c>
      <c r="J1532" s="31">
        <f t="shared" si="308"/>
        <v>20.444444444445253</v>
      </c>
      <c r="K1532" s="32">
        <f t="shared" si="300"/>
        <v>-321.87499999999994</v>
      </c>
      <c r="L1532" s="33">
        <v>156.46950000000001</v>
      </c>
      <c r="M1532" s="34">
        <f>0.5*2.10945*1.29*0.35*WLTC_class_3!E1532^2</f>
        <v>199.04332684444441</v>
      </c>
      <c r="N1532" s="34">
        <f t="shared" si="301"/>
        <v>33.637826844444476</v>
      </c>
      <c r="O1532" s="35">
        <f t="shared" si="302"/>
        <v>0</v>
      </c>
      <c r="P1532" s="35">
        <f t="shared" si="309"/>
        <v>0</v>
      </c>
      <c r="Q1532" s="35">
        <f>(SUM(P$8:P1532))/3600000</f>
        <v>1.7818855750706613</v>
      </c>
      <c r="R1532" s="35">
        <f t="shared" si="310"/>
        <v>0</v>
      </c>
      <c r="S1532" s="35"/>
      <c r="T1532" s="35">
        <f>(SUMIF(R$8:R1532,"&lt;0"))/3600000*-1</f>
        <v>0.71363757841651254</v>
      </c>
      <c r="U1532" s="37">
        <f t="shared" si="312"/>
        <v>-2.8153333333333257</v>
      </c>
      <c r="V1532" s="37">
        <f t="shared" si="311"/>
        <v>0</v>
      </c>
      <c r="W1532" s="39">
        <f>SUM(V$8:V1532)/3600000*-1</f>
        <v>0.49098265395056118</v>
      </c>
      <c r="X1532" s="38">
        <f t="shared" si="303"/>
        <v>0.68770668215308706</v>
      </c>
      <c r="Y1532" s="38">
        <f t="shared" si="304"/>
        <v>21.591994935178349</v>
      </c>
      <c r="Z1532" s="38">
        <f>SUM(Y$8:Y1532)/1000</f>
        <v>36.795400032615596</v>
      </c>
    </row>
    <row r="1533" spans="2:26" x14ac:dyDescent="0.3">
      <c r="B1533" s="7" t="s">
        <v>28</v>
      </c>
      <c r="C1533" s="7">
        <v>1525</v>
      </c>
      <c r="D1533" s="7">
        <v>48</v>
      </c>
      <c r="E1533" s="2">
        <f t="shared" si="305"/>
        <v>20.138888888888889</v>
      </c>
      <c r="F1533" s="12">
        <v>72.5</v>
      </c>
      <c r="G1533" s="30">
        <f t="shared" si="306"/>
        <v>-0.38888888888888851</v>
      </c>
      <c r="H1533" s="30">
        <f t="shared" si="307"/>
        <v>-1.3999999999999986</v>
      </c>
      <c r="I1533" s="31">
        <f>SUM(E$8:E1533)</f>
        <v>15598.833333333339</v>
      </c>
      <c r="J1533" s="31">
        <f t="shared" si="308"/>
        <v>20.138888888888687</v>
      </c>
      <c r="K1533" s="32">
        <f t="shared" si="300"/>
        <v>-600.83333333333269</v>
      </c>
      <c r="L1533" s="33">
        <v>156.46950000000001</v>
      </c>
      <c r="M1533" s="34">
        <f>0.5*2.10945*1.29*0.35*WLTC_class_3!E1533^2</f>
        <v>193.13812299262153</v>
      </c>
      <c r="N1533" s="34">
        <f t="shared" si="301"/>
        <v>-251.22571034071115</v>
      </c>
      <c r="O1533" s="35">
        <f t="shared" si="302"/>
        <v>-101.89082870203316</v>
      </c>
      <c r="P1533" s="35">
        <f t="shared" si="309"/>
        <v>0</v>
      </c>
      <c r="Q1533" s="35">
        <f>(SUM(P$8:P1533))/3600000</f>
        <v>1.7818855750706613</v>
      </c>
      <c r="R1533" s="34">
        <f t="shared" si="310"/>
        <v>-5059.4066665837154</v>
      </c>
      <c r="S1533" s="35">
        <f>SUM(R1533:R1539)</f>
        <v>-58107.404070075958</v>
      </c>
      <c r="T1533" s="35">
        <f>(SUMIF(R$8:R1533,"&lt;0"))/3600000*-1</f>
        <v>0.7150429691572302</v>
      </c>
      <c r="U1533" s="37">
        <f t="shared" si="312"/>
        <v>-7.663486111111057</v>
      </c>
      <c r="V1533" s="37">
        <f t="shared" si="311"/>
        <v>-3480.8717866095958</v>
      </c>
      <c r="W1533" s="39">
        <f>SUM(V$8:V1533)/3600000*-1</f>
        <v>0.49194956278017493</v>
      </c>
      <c r="X1533" s="38">
        <f t="shared" si="303"/>
        <v>-5.059406666583766</v>
      </c>
      <c r="Y1533" s="38">
        <f t="shared" si="304"/>
        <v>15.844881586441495</v>
      </c>
      <c r="Z1533" s="38">
        <f>SUM(Y$8:Y1533)/1000</f>
        <v>36.811244914202035</v>
      </c>
    </row>
    <row r="1534" spans="2:26" x14ac:dyDescent="0.3">
      <c r="B1534" s="7" t="s">
        <v>28</v>
      </c>
      <c r="C1534" s="7">
        <v>1526</v>
      </c>
      <c r="D1534" s="7">
        <v>49</v>
      </c>
      <c r="E1534" s="2">
        <f t="shared" si="305"/>
        <v>19.666666666666664</v>
      </c>
      <c r="F1534" s="12">
        <v>70.8</v>
      </c>
      <c r="G1534" s="30">
        <f t="shared" si="306"/>
        <v>-0.54166666666666741</v>
      </c>
      <c r="H1534" s="30">
        <f t="shared" si="307"/>
        <v>-1.9500000000000028</v>
      </c>
      <c r="I1534" s="31">
        <f>SUM(E$8:E1534)</f>
        <v>15618.500000000005</v>
      </c>
      <c r="J1534" s="31">
        <f t="shared" si="308"/>
        <v>19.66666666666606</v>
      </c>
      <c r="K1534" s="32">
        <f t="shared" si="300"/>
        <v>-836.87500000000114</v>
      </c>
      <c r="L1534" s="33">
        <v>156.46950000000001</v>
      </c>
      <c r="M1534" s="34">
        <f>0.5*2.10945*1.29*0.35*WLTC_class_3!E1534^2</f>
        <v>184.18680253749994</v>
      </c>
      <c r="N1534" s="34">
        <f t="shared" si="301"/>
        <v>-496.21869746250115</v>
      </c>
      <c r="O1534" s="35">
        <f t="shared" si="302"/>
        <v>-191.92636509632365</v>
      </c>
      <c r="P1534" s="35">
        <f t="shared" si="309"/>
        <v>0</v>
      </c>
      <c r="Q1534" s="35">
        <f>(SUM(P$8:P1534))/3600000</f>
        <v>1.7818855750706613</v>
      </c>
      <c r="R1534" s="34">
        <f t="shared" si="310"/>
        <v>-9758.9677167622212</v>
      </c>
      <c r="S1534" s="35"/>
      <c r="T1534" s="35">
        <f>(SUMIF(R$8:R1534,"&lt;0"))/3600000*-1</f>
        <v>0.71775379352299751</v>
      </c>
      <c r="U1534" s="37">
        <f t="shared" si="312"/>
        <v>-11.616587962963045</v>
      </c>
      <c r="V1534" s="37">
        <f t="shared" si="311"/>
        <v>-6714.1697891324075</v>
      </c>
      <c r="W1534" s="39">
        <f>SUM(V$8:V1534)/3600000*-1</f>
        <v>0.49381460994382287</v>
      </c>
      <c r="X1534" s="38">
        <f t="shared" si="303"/>
        <v>-9.7589677167625215</v>
      </c>
      <c r="Y1534" s="38">
        <f t="shared" si="304"/>
        <v>11.145320536262739</v>
      </c>
      <c r="Z1534" s="38">
        <f>SUM(Y$8:Y1534)/1000</f>
        <v>36.8223902347383</v>
      </c>
    </row>
    <row r="1535" spans="2:26" x14ac:dyDescent="0.3">
      <c r="B1535" s="7" t="s">
        <v>28</v>
      </c>
      <c r="C1535" s="7">
        <v>1527</v>
      </c>
      <c r="D1535" s="7">
        <v>50</v>
      </c>
      <c r="E1535" s="2">
        <f t="shared" si="305"/>
        <v>19.055555555555554</v>
      </c>
      <c r="F1535" s="12">
        <v>68.599999999999994</v>
      </c>
      <c r="G1535" s="30">
        <f t="shared" si="306"/>
        <v>-0.63888888888888806</v>
      </c>
      <c r="H1535" s="30">
        <f t="shared" si="307"/>
        <v>-2.2999999999999972</v>
      </c>
      <c r="I1535" s="31">
        <f>SUM(E$8:E1535)</f>
        <v>15637.55555555556</v>
      </c>
      <c r="J1535" s="31">
        <f t="shared" si="308"/>
        <v>19.055555555554747</v>
      </c>
      <c r="K1535" s="32">
        <f t="shared" si="300"/>
        <v>-987.08333333333201</v>
      </c>
      <c r="L1535" s="33">
        <v>156.46950000000001</v>
      </c>
      <c r="M1535" s="34">
        <f>0.5*2.10945*1.29*0.35*WLTC_class_3!E1535^2</f>
        <v>172.91800832881941</v>
      </c>
      <c r="N1535" s="34">
        <f t="shared" si="301"/>
        <v>-657.69582500451259</v>
      </c>
      <c r="O1535" s="35">
        <f t="shared" si="302"/>
        <v>-238.81869171590313</v>
      </c>
      <c r="P1535" s="35">
        <f t="shared" si="309"/>
        <v>0</v>
      </c>
      <c r="Q1535" s="35">
        <f>(SUM(P$8:P1535))/3600000</f>
        <v>1.7818855750706613</v>
      </c>
      <c r="R1535" s="34">
        <f t="shared" si="310"/>
        <v>-12532.759332029902</v>
      </c>
      <c r="S1535" s="35"/>
      <c r="T1535" s="35">
        <f>(SUMIF(R$8:R1535,"&lt;0"))/3600000*-1</f>
        <v>0.72123511555967257</v>
      </c>
      <c r="U1535" s="37">
        <f t="shared" si="312"/>
        <v>-14.62409259259255</v>
      </c>
      <c r="V1535" s="37">
        <f t="shared" si="311"/>
        <v>-8622.5384204365728</v>
      </c>
      <c r="W1535" s="39">
        <f>SUM(V$8:V1535)/3600000*-1</f>
        <v>0.49620975950505525</v>
      </c>
      <c r="X1535" s="38">
        <f t="shared" si="303"/>
        <v>-12.532759332030434</v>
      </c>
      <c r="Y1535" s="38">
        <f t="shared" si="304"/>
        <v>8.3715289209948267</v>
      </c>
      <c r="Z1535" s="38">
        <f>SUM(Y$8:Y1535)/1000</f>
        <v>36.830761763659289</v>
      </c>
    </row>
    <row r="1536" spans="2:26" x14ac:dyDescent="0.3">
      <c r="B1536" s="7" t="s">
        <v>28</v>
      </c>
      <c r="C1536" s="7">
        <v>1528</v>
      </c>
      <c r="D1536" s="7">
        <v>51</v>
      </c>
      <c r="E1536" s="2">
        <f t="shared" si="305"/>
        <v>18.388888888888889</v>
      </c>
      <c r="F1536" s="12">
        <v>66.2</v>
      </c>
      <c r="G1536" s="30">
        <f t="shared" si="306"/>
        <v>-0.63888888888888806</v>
      </c>
      <c r="H1536" s="30">
        <f t="shared" si="307"/>
        <v>-2.2999999999999972</v>
      </c>
      <c r="I1536" s="31">
        <f>SUM(E$8:E1536)</f>
        <v>15655.944444444449</v>
      </c>
      <c r="J1536" s="31">
        <f t="shared" si="308"/>
        <v>18.388888888888687</v>
      </c>
      <c r="K1536" s="32">
        <f t="shared" si="300"/>
        <v>-987.08333333333201</v>
      </c>
      <c r="L1536" s="33">
        <v>156.46950000000001</v>
      </c>
      <c r="M1536" s="34">
        <f>0.5*2.10945*1.29*0.35*WLTC_class_3!E1536^2</f>
        <v>161.0304372371528</v>
      </c>
      <c r="N1536" s="34">
        <f t="shared" si="301"/>
        <v>-669.58339609617917</v>
      </c>
      <c r="O1536" s="35">
        <f t="shared" si="302"/>
        <v>-226.42045203608851</v>
      </c>
      <c r="P1536" s="35">
        <f t="shared" si="309"/>
        <v>0</v>
      </c>
      <c r="Q1536" s="35">
        <f>(SUM(P$8:P1536))/3600000</f>
        <v>1.7818855750706613</v>
      </c>
      <c r="R1536" s="34">
        <f t="shared" si="310"/>
        <v>-12312.894672657381</v>
      </c>
      <c r="S1536" s="35"/>
      <c r="T1536" s="35">
        <f>(SUMIF(R$8:R1536,"&lt;0"))/3600000*-1</f>
        <v>0.7246553640798552</v>
      </c>
      <c r="U1536" s="37">
        <f t="shared" si="312"/>
        <v>-15.427111111111058</v>
      </c>
      <c r="V1536" s="37">
        <f t="shared" si="311"/>
        <v>-8471.2715347882768</v>
      </c>
      <c r="W1536" s="39">
        <f>SUM(V$8:V1536)/3600000*-1</f>
        <v>0.49856289048694086</v>
      </c>
      <c r="X1536" s="38">
        <f t="shared" si="303"/>
        <v>-12.312894672657517</v>
      </c>
      <c r="Y1536" s="38">
        <f t="shared" si="304"/>
        <v>8.5913935803677433</v>
      </c>
      <c r="Z1536" s="38">
        <f>SUM(Y$8:Y1536)/1000</f>
        <v>36.839353157239664</v>
      </c>
    </row>
    <row r="1537" spans="2:26" x14ac:dyDescent="0.3">
      <c r="B1537" s="7" t="s">
        <v>28</v>
      </c>
      <c r="C1537" s="7">
        <v>1529</v>
      </c>
      <c r="D1537" s="7">
        <v>52</v>
      </c>
      <c r="E1537" s="2">
        <f t="shared" si="305"/>
        <v>17.777777777777779</v>
      </c>
      <c r="F1537" s="12">
        <v>64</v>
      </c>
      <c r="G1537" s="30">
        <f t="shared" si="306"/>
        <v>-0.55555555555555558</v>
      </c>
      <c r="H1537" s="30">
        <f t="shared" si="307"/>
        <v>-2</v>
      </c>
      <c r="I1537" s="31">
        <f>SUM(E$8:E1537)</f>
        <v>15673.722222222226</v>
      </c>
      <c r="J1537" s="31">
        <f t="shared" si="308"/>
        <v>17.777777777777374</v>
      </c>
      <c r="K1537" s="32">
        <f t="shared" si="300"/>
        <v>-858.33333333333337</v>
      </c>
      <c r="L1537" s="33">
        <v>156.46950000000001</v>
      </c>
      <c r="M1537" s="34">
        <f>0.5*2.10945*1.29*0.35*WLTC_class_3!E1537^2</f>
        <v>150.50535111111111</v>
      </c>
      <c r="N1537" s="34">
        <f t="shared" si="301"/>
        <v>-551.35848222222228</v>
      </c>
      <c r="O1537" s="35">
        <f t="shared" si="302"/>
        <v>-174.25650796158729</v>
      </c>
      <c r="P1537" s="35">
        <f t="shared" si="309"/>
        <v>0</v>
      </c>
      <c r="Q1537" s="35">
        <f>(SUM(P$8:P1537))/3600000</f>
        <v>1.7818855750706613</v>
      </c>
      <c r="R1537" s="34">
        <f t="shared" si="310"/>
        <v>-9801.9285728392842</v>
      </c>
      <c r="S1537" s="35"/>
      <c r="T1537" s="35">
        <f>(SUMIF(R$8:R1537,"&lt;0"))/3600000*-1</f>
        <v>0.72737812201675489</v>
      </c>
      <c r="U1537" s="37">
        <f t="shared" si="312"/>
        <v>-13.658944444444442</v>
      </c>
      <c r="V1537" s="37">
        <f t="shared" si="311"/>
        <v>-6743.7268581134267</v>
      </c>
      <c r="W1537" s="39">
        <f>SUM(V$8:V1537)/3600000*-1</f>
        <v>0.50043614794752789</v>
      </c>
      <c r="X1537" s="38">
        <f t="shared" si="303"/>
        <v>-9.8019285728395076</v>
      </c>
      <c r="Y1537" s="38">
        <f t="shared" si="304"/>
        <v>11.102359680185753</v>
      </c>
      <c r="Z1537" s="38">
        <f>SUM(Y$8:Y1537)/1000</f>
        <v>36.850455516919844</v>
      </c>
    </row>
    <row r="1538" spans="2:26" x14ac:dyDescent="0.3">
      <c r="B1538" s="7" t="s">
        <v>28</v>
      </c>
      <c r="C1538" s="7">
        <v>1530</v>
      </c>
      <c r="D1538" s="7">
        <v>53</v>
      </c>
      <c r="E1538" s="2">
        <f t="shared" si="305"/>
        <v>17.277777777777779</v>
      </c>
      <c r="F1538" s="12">
        <v>62.2</v>
      </c>
      <c r="G1538" s="30">
        <f t="shared" si="306"/>
        <v>-0.43055555555555575</v>
      </c>
      <c r="H1538" s="30">
        <f t="shared" si="307"/>
        <v>-1.5500000000000007</v>
      </c>
      <c r="I1538" s="31">
        <f>SUM(E$8:E1538)</f>
        <v>15691.000000000004</v>
      </c>
      <c r="J1538" s="31">
        <f t="shared" si="308"/>
        <v>17.277777777777374</v>
      </c>
      <c r="K1538" s="32">
        <f t="shared" si="300"/>
        <v>-665.2083333333336</v>
      </c>
      <c r="L1538" s="33">
        <v>156.46950000000001</v>
      </c>
      <c r="M1538" s="34">
        <f>0.5*2.10945*1.29*0.35*WLTC_class_3!E1538^2</f>
        <v>142.15847719548611</v>
      </c>
      <c r="N1538" s="34">
        <f t="shared" si="301"/>
        <v>-366.5803561378475</v>
      </c>
      <c r="O1538" s="35">
        <f t="shared" si="302"/>
        <v>-109.43215625311086</v>
      </c>
      <c r="P1538" s="35">
        <f t="shared" si="309"/>
        <v>0</v>
      </c>
      <c r="Q1538" s="35">
        <f>(SUM(P$8:P1538))/3600000</f>
        <v>1.7818855750706613</v>
      </c>
      <c r="R1538" s="34">
        <f t="shared" si="310"/>
        <v>-6333.6939310482167</v>
      </c>
      <c r="S1538" s="35"/>
      <c r="T1538" s="35">
        <f>(SUMIF(R$8:R1538,"&lt;0"))/3600000*-1</f>
        <v>0.72913748144204615</v>
      </c>
      <c r="U1538" s="37">
        <f t="shared" si="312"/>
        <v>-10.832166666666664</v>
      </c>
      <c r="V1538" s="37">
        <f t="shared" si="311"/>
        <v>-4357.5814245611728</v>
      </c>
      <c r="W1538" s="39">
        <f>SUM(V$8:V1538)/3600000*-1</f>
        <v>0.50164658723212829</v>
      </c>
      <c r="X1538" s="38">
        <f t="shared" si="303"/>
        <v>-6.3336939310483658</v>
      </c>
      <c r="Y1538" s="38">
        <f t="shared" si="304"/>
        <v>14.570594321976895</v>
      </c>
      <c r="Z1538" s="38">
        <f>SUM(Y$8:Y1538)/1000</f>
        <v>36.865026111241825</v>
      </c>
    </row>
    <row r="1539" spans="2:26" x14ac:dyDescent="0.3">
      <c r="B1539" s="7" t="s">
        <v>28</v>
      </c>
      <c r="C1539" s="7">
        <v>1531</v>
      </c>
      <c r="D1539" s="7">
        <v>54</v>
      </c>
      <c r="E1539" s="2">
        <f t="shared" si="305"/>
        <v>16.916666666666664</v>
      </c>
      <c r="F1539" s="12">
        <v>60.9</v>
      </c>
      <c r="G1539" s="30">
        <f t="shared" si="306"/>
        <v>-0.27777777777777779</v>
      </c>
      <c r="H1539" s="30">
        <f t="shared" si="307"/>
        <v>-1</v>
      </c>
      <c r="I1539" s="31">
        <f>SUM(E$8:E1539)</f>
        <v>15707.91666666667</v>
      </c>
      <c r="J1539" s="31">
        <f t="shared" si="308"/>
        <v>16.91666666666606</v>
      </c>
      <c r="K1539" s="32">
        <f t="shared" si="300"/>
        <v>-429.16666666666669</v>
      </c>
      <c r="L1539" s="33">
        <v>156.46950000000001</v>
      </c>
      <c r="M1539" s="34">
        <f>0.5*2.10945*1.29*0.35*WLTC_class_3!E1539^2</f>
        <v>136.27825958359369</v>
      </c>
      <c r="N1539" s="34">
        <f t="shared" si="301"/>
        <v>-136.41890708307295</v>
      </c>
      <c r="O1539" s="35">
        <f t="shared" si="302"/>
        <v>-39.039491263792719</v>
      </c>
      <c r="P1539" s="35">
        <f t="shared" si="309"/>
        <v>0</v>
      </c>
      <c r="Q1539" s="35">
        <f>(SUM(P$8:P1539))/3600000</f>
        <v>1.7818855750706613</v>
      </c>
      <c r="R1539" s="34">
        <f t="shared" si="310"/>
        <v>-2307.7531781552348</v>
      </c>
      <c r="S1539" s="35"/>
      <c r="T1539" s="35">
        <f>(SUMIF(R$8:R1539,"&lt;0"))/3600000*-1</f>
        <v>0.72977852399153365</v>
      </c>
      <c r="U1539" s="37">
        <f t="shared" si="312"/>
        <v>-7.6310601851852642</v>
      </c>
      <c r="V1539" s="37">
        <f t="shared" si="311"/>
        <v>-1587.7341865708013</v>
      </c>
      <c r="W1539" s="39">
        <f>SUM(V$8:V1539)/3600000*-1</f>
        <v>0.50208762450617572</v>
      </c>
      <c r="X1539" s="38">
        <f t="shared" si="303"/>
        <v>-2.3077531781553171</v>
      </c>
      <c r="Y1539" s="38">
        <f t="shared" si="304"/>
        <v>18.596535074869944</v>
      </c>
      <c r="Z1539" s="38">
        <f>SUM(Y$8:Y1539)/1000</f>
        <v>36.883622646316688</v>
      </c>
    </row>
    <row r="1540" spans="2:26" x14ac:dyDescent="0.3">
      <c r="B1540" s="7" t="s">
        <v>28</v>
      </c>
      <c r="C1540" s="7">
        <v>1532</v>
      </c>
      <c r="D1540" s="7">
        <v>55</v>
      </c>
      <c r="E1540" s="2">
        <f t="shared" si="305"/>
        <v>16.722222222222221</v>
      </c>
      <c r="F1540" s="12">
        <v>60.2</v>
      </c>
      <c r="G1540" s="30">
        <f t="shared" si="306"/>
        <v>-0.12499999999999981</v>
      </c>
      <c r="H1540" s="30">
        <f t="shared" si="307"/>
        <v>-0.44999999999999929</v>
      </c>
      <c r="I1540" s="31">
        <f>SUM(E$8:E1540)</f>
        <v>15724.638888888892</v>
      </c>
      <c r="J1540" s="31">
        <f t="shared" si="308"/>
        <v>16.722222222222626</v>
      </c>
      <c r="K1540" s="32">
        <f t="shared" si="300"/>
        <v>-193.12499999999969</v>
      </c>
      <c r="L1540" s="33">
        <v>156.46950000000001</v>
      </c>
      <c r="M1540" s="34">
        <f>0.5*2.10945*1.29*0.35*WLTC_class_3!E1540^2</f>
        <v>133.1634308204861</v>
      </c>
      <c r="N1540" s="34">
        <f t="shared" si="301"/>
        <v>96.507930820486393</v>
      </c>
      <c r="O1540" s="35">
        <f t="shared" si="302"/>
        <v>0</v>
      </c>
      <c r="P1540" s="35">
        <f t="shared" si="309"/>
        <v>0</v>
      </c>
      <c r="Q1540" s="35">
        <f>(SUM(P$8:P1540))/3600000</f>
        <v>1.7818855750706613</v>
      </c>
      <c r="R1540" s="35">
        <f t="shared" si="310"/>
        <v>0</v>
      </c>
      <c r="S1540" s="35"/>
      <c r="T1540" s="35">
        <f>(SUMIF(R$8:R1540,"&lt;0"))/3600000*-1</f>
        <v>0.72977852399153365</v>
      </c>
      <c r="U1540" s="37">
        <f t="shared" si="312"/>
        <v>-4.0422731481481202</v>
      </c>
      <c r="V1540" s="37">
        <f t="shared" si="311"/>
        <v>0</v>
      </c>
      <c r="W1540" s="39">
        <f>SUM(V$8:V1540)/3600000*-1</f>
        <v>0.50208762450617572</v>
      </c>
      <c r="X1540" s="38">
        <f t="shared" si="303"/>
        <v>1.6138270653870224</v>
      </c>
      <c r="Y1540" s="38">
        <f t="shared" si="304"/>
        <v>22.518115318412281</v>
      </c>
      <c r="Z1540" s="38">
        <f>SUM(Y$8:Y1540)/1000</f>
        <v>36.9061407616351</v>
      </c>
    </row>
    <row r="1541" spans="2:26" x14ac:dyDescent="0.3">
      <c r="B1541" s="7" t="s">
        <v>28</v>
      </c>
      <c r="C1541" s="7">
        <v>1533</v>
      </c>
      <c r="D1541" s="7">
        <v>56</v>
      </c>
      <c r="E1541" s="2">
        <f t="shared" si="305"/>
        <v>16.666666666666668</v>
      </c>
      <c r="F1541" s="12">
        <v>60</v>
      </c>
      <c r="G1541" s="30">
        <f t="shared" si="306"/>
        <v>2.7777777777777186E-2</v>
      </c>
      <c r="H1541" s="30">
        <f t="shared" si="307"/>
        <v>9.9999999999997868E-2</v>
      </c>
      <c r="I1541" s="31">
        <f>SUM(E$8:E1541)</f>
        <v>15741.305555555558</v>
      </c>
      <c r="J1541" s="31">
        <f t="shared" si="308"/>
        <v>16.66666666666606</v>
      </c>
      <c r="K1541" s="32">
        <f t="shared" si="300"/>
        <v>42.916666666665755</v>
      </c>
      <c r="L1541" s="33">
        <v>156.46950000000001</v>
      </c>
      <c r="M1541" s="34">
        <f>0.5*2.10945*1.29*0.35*WLTC_class_3!E1541^2</f>
        <v>132.28009375000002</v>
      </c>
      <c r="N1541" s="34">
        <f t="shared" si="301"/>
        <v>331.66626041666581</v>
      </c>
      <c r="O1541" s="35">
        <f t="shared" si="302"/>
        <v>92.129516782403826</v>
      </c>
      <c r="P1541" s="35">
        <f t="shared" si="309"/>
        <v>5527.7710069442292</v>
      </c>
      <c r="Q1541" s="35">
        <f>(SUM(P$8:P1541))/3600000</f>
        <v>1.7834210670170347</v>
      </c>
      <c r="R1541" s="35">
        <f t="shared" si="310"/>
        <v>0</v>
      </c>
      <c r="S1541" s="35"/>
      <c r="T1541" s="35">
        <f>(SUMIF(R$8:R1541,"&lt;0"))/3600000*-1</f>
        <v>0.72977852399153365</v>
      </c>
      <c r="U1541" s="37">
        <f t="shared" si="312"/>
        <v>-1.1463518518517979</v>
      </c>
      <c r="V1541" s="37">
        <f t="shared" si="311"/>
        <v>0</v>
      </c>
      <c r="W1541" s="39">
        <f>SUM(V$8:V1541)/3600000*-1</f>
        <v>0.50208762450617572</v>
      </c>
      <c r="X1541" s="38">
        <f t="shared" si="303"/>
        <v>5.5277710069444304</v>
      </c>
      <c r="Y1541" s="38">
        <f t="shared" si="304"/>
        <v>26.432059259969691</v>
      </c>
      <c r="Z1541" s="38">
        <f>SUM(Y$8:Y1541)/1000</f>
        <v>36.932572820895068</v>
      </c>
    </row>
    <row r="1542" spans="2:26" x14ac:dyDescent="0.3">
      <c r="B1542" s="7" t="s">
        <v>28</v>
      </c>
      <c r="C1542" s="7">
        <v>1534</v>
      </c>
      <c r="D1542" s="7">
        <v>57</v>
      </c>
      <c r="E1542" s="2">
        <f t="shared" si="305"/>
        <v>16.777777777777779</v>
      </c>
      <c r="F1542" s="12">
        <v>60.4</v>
      </c>
      <c r="G1542" s="30">
        <f t="shared" si="306"/>
        <v>0.19444444444444425</v>
      </c>
      <c r="H1542" s="30">
        <f t="shared" si="307"/>
        <v>0.69999999999999929</v>
      </c>
      <c r="I1542" s="31">
        <f>SUM(E$8:E1542)</f>
        <v>15758.083333333336</v>
      </c>
      <c r="J1542" s="31">
        <f t="shared" si="308"/>
        <v>16.777777777777374</v>
      </c>
      <c r="K1542" s="32">
        <f t="shared" si="300"/>
        <v>300.41666666666634</v>
      </c>
      <c r="L1542" s="33">
        <v>156.46950000000001</v>
      </c>
      <c r="M1542" s="34">
        <f>0.5*2.10945*1.29*0.35*WLTC_class_3!E1542^2</f>
        <v>134.04970744861112</v>
      </c>
      <c r="N1542" s="34">
        <f t="shared" si="301"/>
        <v>590.93587411527756</v>
      </c>
      <c r="O1542" s="35">
        <f t="shared" si="302"/>
        <v>166.34480081113728</v>
      </c>
      <c r="P1542" s="35">
        <f t="shared" si="309"/>
        <v>9914.5907768227516</v>
      </c>
      <c r="Q1542" s="35">
        <f>(SUM(P$8:P1542))/3600000</f>
        <v>1.7861751200105966</v>
      </c>
      <c r="R1542" s="35">
        <f t="shared" si="310"/>
        <v>0</v>
      </c>
      <c r="S1542" s="35"/>
      <c r="T1542" s="35">
        <f>(SUMIF(R$8:R1542,"&lt;0"))/3600000*-1</f>
        <v>0.72977852399153365</v>
      </c>
      <c r="U1542" s="37">
        <f t="shared" si="312"/>
        <v>2.2965185185185195</v>
      </c>
      <c r="V1542" s="37">
        <f t="shared" si="311"/>
        <v>0</v>
      </c>
      <c r="W1542" s="39">
        <f>SUM(V$8:V1542)/3600000*-1</f>
        <v>0.50208762450617572</v>
      </c>
      <c r="X1542" s="38">
        <f t="shared" si="303"/>
        <v>9.9145907768229904</v>
      </c>
      <c r="Y1542" s="38">
        <f t="shared" si="304"/>
        <v>30.818879029848251</v>
      </c>
      <c r="Z1542" s="38">
        <f>SUM(Y$8:Y1542)/1000</f>
        <v>36.963391699924919</v>
      </c>
    </row>
    <row r="1543" spans="2:26" x14ac:dyDescent="0.3">
      <c r="B1543" s="7" t="s">
        <v>28</v>
      </c>
      <c r="C1543" s="7">
        <v>1535</v>
      </c>
      <c r="D1543" s="7">
        <v>58</v>
      </c>
      <c r="E1543" s="2">
        <f t="shared" si="305"/>
        <v>17.055555555555554</v>
      </c>
      <c r="F1543" s="12">
        <v>61.4</v>
      </c>
      <c r="G1543" s="30">
        <f t="shared" si="306"/>
        <v>0.38888888888888945</v>
      </c>
      <c r="H1543" s="30">
        <f t="shared" si="307"/>
        <v>1.4000000000000021</v>
      </c>
      <c r="I1543" s="31">
        <f>SUM(E$8:E1543)</f>
        <v>15775.138888888891</v>
      </c>
      <c r="J1543" s="31">
        <f t="shared" si="308"/>
        <v>17.055555555554747</v>
      </c>
      <c r="K1543" s="32">
        <f t="shared" si="300"/>
        <v>600.83333333333417</v>
      </c>
      <c r="L1543" s="33">
        <v>156.46950000000001</v>
      </c>
      <c r="M1543" s="34">
        <f>0.5*2.10945*1.29*0.35*WLTC_class_3!E1543^2</f>
        <v>138.52518395381941</v>
      </c>
      <c r="N1543" s="34">
        <f t="shared" si="301"/>
        <v>895.82801728715356</v>
      </c>
      <c r="O1543" s="35">
        <f t="shared" si="302"/>
        <v>260.58918148547201</v>
      </c>
      <c r="P1543" s="35">
        <f t="shared" si="309"/>
        <v>15278.844517063506</v>
      </c>
      <c r="Q1543" s="35">
        <f>(SUM(P$8:P1543))/3600000</f>
        <v>1.7904192434875588</v>
      </c>
      <c r="R1543" s="35">
        <f t="shared" si="310"/>
        <v>0</v>
      </c>
      <c r="S1543" s="35"/>
      <c r="T1543" s="35">
        <f>(SUMIF(R$8:R1543,"&lt;0"))/3600000*-1</f>
        <v>0.72977852399153365</v>
      </c>
      <c r="U1543" s="37">
        <f t="shared" si="312"/>
        <v>5.8080555555554882</v>
      </c>
      <c r="V1543" s="37">
        <f t="shared" si="311"/>
        <v>0</v>
      </c>
      <c r="W1543" s="39">
        <f>SUM(V$8:V1543)/3600000*-1</f>
        <v>0.50208762450617572</v>
      </c>
      <c r="X1543" s="38">
        <f t="shared" si="303"/>
        <v>15.278844517064227</v>
      </c>
      <c r="Y1543" s="38">
        <f t="shared" si="304"/>
        <v>36.183132770089486</v>
      </c>
      <c r="Z1543" s="38">
        <f>SUM(Y$8:Y1543)/1000</f>
        <v>36.999574832695011</v>
      </c>
    </row>
    <row r="1544" spans="2:26" x14ac:dyDescent="0.3">
      <c r="B1544" s="7" t="s">
        <v>28</v>
      </c>
      <c r="C1544" s="7">
        <v>1536</v>
      </c>
      <c r="D1544" s="7">
        <v>59</v>
      </c>
      <c r="E1544" s="2">
        <f t="shared" si="305"/>
        <v>17.555555555555557</v>
      </c>
      <c r="F1544" s="12">
        <v>63.2</v>
      </c>
      <c r="G1544" s="30">
        <f t="shared" si="306"/>
        <v>0.5833333333333327</v>
      </c>
      <c r="H1544" s="30">
        <f t="shared" si="307"/>
        <v>2.0999999999999979</v>
      </c>
      <c r="I1544" s="31">
        <f>SUM(E$8:E1544)</f>
        <v>15792.694444444445</v>
      </c>
      <c r="J1544" s="31">
        <f t="shared" si="308"/>
        <v>17.555555555554747</v>
      </c>
      <c r="K1544" s="32">
        <f t="shared" ref="K1544:K1607" si="313">G1544*1545</f>
        <v>901.24999999999898</v>
      </c>
      <c r="L1544" s="33">
        <v>156.46950000000001</v>
      </c>
      <c r="M1544" s="34">
        <f>0.5*2.10945*1.29*0.35*WLTC_class_3!E1544^2</f>
        <v>146.76623379444445</v>
      </c>
      <c r="N1544" s="34">
        <f t="shared" si="301"/>
        <v>1204.4857337944434</v>
      </c>
      <c r="O1544" s="35">
        <f t="shared" si="302"/>
        <v>371.21952911658155</v>
      </c>
      <c r="P1544" s="35">
        <f t="shared" si="309"/>
        <v>21145.416215501478</v>
      </c>
      <c r="Q1544" s="35">
        <f>(SUM(P$8:P1544))/3600000</f>
        <v>1.7962929702140868</v>
      </c>
      <c r="R1544" s="35">
        <f t="shared" si="310"/>
        <v>0</v>
      </c>
      <c r="S1544" s="35"/>
      <c r="T1544" s="35">
        <f>(SUMIF(R$8:R1544,"&lt;0"))/3600000*-1</f>
        <v>0.72977852399153365</v>
      </c>
      <c r="U1544" s="37">
        <f t="shared" si="312"/>
        <v>10.694833333333396</v>
      </c>
      <c r="V1544" s="37">
        <f t="shared" si="311"/>
        <v>0</v>
      </c>
      <c r="W1544" s="39">
        <f>SUM(V$8:V1544)/3600000*-1</f>
        <v>0.50208762450617572</v>
      </c>
      <c r="X1544" s="38">
        <f t="shared" si="303"/>
        <v>21.145416215502454</v>
      </c>
      <c r="Y1544" s="38">
        <f t="shared" si="304"/>
        <v>42.049704468527715</v>
      </c>
      <c r="Z1544" s="38">
        <f>SUM(Y$8:Y1544)/1000</f>
        <v>37.041624537163536</v>
      </c>
    </row>
    <row r="1545" spans="2:26" x14ac:dyDescent="0.3">
      <c r="B1545" s="7" t="s">
        <v>28</v>
      </c>
      <c r="C1545" s="7">
        <v>1537</v>
      </c>
      <c r="D1545" s="7">
        <v>60</v>
      </c>
      <c r="E1545" s="2">
        <f t="shared" si="305"/>
        <v>18.222222222222221</v>
      </c>
      <c r="F1545" s="12">
        <v>65.599999999999994</v>
      </c>
      <c r="G1545" s="30">
        <f t="shared" si="306"/>
        <v>0.72222222222222265</v>
      </c>
      <c r="H1545" s="30">
        <f t="shared" si="307"/>
        <v>2.6000000000000014</v>
      </c>
      <c r="I1545" s="31">
        <f>SUM(E$8:E1545)</f>
        <v>15810.916666666668</v>
      </c>
      <c r="J1545" s="31">
        <f t="shared" si="308"/>
        <v>18.222222222222626</v>
      </c>
      <c r="K1545" s="32">
        <f t="shared" si="313"/>
        <v>1115.8333333333339</v>
      </c>
      <c r="L1545" s="33">
        <v>156.46950000000001</v>
      </c>
      <c r="M1545" s="34">
        <f>0.5*2.10945*1.29*0.35*WLTC_class_3!E1545^2</f>
        <v>158.1246845111111</v>
      </c>
      <c r="N1545" s="34">
        <f t="shared" ref="N1545:N1608" si="314">M1545+L1545+K1545</f>
        <v>1430.427517844445</v>
      </c>
      <c r="O1545" s="35">
        <f t="shared" ref="O1545:O1608" si="315">((IF(P1545&gt;0,P1545,R1545))*E1545)/1000</f>
        <v>474.97257432030921</v>
      </c>
      <c r="P1545" s="35">
        <f t="shared" si="309"/>
        <v>26065.568102943798</v>
      </c>
      <c r="Q1545" s="35">
        <f>(SUM(P$8:P1545))/3600000</f>
        <v>1.803533405798238</v>
      </c>
      <c r="R1545" s="35">
        <f t="shared" si="310"/>
        <v>0</v>
      </c>
      <c r="S1545" s="35"/>
      <c r="T1545" s="35">
        <f>(SUMIF(R$8:R1545,"&lt;0"))/3600000*-1</f>
        <v>0.72977852399153365</v>
      </c>
      <c r="U1545" s="37">
        <f t="shared" si="312"/>
        <v>14.740444444444407</v>
      </c>
      <c r="V1545" s="37">
        <f t="shared" si="311"/>
        <v>0</v>
      </c>
      <c r="W1545" s="39">
        <f>SUM(V$8:V1545)/3600000*-1</f>
        <v>0.50208762450617572</v>
      </c>
      <c r="X1545" s="38">
        <f t="shared" ref="X1545:X1608" si="316">(N1545*E1545)/1000</f>
        <v>26.065568102943221</v>
      </c>
      <c r="Y1545" s="38">
        <f t="shared" ref="Y1545:Y1608" si="317">X1545+$M$1810</f>
        <v>46.969856355968481</v>
      </c>
      <c r="Z1545" s="38">
        <f>SUM(Y$8:Y1545)/1000</f>
        <v>37.0885943935195</v>
      </c>
    </row>
    <row r="1546" spans="2:26" x14ac:dyDescent="0.3">
      <c r="B1546" s="7" t="s">
        <v>28</v>
      </c>
      <c r="C1546" s="7">
        <v>1538</v>
      </c>
      <c r="D1546" s="7">
        <v>61</v>
      </c>
      <c r="E1546" s="2">
        <f t="shared" ref="E1546:E1609" si="318">F1546/3.6</f>
        <v>19</v>
      </c>
      <c r="F1546" s="12">
        <v>68.400000000000006</v>
      </c>
      <c r="G1546" s="30">
        <f t="shared" ref="G1546:G1609" si="319">($F1547-$F1545)/2/3.6</f>
        <v>0.83333333333333326</v>
      </c>
      <c r="H1546" s="30">
        <f t="shared" ref="H1546:H1609" si="320">($F1547-$F1545)/2</f>
        <v>3</v>
      </c>
      <c r="I1546" s="31">
        <f>SUM(E$8:E1546)</f>
        <v>15829.916666666668</v>
      </c>
      <c r="J1546" s="31">
        <f t="shared" ref="J1546:J1609" si="321">I1546-I1545</f>
        <v>19</v>
      </c>
      <c r="K1546" s="32">
        <f t="shared" si="313"/>
        <v>1287.4999999999998</v>
      </c>
      <c r="L1546" s="33">
        <v>156.46950000000001</v>
      </c>
      <c r="M1546" s="34">
        <f>0.5*2.10945*1.29*0.35*WLTC_class_3!E1546^2</f>
        <v>171.9112098375</v>
      </c>
      <c r="N1546" s="34">
        <f t="shared" si="314"/>
        <v>1615.8807098374998</v>
      </c>
      <c r="O1546" s="35">
        <f t="shared" si="315"/>
        <v>583.3329362513374</v>
      </c>
      <c r="P1546" s="35">
        <f t="shared" ref="P1546:P1609" si="322">IF(G1546&gt;0,N1546*J1546,0)</f>
        <v>30701.733486912497</v>
      </c>
      <c r="Q1546" s="35">
        <f>(SUM(P$8:P1546))/3600000</f>
        <v>1.812061665100158</v>
      </c>
      <c r="R1546" s="35">
        <f t="shared" ref="R1546:R1609" si="323">IF(N1546&lt;0,J1546*N1546,0)</f>
        <v>0</v>
      </c>
      <c r="S1546" s="35"/>
      <c r="T1546" s="35">
        <f>(SUMIF(R$8:R1546,"&lt;0"))/3600000*-1</f>
        <v>0.72977852399153365</v>
      </c>
      <c r="U1546" s="37">
        <f t="shared" si="312"/>
        <v>17.891481481481492</v>
      </c>
      <c r="V1546" s="37">
        <f t="shared" ref="V1546:V1609" si="324">R1546*0.688</f>
        <v>0</v>
      </c>
      <c r="W1546" s="39">
        <f>SUM(V$8:V1546)/3600000*-1</f>
        <v>0.50208762450617572</v>
      </c>
      <c r="X1546" s="38">
        <f t="shared" si="316"/>
        <v>30.701733486912499</v>
      </c>
      <c r="Y1546" s="38">
        <f t="shared" si="317"/>
        <v>51.606021739937759</v>
      </c>
      <c r="Z1546" s="38">
        <f>SUM(Y$8:Y1546)/1000</f>
        <v>37.140200415259436</v>
      </c>
    </row>
    <row r="1547" spans="2:26" x14ac:dyDescent="0.3">
      <c r="B1547" s="7" t="s">
        <v>28</v>
      </c>
      <c r="C1547" s="7">
        <v>1539</v>
      </c>
      <c r="D1547" s="7">
        <v>62</v>
      </c>
      <c r="E1547" s="2">
        <f t="shared" si="318"/>
        <v>19.888888888888886</v>
      </c>
      <c r="F1547" s="12">
        <v>71.599999999999994</v>
      </c>
      <c r="G1547" s="30">
        <f t="shared" si="319"/>
        <v>0.90277777777777779</v>
      </c>
      <c r="H1547" s="30">
        <f t="shared" si="320"/>
        <v>3.25</v>
      </c>
      <c r="I1547" s="31">
        <f>SUM(E$8:E1547)</f>
        <v>15849.805555555557</v>
      </c>
      <c r="J1547" s="31">
        <f t="shared" si="321"/>
        <v>19.888888888888687</v>
      </c>
      <c r="K1547" s="32">
        <f t="shared" si="313"/>
        <v>1394.7916666666667</v>
      </c>
      <c r="L1547" s="33">
        <v>156.46950000000001</v>
      </c>
      <c r="M1547" s="34">
        <f>0.5*2.10945*1.29*0.35*WLTC_class_3!E1547^2</f>
        <v>188.3727326152777</v>
      </c>
      <c r="N1547" s="34">
        <f t="shared" si="314"/>
        <v>1739.6338992819444</v>
      </c>
      <c r="O1547" s="35">
        <f t="shared" si="315"/>
        <v>688.14333045545948</v>
      </c>
      <c r="P1547" s="35">
        <f t="shared" si="322"/>
        <v>34599.385330162768</v>
      </c>
      <c r="Q1547" s="35">
        <f>(SUM(P$8:P1547))/3600000</f>
        <v>1.8216726054696477</v>
      </c>
      <c r="R1547" s="35">
        <f t="shared" si="323"/>
        <v>0</v>
      </c>
      <c r="S1547" s="35"/>
      <c r="T1547" s="35">
        <f>(SUMIF(R$8:R1547,"&lt;0"))/3600000*-1</f>
        <v>0.72977852399153365</v>
      </c>
      <c r="U1547" s="37">
        <f t="shared" ref="U1547:U1610" si="325">((0.5*1545*(E1547^2-E1546^2))/1000)*0.8</f>
        <v>21.362962962962893</v>
      </c>
      <c r="V1547" s="37">
        <f t="shared" si="324"/>
        <v>0</v>
      </c>
      <c r="W1547" s="39">
        <f>SUM(V$8:V1547)/3600000*-1</f>
        <v>0.50208762450617572</v>
      </c>
      <c r="X1547" s="38">
        <f t="shared" si="316"/>
        <v>34.599385330163109</v>
      </c>
      <c r="Y1547" s="38">
        <f t="shared" si="317"/>
        <v>55.503673583188373</v>
      </c>
      <c r="Z1547" s="38">
        <f>SUM(Y$8:Y1547)/1000</f>
        <v>37.195704088842625</v>
      </c>
    </row>
    <row r="1548" spans="2:26" x14ac:dyDescent="0.3">
      <c r="B1548" s="7" t="s">
        <v>28</v>
      </c>
      <c r="C1548" s="7">
        <v>1540</v>
      </c>
      <c r="D1548" s="7">
        <v>63</v>
      </c>
      <c r="E1548" s="2">
        <f t="shared" si="318"/>
        <v>20.805555555555557</v>
      </c>
      <c r="F1548" s="12">
        <v>74.900000000000006</v>
      </c>
      <c r="G1548" s="30">
        <f t="shared" si="319"/>
        <v>0.94444444444444597</v>
      </c>
      <c r="H1548" s="30">
        <f t="shared" si="320"/>
        <v>3.4000000000000057</v>
      </c>
      <c r="I1548" s="31">
        <f>SUM(E$8:E1548)</f>
        <v>15870.611111111111</v>
      </c>
      <c r="J1548" s="31">
        <f t="shared" si="321"/>
        <v>20.805555555554747</v>
      </c>
      <c r="K1548" s="32">
        <f t="shared" si="313"/>
        <v>1459.166666666669</v>
      </c>
      <c r="L1548" s="33">
        <v>156.46950000000001</v>
      </c>
      <c r="M1548" s="34">
        <f>0.5*2.10945*1.29*0.35*WLTC_class_3!E1548^2</f>
        <v>206.13684687178821</v>
      </c>
      <c r="N1548" s="34">
        <f t="shared" si="314"/>
        <v>1821.7730135384572</v>
      </c>
      <c r="O1548" s="35">
        <f t="shared" si="315"/>
        <v>788.59296479016086</v>
      </c>
      <c r="P1548" s="35">
        <f t="shared" si="322"/>
        <v>37902.999642784765</v>
      </c>
      <c r="Q1548" s="35">
        <f>(SUM(P$8:P1548))/3600000</f>
        <v>1.8322012164815324</v>
      </c>
      <c r="R1548" s="35">
        <f t="shared" si="323"/>
        <v>0</v>
      </c>
      <c r="S1548" s="35"/>
      <c r="T1548" s="35">
        <f>(SUMIF(R$8:R1548,"&lt;0"))/3600000*-1</f>
        <v>0.72977852399153365</v>
      </c>
      <c r="U1548" s="37">
        <f t="shared" si="325"/>
        <v>23.053402777777901</v>
      </c>
      <c r="V1548" s="37">
        <f t="shared" si="324"/>
        <v>0</v>
      </c>
      <c r="W1548" s="39">
        <f>SUM(V$8:V1548)/3600000*-1</f>
        <v>0.50208762450617572</v>
      </c>
      <c r="X1548" s="38">
        <f t="shared" si="316"/>
        <v>37.902999642786234</v>
      </c>
      <c r="Y1548" s="38">
        <f t="shared" si="317"/>
        <v>58.807287895811498</v>
      </c>
      <c r="Z1548" s="38">
        <f>SUM(Y$8:Y1548)/1000</f>
        <v>37.254511376738442</v>
      </c>
    </row>
    <row r="1549" spans="2:26" x14ac:dyDescent="0.3">
      <c r="B1549" s="7" t="s">
        <v>28</v>
      </c>
      <c r="C1549" s="7">
        <v>1541</v>
      </c>
      <c r="D1549" s="7">
        <v>64</v>
      </c>
      <c r="E1549" s="2">
        <f t="shared" si="318"/>
        <v>21.777777777777779</v>
      </c>
      <c r="F1549" s="12">
        <v>78.400000000000006</v>
      </c>
      <c r="G1549" s="30">
        <f t="shared" si="319"/>
        <v>0.95833333333333215</v>
      </c>
      <c r="H1549" s="30">
        <f t="shared" si="320"/>
        <v>3.4499999999999957</v>
      </c>
      <c r="I1549" s="31">
        <f>SUM(E$8:E1549)</f>
        <v>15892.388888888889</v>
      </c>
      <c r="J1549" s="31">
        <f t="shared" si="321"/>
        <v>21.777777777777374</v>
      </c>
      <c r="K1549" s="32">
        <f t="shared" si="313"/>
        <v>1480.6249999999982</v>
      </c>
      <c r="L1549" s="33">
        <v>156.46950000000001</v>
      </c>
      <c r="M1549" s="34">
        <f>0.5*2.10945*1.29*0.35*WLTC_class_3!E1549^2</f>
        <v>225.85209251111112</v>
      </c>
      <c r="N1549" s="34">
        <f t="shared" si="314"/>
        <v>1862.9465925111094</v>
      </c>
      <c r="O1549" s="35">
        <f t="shared" si="315"/>
        <v>883.54267034451175</v>
      </c>
      <c r="P1549" s="35">
        <f t="shared" si="322"/>
        <v>40570.83690357452</v>
      </c>
      <c r="Q1549" s="35">
        <f>(SUM(P$8:P1549))/3600000</f>
        <v>1.8434708933991921</v>
      </c>
      <c r="R1549" s="35">
        <f t="shared" si="323"/>
        <v>0</v>
      </c>
      <c r="S1549" s="35"/>
      <c r="T1549" s="35">
        <f>(SUMIF(R$8:R1549,"&lt;0"))/3600000*-1</f>
        <v>0.72977852399153365</v>
      </c>
      <c r="U1549" s="37">
        <f t="shared" si="325"/>
        <v>25.585486111111095</v>
      </c>
      <c r="V1549" s="37">
        <f t="shared" si="324"/>
        <v>0</v>
      </c>
      <c r="W1549" s="39">
        <f>SUM(V$8:V1549)/3600000*-1</f>
        <v>0.50208762450617572</v>
      </c>
      <c r="X1549" s="38">
        <f t="shared" si="316"/>
        <v>40.570836903575277</v>
      </c>
      <c r="Y1549" s="38">
        <f t="shared" si="317"/>
        <v>61.475125156600541</v>
      </c>
      <c r="Z1549" s="38">
        <f>SUM(Y$8:Y1549)/1000</f>
        <v>37.31598650189504</v>
      </c>
    </row>
    <row r="1550" spans="2:26" x14ac:dyDescent="0.3">
      <c r="B1550" s="7" t="s">
        <v>28</v>
      </c>
      <c r="C1550" s="7">
        <v>1542</v>
      </c>
      <c r="D1550" s="7">
        <v>65</v>
      </c>
      <c r="E1550" s="2">
        <f t="shared" si="318"/>
        <v>22.722222222222221</v>
      </c>
      <c r="F1550" s="12">
        <v>81.8</v>
      </c>
      <c r="G1550" s="30">
        <f t="shared" si="319"/>
        <v>0.90277777777777779</v>
      </c>
      <c r="H1550" s="30">
        <f t="shared" si="320"/>
        <v>3.25</v>
      </c>
      <c r="I1550" s="31">
        <f>SUM(E$8:E1550)</f>
        <v>15915.111111111111</v>
      </c>
      <c r="J1550" s="31">
        <f t="shared" si="321"/>
        <v>22.722222222222626</v>
      </c>
      <c r="K1550" s="32">
        <f t="shared" si="313"/>
        <v>1394.7916666666667</v>
      </c>
      <c r="L1550" s="33">
        <v>156.46950000000001</v>
      </c>
      <c r="M1550" s="34">
        <f>0.5*2.10945*1.29*0.35*WLTC_class_3!E1550^2</f>
        <v>245.86607069548606</v>
      </c>
      <c r="N1550" s="34">
        <f t="shared" si="314"/>
        <v>1797.1272373621528</v>
      </c>
      <c r="O1550" s="35">
        <f t="shared" si="315"/>
        <v>927.85568331229513</v>
      </c>
      <c r="P1550" s="35">
        <f t="shared" si="322"/>
        <v>40834.724448951863</v>
      </c>
      <c r="Q1550" s="35">
        <f>(SUM(P$8:P1550))/3600000</f>
        <v>1.8548138724127898</v>
      </c>
      <c r="R1550" s="35">
        <f t="shared" si="323"/>
        <v>0</v>
      </c>
      <c r="S1550" s="35"/>
      <c r="T1550" s="35">
        <f>(SUMIF(R$8:R1550,"&lt;0"))/3600000*-1</f>
        <v>0.72977852399153365</v>
      </c>
      <c r="U1550" s="37">
        <f t="shared" si="325"/>
        <v>25.973166666666597</v>
      </c>
      <c r="V1550" s="37">
        <f t="shared" si="324"/>
        <v>0</v>
      </c>
      <c r="W1550" s="39">
        <f>SUM(V$8:V1550)/3600000*-1</f>
        <v>0.50208762450617572</v>
      </c>
      <c r="X1550" s="38">
        <f t="shared" si="316"/>
        <v>40.834724448951135</v>
      </c>
      <c r="Y1550" s="38">
        <f t="shared" si="317"/>
        <v>61.739012701976392</v>
      </c>
      <c r="Z1550" s="38">
        <f>SUM(Y$8:Y1550)/1000</f>
        <v>37.37772551459701</v>
      </c>
    </row>
    <row r="1551" spans="2:26" x14ac:dyDescent="0.3">
      <c r="B1551" s="7" t="s">
        <v>28</v>
      </c>
      <c r="C1551" s="7">
        <v>1543</v>
      </c>
      <c r="D1551" s="7">
        <v>66</v>
      </c>
      <c r="E1551" s="2">
        <f t="shared" si="318"/>
        <v>23.583333333333336</v>
      </c>
      <c r="F1551" s="12">
        <v>84.9</v>
      </c>
      <c r="G1551" s="30">
        <f t="shared" si="319"/>
        <v>0.7777777777777789</v>
      </c>
      <c r="H1551" s="30">
        <f t="shared" si="320"/>
        <v>2.8000000000000043</v>
      </c>
      <c r="I1551" s="31">
        <f>SUM(E$8:E1551)</f>
        <v>15938.694444444445</v>
      </c>
      <c r="J1551" s="31">
        <f t="shared" si="321"/>
        <v>23.58333333333394</v>
      </c>
      <c r="K1551" s="32">
        <f t="shared" si="313"/>
        <v>1201.6666666666683</v>
      </c>
      <c r="L1551" s="33">
        <v>156.46950000000001</v>
      </c>
      <c r="M1551" s="34">
        <f>0.5*2.10945*1.29*0.35*WLTC_class_3!E1551^2</f>
        <v>264.85451070859375</v>
      </c>
      <c r="N1551" s="34">
        <f t="shared" si="314"/>
        <v>1622.9906773752621</v>
      </c>
      <c r="O1551" s="35">
        <f t="shared" si="315"/>
        <v>902.66458583549104</v>
      </c>
      <c r="P1551" s="35">
        <f t="shared" si="322"/>
        <v>38275.530141434247</v>
      </c>
      <c r="Q1551" s="35">
        <f>(SUM(P$8:P1551))/3600000</f>
        <v>1.865445964118744</v>
      </c>
      <c r="R1551" s="35">
        <f t="shared" si="323"/>
        <v>0</v>
      </c>
      <c r="S1551" s="35"/>
      <c r="T1551" s="35">
        <f>(SUMIF(R$8:R1551,"&lt;0"))/3600000*-1</f>
        <v>0.72977852399153365</v>
      </c>
      <c r="U1551" s="37">
        <f t="shared" si="325"/>
        <v>24.642273148148249</v>
      </c>
      <c r="V1551" s="37">
        <f t="shared" si="324"/>
        <v>0</v>
      </c>
      <c r="W1551" s="39">
        <f>SUM(V$8:V1551)/3600000*-1</f>
        <v>0.50208762450617572</v>
      </c>
      <c r="X1551" s="38">
        <f t="shared" si="316"/>
        <v>38.275530141433265</v>
      </c>
      <c r="Y1551" s="38">
        <f t="shared" si="317"/>
        <v>59.179818394458522</v>
      </c>
      <c r="Z1551" s="38">
        <f>SUM(Y$8:Y1551)/1000</f>
        <v>37.436905332991465</v>
      </c>
    </row>
    <row r="1552" spans="2:26" x14ac:dyDescent="0.3">
      <c r="B1552" s="7" t="s">
        <v>28</v>
      </c>
      <c r="C1552" s="7">
        <v>1544</v>
      </c>
      <c r="D1552" s="7">
        <v>67</v>
      </c>
      <c r="E1552" s="2">
        <f t="shared" si="318"/>
        <v>24.277777777777779</v>
      </c>
      <c r="F1552" s="12">
        <v>87.4</v>
      </c>
      <c r="G1552" s="30">
        <f t="shared" si="319"/>
        <v>0.56944444444444364</v>
      </c>
      <c r="H1552" s="30">
        <f t="shared" si="320"/>
        <v>2.0499999999999972</v>
      </c>
      <c r="I1552" s="31">
        <f>SUM(E$8:E1552)</f>
        <v>15962.972222222223</v>
      </c>
      <c r="J1552" s="31">
        <f t="shared" si="321"/>
        <v>24.277777777777374</v>
      </c>
      <c r="K1552" s="32">
        <f t="shared" si="313"/>
        <v>879.79166666666538</v>
      </c>
      <c r="L1552" s="33">
        <v>156.46950000000001</v>
      </c>
      <c r="M1552" s="34">
        <f>0.5*2.10945*1.29*0.35*WLTC_class_3!E1552^2</f>
        <v>280.68219137048612</v>
      </c>
      <c r="N1552" s="34">
        <f t="shared" si="314"/>
        <v>1316.9433580371515</v>
      </c>
      <c r="O1552" s="35">
        <f t="shared" si="315"/>
        <v>776.22023500306352</v>
      </c>
      <c r="P1552" s="35">
        <f t="shared" si="322"/>
        <v>31972.458192345868</v>
      </c>
      <c r="Q1552" s="35">
        <f>(SUM(P$8:P1552))/3600000</f>
        <v>1.8743272025055067</v>
      </c>
      <c r="R1552" s="35">
        <f t="shared" si="323"/>
        <v>0</v>
      </c>
      <c r="S1552" s="35"/>
      <c r="T1552" s="35">
        <f>(SUMIF(R$8:R1552,"&lt;0"))/3600000*-1</f>
        <v>0.72977852399153365</v>
      </c>
      <c r="U1552" s="37">
        <f t="shared" si="325"/>
        <v>20.540393518518474</v>
      </c>
      <c r="V1552" s="37">
        <f t="shared" si="324"/>
        <v>0</v>
      </c>
      <c r="W1552" s="39">
        <f>SUM(V$8:V1552)/3600000*-1</f>
        <v>0.50208762450617572</v>
      </c>
      <c r="X1552" s="38">
        <f t="shared" si="316"/>
        <v>31.972458192346398</v>
      </c>
      <c r="Y1552" s="38">
        <f t="shared" si="317"/>
        <v>52.876746445371658</v>
      </c>
      <c r="Z1552" s="38">
        <f>SUM(Y$8:Y1552)/1000</f>
        <v>37.489782079436836</v>
      </c>
    </row>
    <row r="1553" spans="2:26" x14ac:dyDescent="0.3">
      <c r="B1553" s="7" t="s">
        <v>28</v>
      </c>
      <c r="C1553" s="7">
        <v>1545</v>
      </c>
      <c r="D1553" s="7">
        <v>68</v>
      </c>
      <c r="E1553" s="2">
        <f t="shared" si="318"/>
        <v>24.722222222222221</v>
      </c>
      <c r="F1553" s="12">
        <v>89</v>
      </c>
      <c r="G1553" s="30">
        <f t="shared" si="319"/>
        <v>0.36111111111111033</v>
      </c>
      <c r="H1553" s="30">
        <f t="shared" si="320"/>
        <v>1.2999999999999972</v>
      </c>
      <c r="I1553" s="31">
        <f>SUM(E$8:E1553)</f>
        <v>15987.694444444445</v>
      </c>
      <c r="J1553" s="31">
        <f t="shared" si="321"/>
        <v>24.722222222222626</v>
      </c>
      <c r="K1553" s="32">
        <f t="shared" si="313"/>
        <v>557.91666666666549</v>
      </c>
      <c r="L1553" s="33">
        <v>156.46950000000001</v>
      </c>
      <c r="M1553" s="34">
        <f>0.5*2.10945*1.29*0.35*WLTC_class_3!E1553^2</f>
        <v>291.05295072048608</v>
      </c>
      <c r="N1553" s="34">
        <f t="shared" si="314"/>
        <v>1005.4391173871516</v>
      </c>
      <c r="O1553" s="35">
        <f t="shared" si="315"/>
        <v>614.51259635985787</v>
      </c>
      <c r="P1553" s="35">
        <f t="shared" si="322"/>
        <v>24856.689290960541</v>
      </c>
      <c r="Q1553" s="35">
        <f>(SUM(P$8:P1553))/3600000</f>
        <v>1.8812318384196622</v>
      </c>
      <c r="R1553" s="35">
        <f t="shared" si="323"/>
        <v>0</v>
      </c>
      <c r="S1553" s="35"/>
      <c r="T1553" s="35">
        <f>(SUMIF(R$8:R1553,"&lt;0"))/3600000*-1</f>
        <v>0.72977852399153365</v>
      </c>
      <c r="U1553" s="37">
        <f t="shared" si="325"/>
        <v>13.458666666666629</v>
      </c>
      <c r="V1553" s="37">
        <f t="shared" si="324"/>
        <v>0</v>
      </c>
      <c r="W1553" s="39">
        <f>SUM(V$8:V1553)/3600000*-1</f>
        <v>0.50208762450617572</v>
      </c>
      <c r="X1553" s="38">
        <f t="shared" si="316"/>
        <v>24.856689290960134</v>
      </c>
      <c r="Y1553" s="38">
        <f t="shared" si="317"/>
        <v>45.760977543985391</v>
      </c>
      <c r="Z1553" s="38">
        <f>SUM(Y$8:Y1553)/1000</f>
        <v>37.535543056980821</v>
      </c>
    </row>
    <row r="1554" spans="2:26" x14ac:dyDescent="0.3">
      <c r="B1554" s="7" t="s">
        <v>28</v>
      </c>
      <c r="C1554" s="7">
        <v>1546</v>
      </c>
      <c r="D1554" s="7">
        <v>69</v>
      </c>
      <c r="E1554" s="2">
        <f t="shared" si="318"/>
        <v>25</v>
      </c>
      <c r="F1554" s="12">
        <v>90</v>
      </c>
      <c r="G1554" s="30">
        <f t="shared" si="319"/>
        <v>0.22222222222222143</v>
      </c>
      <c r="H1554" s="30">
        <f t="shared" si="320"/>
        <v>0.79999999999999716</v>
      </c>
      <c r="I1554" s="31">
        <f>SUM(E$8:E1554)</f>
        <v>16012.694444444445</v>
      </c>
      <c r="J1554" s="31">
        <f t="shared" si="321"/>
        <v>25</v>
      </c>
      <c r="K1554" s="32">
        <f t="shared" si="313"/>
        <v>343.33333333333212</v>
      </c>
      <c r="L1554" s="33">
        <v>156.46950000000001</v>
      </c>
      <c r="M1554" s="34">
        <f>0.5*2.10945*1.29*0.35*WLTC_class_3!E1554^2</f>
        <v>297.63021093749995</v>
      </c>
      <c r="N1554" s="34">
        <f t="shared" si="314"/>
        <v>797.43304427083206</v>
      </c>
      <c r="O1554" s="35">
        <f t="shared" si="315"/>
        <v>498.39565266927002</v>
      </c>
      <c r="P1554" s="35">
        <f t="shared" si="322"/>
        <v>19935.826106770801</v>
      </c>
      <c r="Q1554" s="35">
        <f>(SUM(P$8:P1554))/3600000</f>
        <v>1.8867695678937653</v>
      </c>
      <c r="R1554" s="35">
        <f t="shared" si="323"/>
        <v>0</v>
      </c>
      <c r="S1554" s="35"/>
      <c r="T1554" s="35">
        <f>(SUMIF(R$8:R1554,"&lt;0"))/3600000*-1</f>
        <v>0.72977852399153365</v>
      </c>
      <c r="U1554" s="37">
        <f t="shared" si="325"/>
        <v>8.5356481481481783</v>
      </c>
      <c r="V1554" s="37">
        <f t="shared" si="324"/>
        <v>0</v>
      </c>
      <c r="W1554" s="39">
        <f>SUM(V$8:V1554)/3600000*-1</f>
        <v>0.50208762450617572</v>
      </c>
      <c r="X1554" s="38">
        <f t="shared" si="316"/>
        <v>19.935826106770801</v>
      </c>
      <c r="Y1554" s="38">
        <f t="shared" si="317"/>
        <v>40.840114359796061</v>
      </c>
      <c r="Z1554" s="38">
        <f>SUM(Y$8:Y1554)/1000</f>
        <v>37.576383171340616</v>
      </c>
    </row>
    <row r="1555" spans="2:26" x14ac:dyDescent="0.3">
      <c r="B1555" s="7" t="s">
        <v>28</v>
      </c>
      <c r="C1555" s="7">
        <v>1547</v>
      </c>
      <c r="D1555" s="7">
        <v>70</v>
      </c>
      <c r="E1555" s="2">
        <f t="shared" si="318"/>
        <v>25.166666666666664</v>
      </c>
      <c r="F1555" s="12">
        <v>90.6</v>
      </c>
      <c r="G1555" s="30">
        <f t="shared" si="319"/>
        <v>0.1388888888888889</v>
      </c>
      <c r="H1555" s="30">
        <f t="shared" si="320"/>
        <v>0.5</v>
      </c>
      <c r="I1555" s="31">
        <f>SUM(E$8:E1555)</f>
        <v>16037.861111111111</v>
      </c>
      <c r="J1555" s="31">
        <f t="shared" si="321"/>
        <v>25.16666666666606</v>
      </c>
      <c r="K1555" s="32">
        <f t="shared" si="313"/>
        <v>214.58333333333334</v>
      </c>
      <c r="L1555" s="33">
        <v>156.46950000000001</v>
      </c>
      <c r="M1555" s="34">
        <f>0.5*2.10945*1.29*0.35*WLTC_class_3!E1555^2</f>
        <v>301.6118417593749</v>
      </c>
      <c r="N1555" s="34">
        <f t="shared" si="314"/>
        <v>672.66467509270831</v>
      </c>
      <c r="O1555" s="35">
        <f t="shared" si="315"/>
        <v>426.039646021902</v>
      </c>
      <c r="P1555" s="35">
        <f t="shared" si="322"/>
        <v>16928.727656499417</v>
      </c>
      <c r="Q1555" s="35">
        <f>(SUM(P$8:P1555))/3600000</f>
        <v>1.8914719922427929</v>
      </c>
      <c r="R1555" s="35">
        <f t="shared" si="323"/>
        <v>0</v>
      </c>
      <c r="S1555" s="35"/>
      <c r="T1555" s="35">
        <f>(SUMIF(R$8:R1555,"&lt;0"))/3600000*-1</f>
        <v>0.72977852399153365</v>
      </c>
      <c r="U1555" s="37">
        <f t="shared" si="325"/>
        <v>5.1671666666665814</v>
      </c>
      <c r="V1555" s="37">
        <f t="shared" si="324"/>
        <v>0</v>
      </c>
      <c r="W1555" s="39">
        <f>SUM(V$8:V1555)/3600000*-1</f>
        <v>0.50208762450617572</v>
      </c>
      <c r="X1555" s="38">
        <f t="shared" si="316"/>
        <v>16.928727656499824</v>
      </c>
      <c r="Y1555" s="38">
        <f t="shared" si="317"/>
        <v>37.833015909525088</v>
      </c>
      <c r="Z1555" s="38">
        <f>SUM(Y$8:Y1555)/1000</f>
        <v>37.614216187250143</v>
      </c>
    </row>
    <row r="1556" spans="2:26" x14ac:dyDescent="0.3">
      <c r="B1556" s="7" t="s">
        <v>28</v>
      </c>
      <c r="C1556" s="7">
        <v>1548</v>
      </c>
      <c r="D1556" s="7">
        <v>71</v>
      </c>
      <c r="E1556" s="2">
        <f t="shared" si="318"/>
        <v>25.277777777777779</v>
      </c>
      <c r="F1556" s="12">
        <v>91</v>
      </c>
      <c r="G1556" s="30">
        <f t="shared" si="319"/>
        <v>0.12500000000000078</v>
      </c>
      <c r="H1556" s="30">
        <f t="shared" si="320"/>
        <v>0.45000000000000284</v>
      </c>
      <c r="I1556" s="31">
        <f>SUM(E$8:E1556)</f>
        <v>16063.138888888889</v>
      </c>
      <c r="J1556" s="31">
        <f t="shared" si="321"/>
        <v>25.277777777777374</v>
      </c>
      <c r="K1556" s="32">
        <f t="shared" si="313"/>
        <v>193.12500000000119</v>
      </c>
      <c r="L1556" s="33">
        <v>156.46950000000001</v>
      </c>
      <c r="M1556" s="34">
        <f>0.5*2.10945*1.29*0.35*WLTC_class_3!E1556^2</f>
        <v>304.28096009548608</v>
      </c>
      <c r="N1556" s="34">
        <f t="shared" si="314"/>
        <v>653.87546009548737</v>
      </c>
      <c r="O1556" s="35">
        <f t="shared" si="315"/>
        <v>417.80421952551268</v>
      </c>
      <c r="P1556" s="35">
        <f t="shared" si="322"/>
        <v>16528.518574635666</v>
      </c>
      <c r="Q1556" s="35">
        <f>(SUM(P$8:P1556))/3600000</f>
        <v>1.8960632474024139</v>
      </c>
      <c r="R1556" s="35">
        <f t="shared" si="323"/>
        <v>0</v>
      </c>
      <c r="S1556" s="35"/>
      <c r="T1556" s="35">
        <f>(SUMIF(R$8:R1556,"&lt;0"))/3600000*-1</f>
        <v>0.72977852399153365</v>
      </c>
      <c r="U1556" s="37">
        <f t="shared" si="325"/>
        <v>3.4638518518519383</v>
      </c>
      <c r="V1556" s="37">
        <f t="shared" si="324"/>
        <v>0</v>
      </c>
      <c r="W1556" s="39">
        <f>SUM(V$8:V1556)/3600000*-1</f>
        <v>0.50208762450617572</v>
      </c>
      <c r="X1556" s="38">
        <f t="shared" si="316"/>
        <v>16.528518574635932</v>
      </c>
      <c r="Y1556" s="38">
        <f t="shared" si="317"/>
        <v>37.432806827661196</v>
      </c>
      <c r="Z1556" s="38">
        <f>SUM(Y$8:Y1556)/1000</f>
        <v>37.651648994077803</v>
      </c>
    </row>
    <row r="1557" spans="2:26" x14ac:dyDescent="0.3">
      <c r="B1557" s="7" t="s">
        <v>28</v>
      </c>
      <c r="C1557" s="7">
        <v>1549</v>
      </c>
      <c r="D1557" s="7">
        <v>72</v>
      </c>
      <c r="E1557" s="2">
        <f t="shared" si="318"/>
        <v>25.416666666666664</v>
      </c>
      <c r="F1557" s="12">
        <v>91.5</v>
      </c>
      <c r="G1557" s="30">
        <f t="shared" si="319"/>
        <v>0.1388888888888889</v>
      </c>
      <c r="H1557" s="30">
        <f t="shared" si="320"/>
        <v>0.5</v>
      </c>
      <c r="I1557" s="31">
        <f>SUM(E$8:E1557)</f>
        <v>16088.555555555555</v>
      </c>
      <c r="J1557" s="31">
        <f t="shared" si="321"/>
        <v>25.41666666666606</v>
      </c>
      <c r="K1557" s="32">
        <f t="shared" si="313"/>
        <v>214.58333333333334</v>
      </c>
      <c r="L1557" s="33">
        <v>156.46950000000001</v>
      </c>
      <c r="M1557" s="34">
        <f>0.5*2.10945*1.29*0.35*WLTC_class_3!E1557^2</f>
        <v>307.63389302734367</v>
      </c>
      <c r="N1557" s="34">
        <f t="shared" si="314"/>
        <v>678.68672636067708</v>
      </c>
      <c r="O1557" s="35">
        <f t="shared" si="315"/>
        <v>438.4363383312533</v>
      </c>
      <c r="P1557" s="35">
        <f t="shared" si="322"/>
        <v>17249.954295000131</v>
      </c>
      <c r="Q1557" s="35">
        <f>(SUM(P$8:P1557))/3600000</f>
        <v>1.9008549013732472</v>
      </c>
      <c r="R1557" s="35">
        <f t="shared" si="323"/>
        <v>0</v>
      </c>
      <c r="S1557" s="35"/>
      <c r="T1557" s="35">
        <f>(SUMIF(R$8:R1557,"&lt;0"))/3600000*-1</f>
        <v>0.72977852399153365</v>
      </c>
      <c r="U1557" s="37">
        <f t="shared" si="325"/>
        <v>4.3512731481480849</v>
      </c>
      <c r="V1557" s="37">
        <f t="shared" si="324"/>
        <v>0</v>
      </c>
      <c r="W1557" s="39">
        <f>SUM(V$8:V1557)/3600000*-1</f>
        <v>0.50208762450617572</v>
      </c>
      <c r="X1557" s="38">
        <f t="shared" si="316"/>
        <v>17.249954295000542</v>
      </c>
      <c r="Y1557" s="38">
        <f t="shared" si="317"/>
        <v>38.154242548025806</v>
      </c>
      <c r="Z1557" s="38">
        <f>SUM(Y$8:Y1557)/1000</f>
        <v>37.689803236625835</v>
      </c>
    </row>
    <row r="1558" spans="2:26" x14ac:dyDescent="0.3">
      <c r="B1558" s="7" t="s">
        <v>28</v>
      </c>
      <c r="C1558" s="7">
        <v>1550</v>
      </c>
      <c r="D1558" s="7">
        <v>73</v>
      </c>
      <c r="E1558" s="2">
        <f t="shared" si="318"/>
        <v>25.555555555555554</v>
      </c>
      <c r="F1558" s="12">
        <v>92</v>
      </c>
      <c r="G1558" s="30">
        <f t="shared" si="319"/>
        <v>0.16666666666666705</v>
      </c>
      <c r="H1558" s="30">
        <f t="shared" si="320"/>
        <v>0.60000000000000142</v>
      </c>
      <c r="I1558" s="31">
        <f>SUM(E$8:E1558)</f>
        <v>16114.111111111109</v>
      </c>
      <c r="J1558" s="31">
        <f t="shared" si="321"/>
        <v>25.555555555554747</v>
      </c>
      <c r="K1558" s="32">
        <f t="shared" si="313"/>
        <v>257.50000000000057</v>
      </c>
      <c r="L1558" s="33">
        <v>156.46950000000001</v>
      </c>
      <c r="M1558" s="34">
        <f>0.5*2.10945*1.29*0.35*WLTC_class_3!E1558^2</f>
        <v>311.0051981944444</v>
      </c>
      <c r="N1558" s="34">
        <f t="shared" si="314"/>
        <v>724.97469819444495</v>
      </c>
      <c r="O1558" s="35">
        <f t="shared" si="315"/>
        <v>473.47113005536943</v>
      </c>
      <c r="P1558" s="35">
        <f t="shared" si="322"/>
        <v>18527.131176079674</v>
      </c>
      <c r="Q1558" s="35">
        <f>(SUM(P$8:P1558))/3600000</f>
        <v>1.906001326699936</v>
      </c>
      <c r="R1558" s="35">
        <f t="shared" si="323"/>
        <v>0</v>
      </c>
      <c r="S1558" s="35"/>
      <c r="T1558" s="35">
        <f>(SUMIF(R$8:R1558,"&lt;0"))/3600000*-1</f>
        <v>0.72977852399153365</v>
      </c>
      <c r="U1558" s="37">
        <f t="shared" si="325"/>
        <v>4.3751157407407755</v>
      </c>
      <c r="V1558" s="37">
        <f t="shared" si="324"/>
        <v>0</v>
      </c>
      <c r="W1558" s="39">
        <f>SUM(V$8:V1558)/3600000*-1</f>
        <v>0.50208762450617572</v>
      </c>
      <c r="X1558" s="38">
        <f t="shared" si="316"/>
        <v>18.52713117608026</v>
      </c>
      <c r="Y1558" s="38">
        <f t="shared" si="317"/>
        <v>39.431419429105517</v>
      </c>
      <c r="Z1558" s="38">
        <f>SUM(Y$8:Y1558)/1000</f>
        <v>37.729234656054942</v>
      </c>
    </row>
    <row r="1559" spans="2:26" x14ac:dyDescent="0.3">
      <c r="B1559" s="7" t="s">
        <v>28</v>
      </c>
      <c r="C1559" s="7">
        <v>1551</v>
      </c>
      <c r="D1559" s="7">
        <v>74</v>
      </c>
      <c r="E1559" s="2">
        <f t="shared" si="318"/>
        <v>25.75</v>
      </c>
      <c r="F1559" s="12">
        <v>92.7</v>
      </c>
      <c r="G1559" s="30">
        <f t="shared" si="319"/>
        <v>0.19444444444444522</v>
      </c>
      <c r="H1559" s="30">
        <f t="shared" si="320"/>
        <v>0.70000000000000284</v>
      </c>
      <c r="I1559" s="31">
        <f>SUM(E$8:E1559)</f>
        <v>16139.861111111109</v>
      </c>
      <c r="J1559" s="31">
        <f t="shared" si="321"/>
        <v>25.75</v>
      </c>
      <c r="K1559" s="32">
        <f t="shared" si="313"/>
        <v>300.41666666666788</v>
      </c>
      <c r="L1559" s="33">
        <v>156.46950000000001</v>
      </c>
      <c r="M1559" s="34">
        <f>0.5*2.10945*1.29*0.35*WLTC_class_3!E1559^2</f>
        <v>315.75589078359371</v>
      </c>
      <c r="N1559" s="34">
        <f t="shared" si="314"/>
        <v>772.64205745026163</v>
      </c>
      <c r="O1559" s="35">
        <f t="shared" si="315"/>
        <v>512.30997421811412</v>
      </c>
      <c r="P1559" s="35">
        <f t="shared" si="322"/>
        <v>19895.532979344236</v>
      </c>
      <c r="Q1559" s="35">
        <f>(SUM(P$8:P1559))/3600000</f>
        <v>1.9115278636386426</v>
      </c>
      <c r="R1559" s="35">
        <f t="shared" si="323"/>
        <v>0</v>
      </c>
      <c r="S1559" s="35"/>
      <c r="T1559" s="35">
        <f>(SUMIF(R$8:R1559,"&lt;0"))/3600000*-1</f>
        <v>0.72977852399153365</v>
      </c>
      <c r="U1559" s="37">
        <f t="shared" si="325"/>
        <v>6.1652175925926205</v>
      </c>
      <c r="V1559" s="37">
        <f t="shared" si="324"/>
        <v>0</v>
      </c>
      <c r="W1559" s="39">
        <f>SUM(V$8:V1559)/3600000*-1</f>
        <v>0.50208762450617572</v>
      </c>
      <c r="X1559" s="38">
        <f t="shared" si="316"/>
        <v>19.895532979344235</v>
      </c>
      <c r="Y1559" s="38">
        <f t="shared" si="317"/>
        <v>40.799821232369496</v>
      </c>
      <c r="Z1559" s="38">
        <f>SUM(Y$8:Y1559)/1000</f>
        <v>37.770034477287311</v>
      </c>
    </row>
    <row r="1560" spans="2:26" x14ac:dyDescent="0.3">
      <c r="B1560" s="7" t="s">
        <v>28</v>
      </c>
      <c r="C1560" s="7">
        <v>1552</v>
      </c>
      <c r="D1560" s="7">
        <v>75</v>
      </c>
      <c r="E1560" s="2">
        <f t="shared" si="318"/>
        <v>25.944444444444446</v>
      </c>
      <c r="F1560" s="12">
        <v>93.4</v>
      </c>
      <c r="G1560" s="30">
        <f t="shared" si="319"/>
        <v>0.20833333333333331</v>
      </c>
      <c r="H1560" s="30">
        <f t="shared" si="320"/>
        <v>0.75</v>
      </c>
      <c r="I1560" s="31">
        <f>SUM(E$8:E1560)</f>
        <v>16165.805555555555</v>
      </c>
      <c r="J1560" s="31">
        <f t="shared" si="321"/>
        <v>25.944444444445253</v>
      </c>
      <c r="K1560" s="32">
        <f t="shared" si="313"/>
        <v>321.87499999999994</v>
      </c>
      <c r="L1560" s="33">
        <v>156.46950000000001</v>
      </c>
      <c r="M1560" s="34">
        <f>0.5*2.10945*1.29*0.35*WLTC_class_3!E1560^2</f>
        <v>320.54259295381945</v>
      </c>
      <c r="N1560" s="34">
        <f t="shared" si="314"/>
        <v>798.88709295381932</v>
      </c>
      <c r="O1560" s="35">
        <f t="shared" si="315"/>
        <v>537.74224449139183</v>
      </c>
      <c r="P1560" s="35">
        <f t="shared" si="322"/>
        <v>20726.681800524737</v>
      </c>
      <c r="Q1560" s="35">
        <f>(SUM(P$8:P1560))/3600000</f>
        <v>1.9172852752498994</v>
      </c>
      <c r="R1560" s="35">
        <f t="shared" si="323"/>
        <v>0</v>
      </c>
      <c r="S1560" s="35"/>
      <c r="T1560" s="35">
        <f>(SUMIF(R$8:R1560,"&lt;0"))/3600000*-1</f>
        <v>0.72977852399153365</v>
      </c>
      <c r="U1560" s="37">
        <f t="shared" si="325"/>
        <v>6.2119490740741483</v>
      </c>
      <c r="V1560" s="37">
        <f t="shared" si="324"/>
        <v>0</v>
      </c>
      <c r="W1560" s="39">
        <f>SUM(V$8:V1560)/3600000*-1</f>
        <v>0.50208762450617572</v>
      </c>
      <c r="X1560" s="38">
        <f t="shared" si="316"/>
        <v>20.726681800524094</v>
      </c>
      <c r="Y1560" s="38">
        <f t="shared" si="317"/>
        <v>41.630970053549355</v>
      </c>
      <c r="Z1560" s="38">
        <f>SUM(Y$8:Y1560)/1000</f>
        <v>37.811665447340864</v>
      </c>
    </row>
    <row r="1561" spans="2:26" x14ac:dyDescent="0.3">
      <c r="B1561" s="7" t="s">
        <v>28</v>
      </c>
      <c r="C1561" s="7">
        <v>1553</v>
      </c>
      <c r="D1561" s="7">
        <v>76</v>
      </c>
      <c r="E1561" s="2">
        <f t="shared" si="318"/>
        <v>26.166666666666668</v>
      </c>
      <c r="F1561" s="12">
        <v>94.2</v>
      </c>
      <c r="G1561" s="30">
        <f t="shared" si="319"/>
        <v>0.20833333333333331</v>
      </c>
      <c r="H1561" s="30">
        <f t="shared" si="320"/>
        <v>0.75</v>
      </c>
      <c r="I1561" s="31">
        <f>SUM(E$8:E1561)</f>
        <v>16191.972222222221</v>
      </c>
      <c r="J1561" s="31">
        <f t="shared" si="321"/>
        <v>26.16666666666606</v>
      </c>
      <c r="K1561" s="32">
        <f t="shared" si="313"/>
        <v>321.87499999999994</v>
      </c>
      <c r="L1561" s="33">
        <v>156.46950000000001</v>
      </c>
      <c r="M1561" s="34">
        <f>0.5*2.10945*1.29*0.35*WLTC_class_3!E1561^2</f>
        <v>326.05720308437498</v>
      </c>
      <c r="N1561" s="34">
        <f t="shared" si="314"/>
        <v>804.40170308437496</v>
      </c>
      <c r="O1561" s="35">
        <f t="shared" si="315"/>
        <v>550.76937720350838</v>
      </c>
      <c r="P1561" s="35">
        <f t="shared" si="322"/>
        <v>21048.511230707325</v>
      </c>
      <c r="Q1561" s="35">
        <f>(SUM(P$8:P1561))/3600000</f>
        <v>1.923132083925096</v>
      </c>
      <c r="R1561" s="35">
        <f t="shared" si="323"/>
        <v>0</v>
      </c>
      <c r="S1561" s="35"/>
      <c r="T1561" s="35">
        <f>(SUMIF(R$8:R1561,"&lt;0"))/3600000*-1</f>
        <v>0.72977852399153365</v>
      </c>
      <c r="U1561" s="37">
        <f t="shared" si="325"/>
        <v>7.1565925925925278</v>
      </c>
      <c r="V1561" s="37">
        <f t="shared" si="324"/>
        <v>0</v>
      </c>
      <c r="W1561" s="39">
        <f>SUM(V$8:V1561)/3600000*-1</f>
        <v>0.50208762450617572</v>
      </c>
      <c r="X1561" s="38">
        <f t="shared" si="316"/>
        <v>21.048511230707813</v>
      </c>
      <c r="Y1561" s="38">
        <f t="shared" si="317"/>
        <v>41.952799483733074</v>
      </c>
      <c r="Z1561" s="38">
        <f>SUM(Y$8:Y1561)/1000</f>
        <v>37.853618246824595</v>
      </c>
    </row>
    <row r="1562" spans="2:26" x14ac:dyDescent="0.3">
      <c r="B1562" s="7" t="s">
        <v>28</v>
      </c>
      <c r="C1562" s="7">
        <v>1554</v>
      </c>
      <c r="D1562" s="7">
        <v>77</v>
      </c>
      <c r="E1562" s="2">
        <f t="shared" si="318"/>
        <v>26.361111111111111</v>
      </c>
      <c r="F1562" s="12">
        <v>94.9</v>
      </c>
      <c r="G1562" s="30">
        <f t="shared" si="319"/>
        <v>0.20833333333333331</v>
      </c>
      <c r="H1562" s="30">
        <f t="shared" si="320"/>
        <v>0.75</v>
      </c>
      <c r="I1562" s="31">
        <f>SUM(E$8:E1562)</f>
        <v>16218.333333333332</v>
      </c>
      <c r="J1562" s="31">
        <f t="shared" si="321"/>
        <v>26.361111111111313</v>
      </c>
      <c r="K1562" s="32">
        <f t="shared" si="313"/>
        <v>321.87499999999994</v>
      </c>
      <c r="L1562" s="33">
        <v>156.46950000000001</v>
      </c>
      <c r="M1562" s="34">
        <f>0.5*2.10945*1.29*0.35*WLTC_class_3!E1562^2</f>
        <v>330.92106864262149</v>
      </c>
      <c r="N1562" s="34">
        <f t="shared" si="314"/>
        <v>809.26556864262147</v>
      </c>
      <c r="O1562" s="35">
        <f t="shared" si="315"/>
        <v>562.36526264283884</v>
      </c>
      <c r="P1562" s="35">
        <f t="shared" si="322"/>
        <v>21333.139573384826</v>
      </c>
      <c r="Q1562" s="35">
        <f>(SUM(P$8:P1562))/3600000</f>
        <v>1.9290579560288139</v>
      </c>
      <c r="R1562" s="35">
        <f t="shared" si="323"/>
        <v>0</v>
      </c>
      <c r="S1562" s="35"/>
      <c r="T1562" s="35">
        <f>(SUMIF(R$8:R1562,"&lt;0"))/3600000*-1</f>
        <v>0.72977852399153365</v>
      </c>
      <c r="U1562" s="37">
        <f t="shared" si="325"/>
        <v>6.3120879629629139</v>
      </c>
      <c r="V1562" s="37">
        <f t="shared" si="324"/>
        <v>0</v>
      </c>
      <c r="W1562" s="39">
        <f>SUM(V$8:V1562)/3600000*-1</f>
        <v>0.50208762450617572</v>
      </c>
      <c r="X1562" s="38">
        <f t="shared" si="316"/>
        <v>21.33313957338466</v>
      </c>
      <c r="Y1562" s="38">
        <f t="shared" si="317"/>
        <v>42.23742782640992</v>
      </c>
      <c r="Z1562" s="38">
        <f>SUM(Y$8:Y1562)/1000</f>
        <v>37.89585567465101</v>
      </c>
    </row>
    <row r="1563" spans="2:26" x14ac:dyDescent="0.3">
      <c r="B1563" s="7" t="s">
        <v>28</v>
      </c>
      <c r="C1563" s="7">
        <v>1555</v>
      </c>
      <c r="D1563" s="7">
        <v>78</v>
      </c>
      <c r="E1563" s="2">
        <f t="shared" si="318"/>
        <v>26.583333333333332</v>
      </c>
      <c r="F1563" s="12">
        <v>95.7</v>
      </c>
      <c r="G1563" s="30">
        <f t="shared" si="319"/>
        <v>0.23611111111110952</v>
      </c>
      <c r="H1563" s="30">
        <f t="shared" si="320"/>
        <v>0.84999999999999432</v>
      </c>
      <c r="I1563" s="31">
        <f>SUM(E$8:E1563)</f>
        <v>16244.916666666666</v>
      </c>
      <c r="J1563" s="31">
        <f t="shared" si="321"/>
        <v>26.58333333333394</v>
      </c>
      <c r="K1563" s="32">
        <f t="shared" si="313"/>
        <v>364.79166666666418</v>
      </c>
      <c r="L1563" s="33">
        <v>156.46950000000001</v>
      </c>
      <c r="M1563" s="34">
        <f>0.5*2.10945*1.29*0.35*WLTC_class_3!E1563^2</f>
        <v>336.52386550234371</v>
      </c>
      <c r="N1563" s="34">
        <f t="shared" si="314"/>
        <v>857.78503216900799</v>
      </c>
      <c r="O1563" s="35">
        <f t="shared" si="315"/>
        <v>606.1740462399473</v>
      </c>
      <c r="P1563" s="35">
        <f t="shared" si="322"/>
        <v>22802.785438493316</v>
      </c>
      <c r="Q1563" s="35">
        <f>(SUM(P$8:P1563))/3600000</f>
        <v>1.9353920630950621</v>
      </c>
      <c r="R1563" s="35">
        <f t="shared" si="323"/>
        <v>0</v>
      </c>
      <c r="S1563" s="35"/>
      <c r="T1563" s="35">
        <f>(SUMIF(R$8:R1563,"&lt;0"))/3600000*-1</f>
        <v>0.72977852399153365</v>
      </c>
      <c r="U1563" s="37">
        <f t="shared" si="325"/>
        <v>7.2710370370370629</v>
      </c>
      <c r="V1563" s="37">
        <f t="shared" si="324"/>
        <v>0</v>
      </c>
      <c r="W1563" s="39">
        <f>SUM(V$8:V1563)/3600000*-1</f>
        <v>0.50208762450617572</v>
      </c>
      <c r="X1563" s="38">
        <f t="shared" si="316"/>
        <v>22.802785438492798</v>
      </c>
      <c r="Y1563" s="38">
        <f t="shared" si="317"/>
        <v>43.707073691518062</v>
      </c>
      <c r="Z1563" s="38">
        <f>SUM(Y$8:Y1563)/1000</f>
        <v>37.939562748342524</v>
      </c>
    </row>
    <row r="1564" spans="2:26" x14ac:dyDescent="0.3">
      <c r="B1564" s="7" t="s">
        <v>28</v>
      </c>
      <c r="C1564" s="7">
        <v>1556</v>
      </c>
      <c r="D1564" s="7">
        <v>79</v>
      </c>
      <c r="E1564" s="2">
        <f t="shared" si="318"/>
        <v>26.833333333333332</v>
      </c>
      <c r="F1564" s="12">
        <v>96.6</v>
      </c>
      <c r="G1564" s="30">
        <f t="shared" si="319"/>
        <v>0.27777777777777779</v>
      </c>
      <c r="H1564" s="30">
        <f t="shared" si="320"/>
        <v>1</v>
      </c>
      <c r="I1564" s="31">
        <f>SUM(E$8:E1564)</f>
        <v>16271.75</v>
      </c>
      <c r="J1564" s="31">
        <f t="shared" si="321"/>
        <v>26.83333333333394</v>
      </c>
      <c r="K1564" s="32">
        <f t="shared" si="313"/>
        <v>429.16666666666669</v>
      </c>
      <c r="L1564" s="33">
        <v>156.46950000000001</v>
      </c>
      <c r="M1564" s="34">
        <f>0.5*2.10945*1.29*0.35*WLTC_class_3!E1564^2</f>
        <v>342.88323100937492</v>
      </c>
      <c r="N1564" s="34">
        <f t="shared" si="314"/>
        <v>928.51939767604154</v>
      </c>
      <c r="O1564" s="35">
        <f t="shared" si="315"/>
        <v>668.55975853225596</v>
      </c>
      <c r="P1564" s="35">
        <f t="shared" si="322"/>
        <v>24915.270504307678</v>
      </c>
      <c r="Q1564" s="35">
        <f>(SUM(P$8:P1564))/3600000</f>
        <v>1.9423129715684808</v>
      </c>
      <c r="R1564" s="35">
        <f t="shared" si="323"/>
        <v>0</v>
      </c>
      <c r="S1564" s="35"/>
      <c r="T1564" s="35">
        <f>(SUMIF(R$8:R1564,"&lt;0"))/3600000*-1</f>
        <v>0.72977852399153365</v>
      </c>
      <c r="U1564" s="37">
        <f t="shared" si="325"/>
        <v>8.2528749999999764</v>
      </c>
      <c r="V1564" s="37">
        <f t="shared" si="324"/>
        <v>0</v>
      </c>
      <c r="W1564" s="39">
        <f>SUM(V$8:V1564)/3600000*-1</f>
        <v>0.50208762450617572</v>
      </c>
      <c r="X1564" s="38">
        <f t="shared" si="316"/>
        <v>24.915270504307113</v>
      </c>
      <c r="Y1564" s="38">
        <f t="shared" si="317"/>
        <v>45.819558757332373</v>
      </c>
      <c r="Z1564" s="38">
        <f>SUM(Y$8:Y1564)/1000</f>
        <v>37.985382307099862</v>
      </c>
    </row>
    <row r="1565" spans="2:26" x14ac:dyDescent="0.3">
      <c r="B1565" s="7" t="s">
        <v>28</v>
      </c>
      <c r="C1565" s="7">
        <v>1557</v>
      </c>
      <c r="D1565" s="7">
        <v>80</v>
      </c>
      <c r="E1565" s="2">
        <f t="shared" si="318"/>
        <v>27.138888888888889</v>
      </c>
      <c r="F1565" s="12">
        <v>97.7</v>
      </c>
      <c r="G1565" s="30">
        <f t="shared" si="319"/>
        <v>0.31944444444444603</v>
      </c>
      <c r="H1565" s="30">
        <f t="shared" si="320"/>
        <v>1.1500000000000057</v>
      </c>
      <c r="I1565" s="31">
        <f>SUM(E$8:E1565)</f>
        <v>16298.888888888889</v>
      </c>
      <c r="J1565" s="31">
        <f t="shared" si="321"/>
        <v>27.138888888888687</v>
      </c>
      <c r="K1565" s="32">
        <f t="shared" si="313"/>
        <v>493.54166666666913</v>
      </c>
      <c r="L1565" s="33">
        <v>156.46950000000001</v>
      </c>
      <c r="M1565" s="34">
        <f>0.5*2.10945*1.29*0.35*WLTC_class_3!E1565^2</f>
        <v>350.73662668637149</v>
      </c>
      <c r="N1565" s="34">
        <f t="shared" si="314"/>
        <v>1000.7477933530406</v>
      </c>
      <c r="O1565" s="35">
        <f t="shared" si="315"/>
        <v>737.07005435299186</v>
      </c>
      <c r="P1565" s="35">
        <f t="shared" si="322"/>
        <v>27159.183169608707</v>
      </c>
      <c r="Q1565" s="35">
        <f>(SUM(P$8:P1565))/3600000</f>
        <v>1.9498571891155945</v>
      </c>
      <c r="R1565" s="35">
        <f t="shared" si="323"/>
        <v>0</v>
      </c>
      <c r="S1565" s="35"/>
      <c r="T1565" s="35">
        <f>(SUMIF(R$8:R1565,"&lt;0"))/3600000*-1</f>
        <v>0.72977852399153365</v>
      </c>
      <c r="U1565" s="37">
        <f t="shared" si="325"/>
        <v>10.191754629629685</v>
      </c>
      <c r="V1565" s="37">
        <f t="shared" si="324"/>
        <v>0</v>
      </c>
      <c r="W1565" s="39">
        <f>SUM(V$8:V1565)/3600000*-1</f>
        <v>0.50208762450617572</v>
      </c>
      <c r="X1565" s="38">
        <f t="shared" si="316"/>
        <v>27.159183169608905</v>
      </c>
      <c r="Y1565" s="38">
        <f t="shared" si="317"/>
        <v>48.063471422634166</v>
      </c>
      <c r="Z1565" s="38">
        <f>SUM(Y$8:Y1565)/1000</f>
        <v>38.033445778522498</v>
      </c>
    </row>
    <row r="1566" spans="2:26" x14ac:dyDescent="0.3">
      <c r="B1566" s="7" t="s">
        <v>28</v>
      </c>
      <c r="C1566" s="7">
        <v>1558</v>
      </c>
      <c r="D1566" s="7">
        <v>81</v>
      </c>
      <c r="E1566" s="2">
        <f t="shared" si="318"/>
        <v>27.472222222222221</v>
      </c>
      <c r="F1566" s="12">
        <v>98.9</v>
      </c>
      <c r="G1566" s="30">
        <f t="shared" si="319"/>
        <v>0.37500000000000039</v>
      </c>
      <c r="H1566" s="30">
        <f t="shared" si="320"/>
        <v>1.3500000000000014</v>
      </c>
      <c r="I1566" s="31">
        <f>SUM(E$8:E1566)</f>
        <v>16326.361111111111</v>
      </c>
      <c r="J1566" s="31">
        <f t="shared" si="321"/>
        <v>27.472222222222626</v>
      </c>
      <c r="K1566" s="32">
        <f t="shared" si="313"/>
        <v>579.37500000000057</v>
      </c>
      <c r="L1566" s="33">
        <v>156.46950000000001</v>
      </c>
      <c r="M1566" s="34">
        <f>0.5*2.10945*1.29*0.35*WLTC_class_3!E1566^2</f>
        <v>359.40538216345482</v>
      </c>
      <c r="N1566" s="34">
        <f t="shared" si="314"/>
        <v>1095.2498821634554</v>
      </c>
      <c r="O1566" s="35">
        <f t="shared" si="315"/>
        <v>826.61027005525989</v>
      </c>
      <c r="P1566" s="35">
        <f t="shared" si="322"/>
        <v>30088.948151657591</v>
      </c>
      <c r="Q1566" s="35">
        <f>(SUM(P$8:P1566))/3600000</f>
        <v>1.9582152302688327</v>
      </c>
      <c r="R1566" s="35">
        <f t="shared" si="323"/>
        <v>0</v>
      </c>
      <c r="S1566" s="35"/>
      <c r="T1566" s="35">
        <f>(SUMIF(R$8:R1566,"&lt;0"))/3600000*-1</f>
        <v>0.72977852399153365</v>
      </c>
      <c r="U1566" s="37">
        <f t="shared" si="325"/>
        <v>11.249888888888814</v>
      </c>
      <c r="V1566" s="37">
        <f t="shared" si="324"/>
        <v>0</v>
      </c>
      <c r="W1566" s="39">
        <f>SUM(V$8:V1566)/3600000*-1</f>
        <v>0.50208762450617572</v>
      </c>
      <c r="X1566" s="38">
        <f t="shared" si="316"/>
        <v>30.088948151657146</v>
      </c>
      <c r="Y1566" s="38">
        <f t="shared" si="317"/>
        <v>50.993236404682406</v>
      </c>
      <c r="Z1566" s="38">
        <f>SUM(Y$8:Y1566)/1000</f>
        <v>38.084439014927177</v>
      </c>
    </row>
    <row r="1567" spans="2:26" x14ac:dyDescent="0.3">
      <c r="B1567" s="7" t="s">
        <v>28</v>
      </c>
      <c r="C1567" s="7">
        <v>1559</v>
      </c>
      <c r="D1567" s="7">
        <v>82</v>
      </c>
      <c r="E1567" s="2">
        <f t="shared" si="318"/>
        <v>27.888888888888889</v>
      </c>
      <c r="F1567" s="12">
        <v>100.4</v>
      </c>
      <c r="G1567" s="30">
        <f t="shared" si="319"/>
        <v>0.43055555555555475</v>
      </c>
      <c r="H1567" s="30">
        <f t="shared" si="320"/>
        <v>1.5499999999999972</v>
      </c>
      <c r="I1567" s="31">
        <f>SUM(E$8:E1567)</f>
        <v>16354.25</v>
      </c>
      <c r="J1567" s="31">
        <f t="shared" si="321"/>
        <v>27.888888888888687</v>
      </c>
      <c r="K1567" s="32">
        <f t="shared" si="313"/>
        <v>665.20833333333212</v>
      </c>
      <c r="L1567" s="33">
        <v>156.46950000000001</v>
      </c>
      <c r="M1567" s="34">
        <f>0.5*2.10945*1.29*0.35*WLTC_class_3!E1567^2</f>
        <v>370.3901416152778</v>
      </c>
      <c r="N1567" s="34">
        <f t="shared" si="314"/>
        <v>1192.0679749486098</v>
      </c>
      <c r="O1567" s="35">
        <f t="shared" si="315"/>
        <v>927.17869740415836</v>
      </c>
      <c r="P1567" s="35">
        <f t="shared" si="322"/>
        <v>33245.451301344321</v>
      </c>
      <c r="Q1567" s="35">
        <f>(SUM(P$8:P1567))/3600000</f>
        <v>1.9674500778525394</v>
      </c>
      <c r="R1567" s="35">
        <f t="shared" si="323"/>
        <v>0</v>
      </c>
      <c r="S1567" s="35"/>
      <c r="T1567" s="35">
        <f>(SUMIF(R$8:R1567,"&lt;0"))/3600000*-1</f>
        <v>0.72977852399153365</v>
      </c>
      <c r="U1567" s="37">
        <f t="shared" si="325"/>
        <v>14.25548611111121</v>
      </c>
      <c r="V1567" s="37">
        <f t="shared" si="324"/>
        <v>0</v>
      </c>
      <c r="W1567" s="39">
        <f>SUM(V$8:V1567)/3600000*-1</f>
        <v>0.50208762450617572</v>
      </c>
      <c r="X1567" s="38">
        <f t="shared" si="316"/>
        <v>33.245451301344559</v>
      </c>
      <c r="Y1567" s="38">
        <f t="shared" si="317"/>
        <v>54.149739554369816</v>
      </c>
      <c r="Z1567" s="38">
        <f>SUM(Y$8:Y1567)/1000</f>
        <v>38.138588754481546</v>
      </c>
    </row>
    <row r="1568" spans="2:26" x14ac:dyDescent="0.3">
      <c r="B1568" s="7" t="s">
        <v>28</v>
      </c>
      <c r="C1568" s="7">
        <v>1560</v>
      </c>
      <c r="D1568" s="7">
        <v>83</v>
      </c>
      <c r="E1568" s="2">
        <f t="shared" si="318"/>
        <v>28.333333333333332</v>
      </c>
      <c r="F1568" s="12">
        <v>102</v>
      </c>
      <c r="G1568" s="30">
        <f t="shared" si="319"/>
        <v>0.44444444444444287</v>
      </c>
      <c r="H1568" s="30">
        <f t="shared" si="320"/>
        <v>1.5999999999999943</v>
      </c>
      <c r="I1568" s="31">
        <f>SUM(E$8:E1568)</f>
        <v>16382.583333333334</v>
      </c>
      <c r="J1568" s="31">
        <f t="shared" si="321"/>
        <v>28.33333333333394</v>
      </c>
      <c r="K1568" s="32">
        <f t="shared" si="313"/>
        <v>686.66666666666424</v>
      </c>
      <c r="L1568" s="33">
        <v>156.46950000000001</v>
      </c>
      <c r="M1568" s="34">
        <f>0.5*2.10945*1.29*0.35*WLTC_class_3!E1568^2</f>
        <v>382.28947093749997</v>
      </c>
      <c r="N1568" s="34">
        <f t="shared" si="314"/>
        <v>1225.4256376041642</v>
      </c>
      <c r="O1568" s="35">
        <f t="shared" si="315"/>
        <v>983.74447018780825</v>
      </c>
      <c r="P1568" s="35">
        <f t="shared" si="322"/>
        <v>34720.393065452059</v>
      </c>
      <c r="Q1568" s="35">
        <f>(SUM(P$8:P1568))/3600000</f>
        <v>1.9770946314818316</v>
      </c>
      <c r="R1568" s="35">
        <f t="shared" si="323"/>
        <v>0</v>
      </c>
      <c r="S1568" s="35"/>
      <c r="T1568" s="35">
        <f>(SUMIF(R$8:R1568,"&lt;0"))/3600000*-1</f>
        <v>0.72977852399153365</v>
      </c>
      <c r="U1568" s="37">
        <f t="shared" si="325"/>
        <v>15.442370370370297</v>
      </c>
      <c r="V1568" s="37">
        <f t="shared" si="324"/>
        <v>0</v>
      </c>
      <c r="W1568" s="39">
        <f>SUM(V$8:V1568)/3600000*-1</f>
        <v>0.50208762450617572</v>
      </c>
      <c r="X1568" s="38">
        <f t="shared" si="316"/>
        <v>34.720393065451319</v>
      </c>
      <c r="Y1568" s="38">
        <f t="shared" si="317"/>
        <v>55.624681318476576</v>
      </c>
      <c r="Z1568" s="38">
        <f>SUM(Y$8:Y1568)/1000</f>
        <v>38.194213435800023</v>
      </c>
    </row>
    <row r="1569" spans="2:26" x14ac:dyDescent="0.3">
      <c r="B1569" s="7" t="s">
        <v>28</v>
      </c>
      <c r="C1569" s="7">
        <v>1561</v>
      </c>
      <c r="D1569" s="7">
        <v>84</v>
      </c>
      <c r="E1569" s="2">
        <f t="shared" si="318"/>
        <v>28.777777777777775</v>
      </c>
      <c r="F1569" s="12">
        <v>103.6</v>
      </c>
      <c r="G1569" s="30">
        <f t="shared" si="319"/>
        <v>0.44444444444444481</v>
      </c>
      <c r="H1569" s="30">
        <f t="shared" si="320"/>
        <v>1.6000000000000014</v>
      </c>
      <c r="I1569" s="31">
        <f>SUM(E$8:E1569)</f>
        <v>16411.361111111113</v>
      </c>
      <c r="J1569" s="31">
        <f t="shared" si="321"/>
        <v>28.777777777779193</v>
      </c>
      <c r="K1569" s="32">
        <f t="shared" si="313"/>
        <v>686.6666666666672</v>
      </c>
      <c r="L1569" s="33">
        <v>156.46950000000001</v>
      </c>
      <c r="M1569" s="34">
        <f>0.5*2.10945*1.29*0.35*WLTC_class_3!E1569^2</f>
        <v>394.376931948611</v>
      </c>
      <c r="N1569" s="34">
        <f t="shared" si="314"/>
        <v>1237.5130986152781</v>
      </c>
      <c r="O1569" s="35">
        <f t="shared" si="315"/>
        <v>1024.8594588668584</v>
      </c>
      <c r="P1569" s="35">
        <f t="shared" si="322"/>
        <v>35612.87694904142</v>
      </c>
      <c r="Q1569" s="35">
        <f>(SUM(P$8:P1569))/3600000</f>
        <v>1.9869870973010098</v>
      </c>
      <c r="R1569" s="35">
        <f t="shared" si="323"/>
        <v>0</v>
      </c>
      <c r="S1569" s="35"/>
      <c r="T1569" s="35">
        <f>(SUMIF(R$8:R1569,"&lt;0"))/3600000*-1</f>
        <v>0.72977852399153365</v>
      </c>
      <c r="U1569" s="37">
        <f t="shared" si="325"/>
        <v>15.686518518518426</v>
      </c>
      <c r="V1569" s="37">
        <f t="shared" si="324"/>
        <v>0</v>
      </c>
      <c r="W1569" s="39">
        <f>SUM(V$8:V1569)/3600000*-1</f>
        <v>0.50208762450617572</v>
      </c>
      <c r="X1569" s="38">
        <f t="shared" si="316"/>
        <v>35.612876949039666</v>
      </c>
      <c r="Y1569" s="38">
        <f t="shared" si="317"/>
        <v>56.51716520206493</v>
      </c>
      <c r="Z1569" s="38">
        <f>SUM(Y$8:Y1569)/1000</f>
        <v>38.25073060100209</v>
      </c>
    </row>
    <row r="1570" spans="2:26" x14ac:dyDescent="0.3">
      <c r="B1570" s="7" t="s">
        <v>28</v>
      </c>
      <c r="C1570" s="7">
        <v>1562</v>
      </c>
      <c r="D1570" s="7">
        <v>85</v>
      </c>
      <c r="E1570" s="2">
        <f t="shared" si="318"/>
        <v>29.222222222222221</v>
      </c>
      <c r="F1570" s="12">
        <v>105.2</v>
      </c>
      <c r="G1570" s="30">
        <f t="shared" si="319"/>
        <v>0.44444444444444481</v>
      </c>
      <c r="H1570" s="30">
        <f t="shared" si="320"/>
        <v>1.6000000000000014</v>
      </c>
      <c r="I1570" s="31">
        <f>SUM(E$8:E1570)</f>
        <v>16440.583333333336</v>
      </c>
      <c r="J1570" s="31">
        <f t="shared" si="321"/>
        <v>29.222222222222626</v>
      </c>
      <c r="K1570" s="32">
        <f t="shared" si="313"/>
        <v>686.6666666666672</v>
      </c>
      <c r="L1570" s="33">
        <v>156.46950000000001</v>
      </c>
      <c r="M1570" s="34">
        <f>0.5*2.10945*1.29*0.35*WLTC_class_3!E1570^2</f>
        <v>406.65252464861106</v>
      </c>
      <c r="N1570" s="34">
        <f t="shared" si="314"/>
        <v>1249.7886913152784</v>
      </c>
      <c r="O1570" s="35">
        <f t="shared" si="315"/>
        <v>1067.2423949331815</v>
      </c>
      <c r="P1570" s="35">
        <f t="shared" si="322"/>
        <v>36521.602868435861</v>
      </c>
      <c r="Q1570" s="35">
        <f>(SUM(P$8:P1570))/3600000</f>
        <v>1.9971319869866864</v>
      </c>
      <c r="R1570" s="35">
        <f t="shared" si="323"/>
        <v>0</v>
      </c>
      <c r="S1570" s="35"/>
      <c r="T1570" s="35">
        <f>(SUMIF(R$8:R1570,"&lt;0"))/3600000*-1</f>
        <v>0.72977852399153365</v>
      </c>
      <c r="U1570" s="37">
        <f t="shared" si="325"/>
        <v>15.930666666666767</v>
      </c>
      <c r="V1570" s="37">
        <f t="shared" si="324"/>
        <v>0</v>
      </c>
      <c r="W1570" s="39">
        <f>SUM(V$8:V1570)/3600000*-1</f>
        <v>0.50208762450617572</v>
      </c>
      <c r="X1570" s="38">
        <f t="shared" si="316"/>
        <v>36.521602868435359</v>
      </c>
      <c r="Y1570" s="38">
        <f t="shared" si="317"/>
        <v>57.425891121460623</v>
      </c>
      <c r="Z1570" s="38">
        <f>SUM(Y$8:Y1570)/1000</f>
        <v>38.308156492123558</v>
      </c>
    </row>
    <row r="1571" spans="2:26" x14ac:dyDescent="0.3">
      <c r="B1571" s="7" t="s">
        <v>28</v>
      </c>
      <c r="C1571" s="7">
        <v>1563</v>
      </c>
      <c r="D1571" s="7">
        <v>86</v>
      </c>
      <c r="E1571" s="2">
        <f t="shared" si="318"/>
        <v>29.666666666666664</v>
      </c>
      <c r="F1571" s="12">
        <v>106.8</v>
      </c>
      <c r="G1571" s="30">
        <f t="shared" si="319"/>
        <v>0.45833333333333293</v>
      </c>
      <c r="H1571" s="30">
        <f t="shared" si="320"/>
        <v>1.6499999999999986</v>
      </c>
      <c r="I1571" s="31">
        <f>SUM(E$8:E1571)</f>
        <v>16470.250000000004</v>
      </c>
      <c r="J1571" s="31">
        <f t="shared" si="321"/>
        <v>29.666666666667879</v>
      </c>
      <c r="K1571" s="32">
        <f t="shared" si="313"/>
        <v>708.12499999999932</v>
      </c>
      <c r="L1571" s="33">
        <v>156.46950000000001</v>
      </c>
      <c r="M1571" s="34">
        <f>0.5*2.10945*1.29*0.35*WLTC_class_3!E1571^2</f>
        <v>419.11624903749993</v>
      </c>
      <c r="N1571" s="34">
        <f t="shared" si="314"/>
        <v>1283.7107490374992</v>
      </c>
      <c r="O1571" s="35">
        <f t="shared" si="315"/>
        <v>1129.8080936807164</v>
      </c>
      <c r="P1571" s="35">
        <f t="shared" si="322"/>
        <v>38083.418888114036</v>
      </c>
      <c r="Q1571" s="35">
        <f>(SUM(P$8:P1571))/3600000</f>
        <v>2.007710714455607</v>
      </c>
      <c r="R1571" s="35">
        <f t="shared" si="323"/>
        <v>0</v>
      </c>
      <c r="S1571" s="35"/>
      <c r="T1571" s="35">
        <f>(SUMIF(R$8:R1571,"&lt;0"))/3600000*-1</f>
        <v>0.72977852399153365</v>
      </c>
      <c r="U1571" s="37">
        <f t="shared" si="325"/>
        <v>16.174814814814763</v>
      </c>
      <c r="V1571" s="37">
        <f t="shared" si="324"/>
        <v>0</v>
      </c>
      <c r="W1571" s="39">
        <f>SUM(V$8:V1571)/3600000*-1</f>
        <v>0.50208762450617572</v>
      </c>
      <c r="X1571" s="38">
        <f t="shared" si="316"/>
        <v>38.083418888112469</v>
      </c>
      <c r="Y1571" s="38">
        <f t="shared" si="317"/>
        <v>58.987707141137733</v>
      </c>
      <c r="Z1571" s="38">
        <f>SUM(Y$8:Y1571)/1000</f>
        <v>38.367144199264693</v>
      </c>
    </row>
    <row r="1572" spans="2:26" x14ac:dyDescent="0.3">
      <c r="B1572" s="7" t="s">
        <v>28</v>
      </c>
      <c r="C1572" s="7">
        <v>1564</v>
      </c>
      <c r="D1572" s="7">
        <v>87</v>
      </c>
      <c r="E1572" s="2">
        <f t="shared" si="318"/>
        <v>30.138888888888889</v>
      </c>
      <c r="F1572" s="12">
        <v>108.5</v>
      </c>
      <c r="G1572" s="30">
        <f t="shared" si="319"/>
        <v>0.47222222222222299</v>
      </c>
      <c r="H1572" s="30">
        <f t="shared" si="320"/>
        <v>1.7000000000000028</v>
      </c>
      <c r="I1572" s="31">
        <f>SUM(E$8:E1572)</f>
        <v>16500.388888888894</v>
      </c>
      <c r="J1572" s="31">
        <f t="shared" si="321"/>
        <v>30.138888888890506</v>
      </c>
      <c r="K1572" s="32">
        <f t="shared" si="313"/>
        <v>729.58333333333451</v>
      </c>
      <c r="L1572" s="33">
        <v>156.46950000000001</v>
      </c>
      <c r="M1572" s="34">
        <f>0.5*2.10945*1.29*0.35*WLTC_class_3!E1572^2</f>
        <v>432.56509268012155</v>
      </c>
      <c r="N1572" s="34">
        <f t="shared" si="314"/>
        <v>1318.6179260134561</v>
      </c>
      <c r="O1572" s="35">
        <f t="shared" si="315"/>
        <v>1197.7700524315387</v>
      </c>
      <c r="P1572" s="35">
        <f t="shared" si="322"/>
        <v>39741.679159018793</v>
      </c>
      <c r="Q1572" s="35">
        <f>(SUM(P$8:P1572))/3600000</f>
        <v>2.0187500697775569</v>
      </c>
      <c r="R1572" s="35">
        <f t="shared" si="323"/>
        <v>0</v>
      </c>
      <c r="S1572" s="35"/>
      <c r="T1572" s="35">
        <f>(SUMIF(R$8:R1572,"&lt;0"))/3600000*-1</f>
        <v>0.72977852399153365</v>
      </c>
      <c r="U1572" s="37">
        <f t="shared" si="325"/>
        <v>17.45325462962975</v>
      </c>
      <c r="V1572" s="37">
        <f t="shared" si="324"/>
        <v>0</v>
      </c>
      <c r="W1572" s="39">
        <f>SUM(V$8:V1572)/3600000*-1</f>
        <v>0.50208762450617572</v>
      </c>
      <c r="X1572" s="38">
        <f t="shared" si="316"/>
        <v>39.741679159016662</v>
      </c>
      <c r="Y1572" s="38">
        <f t="shared" si="317"/>
        <v>60.645967412041927</v>
      </c>
      <c r="Z1572" s="38">
        <f>SUM(Y$8:Y1572)/1000</f>
        <v>38.427790166676736</v>
      </c>
    </row>
    <row r="1573" spans="2:26" x14ac:dyDescent="0.3">
      <c r="B1573" s="7" t="s">
        <v>28</v>
      </c>
      <c r="C1573" s="7">
        <v>1565</v>
      </c>
      <c r="D1573" s="7">
        <v>88</v>
      </c>
      <c r="E1573" s="2">
        <f t="shared" si="318"/>
        <v>30.611111111111111</v>
      </c>
      <c r="F1573" s="12">
        <v>110.2</v>
      </c>
      <c r="G1573" s="30">
        <f t="shared" si="319"/>
        <v>0.47222222222222299</v>
      </c>
      <c r="H1573" s="30">
        <f t="shared" si="320"/>
        <v>1.7000000000000028</v>
      </c>
      <c r="I1573" s="31">
        <f>SUM(E$8:E1573)</f>
        <v>16531.000000000004</v>
      </c>
      <c r="J1573" s="31">
        <f t="shared" si="321"/>
        <v>30.611111111109494</v>
      </c>
      <c r="K1573" s="32">
        <f t="shared" si="313"/>
        <v>729.58333333333451</v>
      </c>
      <c r="L1573" s="33">
        <v>156.46950000000001</v>
      </c>
      <c r="M1573" s="34">
        <f>0.5*2.10945*1.29*0.35*WLTC_class_3!E1573^2</f>
        <v>446.22631936215271</v>
      </c>
      <c r="N1573" s="34">
        <f t="shared" si="314"/>
        <v>1332.2791526954873</v>
      </c>
      <c r="O1573" s="35">
        <f t="shared" si="315"/>
        <v>1248.3990217206212</v>
      </c>
      <c r="P1573" s="35">
        <f t="shared" si="322"/>
        <v>40782.545174176375</v>
      </c>
      <c r="Q1573" s="35">
        <f>(SUM(P$8:P1573))/3600000</f>
        <v>2.0300785545481617</v>
      </c>
      <c r="R1573" s="35">
        <f t="shared" si="323"/>
        <v>0</v>
      </c>
      <c r="S1573" s="35"/>
      <c r="T1573" s="35">
        <f>(SUMIF(R$8:R1573,"&lt;0"))/3600000*-1</f>
        <v>0.72977852399153365</v>
      </c>
      <c r="U1573" s="37">
        <f t="shared" si="325"/>
        <v>17.728874999999931</v>
      </c>
      <c r="V1573" s="37">
        <f t="shared" si="324"/>
        <v>0</v>
      </c>
      <c r="W1573" s="39">
        <f>SUM(V$8:V1573)/3600000*-1</f>
        <v>0.50208762450617572</v>
      </c>
      <c r="X1573" s="38">
        <f t="shared" si="316"/>
        <v>40.78254517417853</v>
      </c>
      <c r="Y1573" s="38">
        <f t="shared" si="317"/>
        <v>61.686833427203794</v>
      </c>
      <c r="Z1573" s="38">
        <f>SUM(Y$8:Y1573)/1000</f>
        <v>38.489477000103939</v>
      </c>
    </row>
    <row r="1574" spans="2:26" x14ac:dyDescent="0.3">
      <c r="B1574" s="7" t="s">
        <v>28</v>
      </c>
      <c r="C1574" s="7">
        <v>1566</v>
      </c>
      <c r="D1574" s="7">
        <v>89</v>
      </c>
      <c r="E1574" s="2">
        <f t="shared" si="318"/>
        <v>31.083333333333336</v>
      </c>
      <c r="F1574" s="12">
        <v>111.9</v>
      </c>
      <c r="G1574" s="30">
        <f t="shared" si="319"/>
        <v>0.4861111111111111</v>
      </c>
      <c r="H1574" s="30">
        <f t="shared" si="320"/>
        <v>1.75</v>
      </c>
      <c r="I1574" s="31">
        <f>SUM(E$8:E1574)</f>
        <v>16562.083333333336</v>
      </c>
      <c r="J1574" s="31">
        <f t="shared" si="321"/>
        <v>31.083333333332121</v>
      </c>
      <c r="K1574" s="32">
        <f t="shared" si="313"/>
        <v>751.04166666666663</v>
      </c>
      <c r="L1574" s="33">
        <v>156.46950000000001</v>
      </c>
      <c r="M1574" s="34">
        <f>0.5*2.10945*1.29*0.35*WLTC_class_3!E1574^2</f>
        <v>460.09992908359379</v>
      </c>
      <c r="N1574" s="34">
        <f t="shared" si="314"/>
        <v>1367.6110957502606</v>
      </c>
      <c r="O1574" s="35">
        <f t="shared" si="315"/>
        <v>1321.3497509766014</v>
      </c>
      <c r="P1574" s="35">
        <f t="shared" si="322"/>
        <v>42509.911559568944</v>
      </c>
      <c r="Q1574" s="35">
        <f>(SUM(P$8:P1574))/3600000</f>
        <v>2.0418868633147085</v>
      </c>
      <c r="R1574" s="35">
        <f t="shared" si="323"/>
        <v>0</v>
      </c>
      <c r="S1574" s="35"/>
      <c r="T1574" s="35">
        <f>(SUMIF(R$8:R1574,"&lt;0"))/3600000*-1</f>
        <v>0.72977852399153365</v>
      </c>
      <c r="U1574" s="37">
        <f t="shared" si="325"/>
        <v>18.004495370370531</v>
      </c>
      <c r="V1574" s="37">
        <f t="shared" si="324"/>
        <v>0</v>
      </c>
      <c r="W1574" s="39">
        <f>SUM(V$8:V1574)/3600000*-1</f>
        <v>0.50208762450617572</v>
      </c>
      <c r="X1574" s="38">
        <f t="shared" si="316"/>
        <v>42.509911559570604</v>
      </c>
      <c r="Y1574" s="38">
        <f t="shared" si="317"/>
        <v>63.414199812595868</v>
      </c>
      <c r="Z1574" s="38">
        <f>SUM(Y$8:Y1574)/1000</f>
        <v>38.55289119991653</v>
      </c>
    </row>
    <row r="1575" spans="2:26" x14ac:dyDescent="0.3">
      <c r="B1575" s="7" t="s">
        <v>28</v>
      </c>
      <c r="C1575" s="7">
        <v>1567</v>
      </c>
      <c r="D1575" s="7">
        <v>90</v>
      </c>
      <c r="E1575" s="2">
        <f t="shared" si="318"/>
        <v>31.583333333333332</v>
      </c>
      <c r="F1575" s="12">
        <v>113.7</v>
      </c>
      <c r="G1575" s="30">
        <f t="shared" si="319"/>
        <v>0.47222222222222104</v>
      </c>
      <c r="H1575" s="30">
        <f t="shared" si="320"/>
        <v>1.6999999999999957</v>
      </c>
      <c r="I1575" s="31">
        <f>SUM(E$8:E1575)</f>
        <v>16593.666666666668</v>
      </c>
      <c r="J1575" s="31">
        <f t="shared" si="321"/>
        <v>31.583333333332121</v>
      </c>
      <c r="K1575" s="32">
        <f t="shared" si="313"/>
        <v>729.58333333333155</v>
      </c>
      <c r="L1575" s="33">
        <v>156.46950000000001</v>
      </c>
      <c r="M1575" s="34">
        <f>0.5*2.10945*1.29*0.35*WLTC_class_3!E1575^2</f>
        <v>475.02112365859369</v>
      </c>
      <c r="N1575" s="34">
        <f t="shared" si="314"/>
        <v>1361.0739569919251</v>
      </c>
      <c r="O1575" s="35">
        <f t="shared" si="315"/>
        <v>1357.680724001872</v>
      </c>
      <c r="P1575" s="35">
        <f t="shared" si="322"/>
        <v>42987.252474993315</v>
      </c>
      <c r="Q1575" s="35">
        <f>(SUM(P$8:P1575))/3600000</f>
        <v>2.0538277667799845</v>
      </c>
      <c r="R1575" s="35">
        <f t="shared" si="323"/>
        <v>0</v>
      </c>
      <c r="S1575" s="35"/>
      <c r="T1575" s="35">
        <f>(SUMIF(R$8:R1575,"&lt;0"))/3600000*-1</f>
        <v>0.72977852399153365</v>
      </c>
      <c r="U1575" s="37">
        <f t="shared" si="325"/>
        <v>19.363999999999816</v>
      </c>
      <c r="V1575" s="37">
        <f t="shared" si="324"/>
        <v>0</v>
      </c>
      <c r="W1575" s="39">
        <f>SUM(V$8:V1575)/3600000*-1</f>
        <v>0.50208762450617572</v>
      </c>
      <c r="X1575" s="38">
        <f t="shared" si="316"/>
        <v>42.987252474994968</v>
      </c>
      <c r="Y1575" s="38">
        <f t="shared" si="317"/>
        <v>63.891540728020232</v>
      </c>
      <c r="Z1575" s="38">
        <f>SUM(Y$8:Y1575)/1000</f>
        <v>38.616782740644553</v>
      </c>
    </row>
    <row r="1576" spans="2:26" x14ac:dyDescent="0.3">
      <c r="B1576" s="7" t="s">
        <v>28</v>
      </c>
      <c r="C1576" s="7">
        <v>1568</v>
      </c>
      <c r="D1576" s="7">
        <v>91</v>
      </c>
      <c r="E1576" s="2">
        <f t="shared" si="318"/>
        <v>32.027777777777779</v>
      </c>
      <c r="F1576" s="12">
        <v>115.3</v>
      </c>
      <c r="G1576" s="30">
        <f t="shared" si="319"/>
        <v>0.43055555555555475</v>
      </c>
      <c r="H1576" s="30">
        <f t="shared" si="320"/>
        <v>1.5499999999999972</v>
      </c>
      <c r="I1576" s="31">
        <f>SUM(E$8:E1576)</f>
        <v>16625.694444444445</v>
      </c>
      <c r="J1576" s="31">
        <f t="shared" si="321"/>
        <v>32.027777777777374</v>
      </c>
      <c r="K1576" s="32">
        <f t="shared" si="313"/>
        <v>665.20833333333212</v>
      </c>
      <c r="L1576" s="33">
        <v>156.46950000000001</v>
      </c>
      <c r="M1576" s="34">
        <f>0.5*2.10945*1.29*0.35*WLTC_class_3!E1576^2</f>
        <v>488.4842976447049</v>
      </c>
      <c r="N1576" s="34">
        <f t="shared" si="314"/>
        <v>1310.1621309780371</v>
      </c>
      <c r="O1576" s="35">
        <f t="shared" si="315"/>
        <v>1343.936210170802</v>
      </c>
      <c r="P1576" s="35">
        <f t="shared" si="322"/>
        <v>41961.581583823827</v>
      </c>
      <c r="Q1576" s="35">
        <f>(SUM(P$8:P1576))/3600000</f>
        <v>2.06548376166438</v>
      </c>
      <c r="R1576" s="35">
        <f t="shared" si="323"/>
        <v>0</v>
      </c>
      <c r="S1576" s="35"/>
      <c r="T1576" s="35">
        <f>(SUMIF(R$8:R1576,"&lt;0"))/3600000*-1</f>
        <v>0.72977852399153365</v>
      </c>
      <c r="U1576" s="37">
        <f t="shared" si="325"/>
        <v>17.471851851851987</v>
      </c>
      <c r="V1576" s="37">
        <f t="shared" si="324"/>
        <v>0</v>
      </c>
      <c r="W1576" s="39">
        <f>SUM(V$8:V1576)/3600000*-1</f>
        <v>0.50208762450617572</v>
      </c>
      <c r="X1576" s="38">
        <f t="shared" si="316"/>
        <v>41.961581583824355</v>
      </c>
      <c r="Y1576" s="38">
        <f t="shared" si="317"/>
        <v>62.865869836849612</v>
      </c>
      <c r="Z1576" s="38">
        <f>SUM(Y$8:Y1576)/1000</f>
        <v>38.679648610481401</v>
      </c>
    </row>
    <row r="1577" spans="2:26" x14ac:dyDescent="0.3">
      <c r="B1577" s="7" t="s">
        <v>28</v>
      </c>
      <c r="C1577" s="7">
        <v>1569</v>
      </c>
      <c r="D1577" s="7">
        <v>92</v>
      </c>
      <c r="E1577" s="2">
        <f t="shared" si="318"/>
        <v>32.444444444444443</v>
      </c>
      <c r="F1577" s="12">
        <v>116.8</v>
      </c>
      <c r="G1577" s="30">
        <f t="shared" si="319"/>
        <v>0.40277777777777857</v>
      </c>
      <c r="H1577" s="30">
        <f t="shared" si="320"/>
        <v>1.4500000000000028</v>
      </c>
      <c r="I1577" s="31">
        <f>SUM(E$8:E1577)</f>
        <v>16658.138888888891</v>
      </c>
      <c r="J1577" s="31">
        <f t="shared" si="321"/>
        <v>32.444444444445253</v>
      </c>
      <c r="K1577" s="32">
        <f t="shared" si="313"/>
        <v>622.29166666666788</v>
      </c>
      <c r="L1577" s="33">
        <v>156.46950000000001</v>
      </c>
      <c r="M1577" s="34">
        <f>0.5*2.10945*1.29*0.35*WLTC_class_3!E1577^2</f>
        <v>501.27688504444433</v>
      </c>
      <c r="N1577" s="34">
        <f t="shared" si="314"/>
        <v>1280.0380517111121</v>
      </c>
      <c r="O1577" s="35">
        <f t="shared" si="315"/>
        <v>1347.4217832234442</v>
      </c>
      <c r="P1577" s="35">
        <f t="shared" si="322"/>
        <v>41530.123455517118</v>
      </c>
      <c r="Q1577" s="35">
        <f>(SUM(P$8:P1577))/3600000</f>
        <v>2.0770199070686903</v>
      </c>
      <c r="R1577" s="35">
        <f t="shared" si="323"/>
        <v>0</v>
      </c>
      <c r="S1577" s="35"/>
      <c r="T1577" s="35">
        <f>(SUMIF(R$8:R1577,"&lt;0"))/3600000*-1</f>
        <v>0.72977852399153365</v>
      </c>
      <c r="U1577" s="37">
        <f t="shared" si="325"/>
        <v>16.601597222222047</v>
      </c>
      <c r="V1577" s="37">
        <f t="shared" si="324"/>
        <v>0</v>
      </c>
      <c r="W1577" s="39">
        <f>SUM(V$8:V1577)/3600000*-1</f>
        <v>0.50208762450617572</v>
      </c>
      <c r="X1577" s="38">
        <f t="shared" si="316"/>
        <v>41.530123455516076</v>
      </c>
      <c r="Y1577" s="38">
        <f t="shared" si="317"/>
        <v>62.434411708541333</v>
      </c>
      <c r="Z1577" s="38">
        <f>SUM(Y$8:Y1577)/1000</f>
        <v>38.742083022189945</v>
      </c>
    </row>
    <row r="1578" spans="2:26" x14ac:dyDescent="0.3">
      <c r="B1578" s="7" t="s">
        <v>28</v>
      </c>
      <c r="C1578" s="7">
        <v>1570</v>
      </c>
      <c r="D1578" s="7">
        <v>93</v>
      </c>
      <c r="E1578" s="2">
        <f t="shared" si="318"/>
        <v>32.833333333333336</v>
      </c>
      <c r="F1578" s="12">
        <v>118.2</v>
      </c>
      <c r="G1578" s="30">
        <f t="shared" si="319"/>
        <v>0.37500000000000039</v>
      </c>
      <c r="H1578" s="30">
        <f t="shared" si="320"/>
        <v>1.3500000000000014</v>
      </c>
      <c r="I1578" s="31">
        <f>SUM(E$8:E1578)</f>
        <v>16690.972222222223</v>
      </c>
      <c r="J1578" s="31">
        <f t="shared" si="321"/>
        <v>32.833333333332121</v>
      </c>
      <c r="K1578" s="32">
        <f t="shared" si="313"/>
        <v>579.37500000000057</v>
      </c>
      <c r="L1578" s="33">
        <v>156.46950000000001</v>
      </c>
      <c r="M1578" s="34">
        <f>0.5*2.10945*1.29*0.35*WLTC_class_3!E1578^2</f>
        <v>513.36581583437498</v>
      </c>
      <c r="N1578" s="34">
        <f t="shared" si="314"/>
        <v>1249.2103158343757</v>
      </c>
      <c r="O1578" s="35">
        <f t="shared" si="315"/>
        <v>1346.6834207559582</v>
      </c>
      <c r="P1578" s="35">
        <f t="shared" si="322"/>
        <v>41015.738703227151</v>
      </c>
      <c r="Q1578" s="35">
        <f>(SUM(P$8:P1578))/3600000</f>
        <v>2.0884131678195867</v>
      </c>
      <c r="R1578" s="35">
        <f t="shared" si="323"/>
        <v>0</v>
      </c>
      <c r="S1578" s="35"/>
      <c r="T1578" s="35">
        <f>(SUMIF(R$8:R1578,"&lt;0"))/3600000*-1</f>
        <v>0.72977852399153365</v>
      </c>
      <c r="U1578" s="37">
        <f t="shared" si="325"/>
        <v>15.688425925926063</v>
      </c>
      <c r="V1578" s="37">
        <f t="shared" si="324"/>
        <v>0</v>
      </c>
      <c r="W1578" s="39">
        <f>SUM(V$8:V1578)/3600000*-1</f>
        <v>0.50208762450617572</v>
      </c>
      <c r="X1578" s="38">
        <f t="shared" si="316"/>
        <v>41.015738703228671</v>
      </c>
      <c r="Y1578" s="38">
        <f t="shared" si="317"/>
        <v>61.920026956253935</v>
      </c>
      <c r="Z1578" s="38">
        <f>SUM(Y$8:Y1578)/1000</f>
        <v>38.804003049146203</v>
      </c>
    </row>
    <row r="1579" spans="2:26" x14ac:dyDescent="0.3">
      <c r="B1579" s="7" t="s">
        <v>28</v>
      </c>
      <c r="C1579" s="7">
        <v>1571</v>
      </c>
      <c r="D1579" s="7">
        <v>94</v>
      </c>
      <c r="E1579" s="2">
        <f t="shared" si="318"/>
        <v>33.194444444444443</v>
      </c>
      <c r="F1579" s="12">
        <v>119.5</v>
      </c>
      <c r="G1579" s="30">
        <f t="shared" si="319"/>
        <v>0.34722222222222221</v>
      </c>
      <c r="H1579" s="30">
        <f t="shared" si="320"/>
        <v>1.25</v>
      </c>
      <c r="I1579" s="31">
        <f>SUM(E$8:E1579)</f>
        <v>16724.166666666668</v>
      </c>
      <c r="J1579" s="31">
        <f t="shared" si="321"/>
        <v>33.194444444445253</v>
      </c>
      <c r="K1579" s="32">
        <f t="shared" si="313"/>
        <v>536.45833333333326</v>
      </c>
      <c r="L1579" s="33">
        <v>156.46950000000001</v>
      </c>
      <c r="M1579" s="34">
        <f>0.5*2.10945*1.29*0.35*WLTC_class_3!E1579^2</f>
        <v>524.72022465928808</v>
      </c>
      <c r="N1579" s="34">
        <f t="shared" si="314"/>
        <v>1217.6480579926215</v>
      </c>
      <c r="O1579" s="35">
        <f t="shared" si="315"/>
        <v>1341.6912561843792</v>
      </c>
      <c r="P1579" s="35">
        <f t="shared" si="322"/>
        <v>40419.150813922723</v>
      </c>
      <c r="Q1579" s="35">
        <f>(SUM(P$8:P1579))/3600000</f>
        <v>2.0996407097123431</v>
      </c>
      <c r="R1579" s="35">
        <f t="shared" si="323"/>
        <v>0</v>
      </c>
      <c r="S1579" s="35"/>
      <c r="T1579" s="35">
        <f>(SUMIF(R$8:R1579,"&lt;0"))/3600000*-1</f>
        <v>0.72977852399153365</v>
      </c>
      <c r="U1579" s="37">
        <f t="shared" si="325"/>
        <v>14.735199074073984</v>
      </c>
      <c r="V1579" s="37">
        <f t="shared" si="324"/>
        <v>0</v>
      </c>
      <c r="W1579" s="39">
        <f>SUM(V$8:V1579)/3600000*-1</f>
        <v>0.50208762450617572</v>
      </c>
      <c r="X1579" s="38">
        <f t="shared" si="316"/>
        <v>40.419150813921739</v>
      </c>
      <c r="Y1579" s="38">
        <f t="shared" si="317"/>
        <v>61.323439066947003</v>
      </c>
      <c r="Z1579" s="38">
        <f>SUM(Y$8:Y1579)/1000</f>
        <v>38.86532648821315</v>
      </c>
    </row>
    <row r="1580" spans="2:26" x14ac:dyDescent="0.3">
      <c r="B1580" s="7" t="s">
        <v>28</v>
      </c>
      <c r="C1580" s="7">
        <v>1572</v>
      </c>
      <c r="D1580" s="7">
        <v>95</v>
      </c>
      <c r="E1580" s="2">
        <f t="shared" si="318"/>
        <v>33.527777777777779</v>
      </c>
      <c r="F1580" s="12">
        <v>120.7</v>
      </c>
      <c r="G1580" s="30">
        <f t="shared" si="319"/>
        <v>0.31944444444444403</v>
      </c>
      <c r="H1580" s="30">
        <f t="shared" si="320"/>
        <v>1.1499999999999986</v>
      </c>
      <c r="I1580" s="31">
        <f>SUM(E$8:E1580)</f>
        <v>16757.694444444445</v>
      </c>
      <c r="J1580" s="31">
        <f t="shared" si="321"/>
        <v>33.527777777777374</v>
      </c>
      <c r="K1580" s="32">
        <f t="shared" si="313"/>
        <v>493.541666666666</v>
      </c>
      <c r="L1580" s="33">
        <v>156.46950000000001</v>
      </c>
      <c r="M1580" s="34">
        <f>0.5*2.10945*1.29*0.35*WLTC_class_3!E1580^2</f>
        <v>535.31145083220486</v>
      </c>
      <c r="N1580" s="34">
        <f t="shared" si="314"/>
        <v>1185.3226174988708</v>
      </c>
      <c r="O1580" s="35">
        <f t="shared" si="315"/>
        <v>1332.4352391825553</v>
      </c>
      <c r="P1580" s="35">
        <f t="shared" si="322"/>
        <v>39741.233314475554</v>
      </c>
      <c r="Q1580" s="35">
        <f>(SUM(P$8:P1580))/3600000</f>
        <v>2.1106799411885864</v>
      </c>
      <c r="R1580" s="35">
        <f t="shared" si="323"/>
        <v>0</v>
      </c>
      <c r="S1580" s="35"/>
      <c r="T1580" s="35">
        <f>(SUMIF(R$8:R1580,"&lt;0"))/3600000*-1</f>
        <v>0.72977852399153365</v>
      </c>
      <c r="U1580" s="37">
        <f t="shared" si="325"/>
        <v>13.744777777777863</v>
      </c>
      <c r="V1580" s="37">
        <f t="shared" si="324"/>
        <v>0</v>
      </c>
      <c r="W1580" s="39">
        <f>SUM(V$8:V1580)/3600000*-1</f>
        <v>0.50208762450617572</v>
      </c>
      <c r="X1580" s="38">
        <f t="shared" si="316"/>
        <v>39.741233314476034</v>
      </c>
      <c r="Y1580" s="38">
        <f t="shared" si="317"/>
        <v>60.645521567501291</v>
      </c>
      <c r="Z1580" s="38">
        <f>SUM(Y$8:Y1580)/1000</f>
        <v>38.925972009780651</v>
      </c>
    </row>
    <row r="1581" spans="2:26" x14ac:dyDescent="0.3">
      <c r="B1581" s="7" t="s">
        <v>28</v>
      </c>
      <c r="C1581" s="7">
        <v>1573</v>
      </c>
      <c r="D1581" s="7">
        <v>96</v>
      </c>
      <c r="E1581" s="2">
        <f t="shared" si="318"/>
        <v>33.833333333333329</v>
      </c>
      <c r="F1581" s="12">
        <v>121.8</v>
      </c>
      <c r="G1581" s="30">
        <f t="shared" si="319"/>
        <v>0.26388888888888767</v>
      </c>
      <c r="H1581" s="30">
        <f t="shared" si="320"/>
        <v>0.94999999999999574</v>
      </c>
      <c r="I1581" s="31">
        <f>SUM(E$8:E1581)</f>
        <v>16791.527777777777</v>
      </c>
      <c r="J1581" s="31">
        <f t="shared" si="321"/>
        <v>33.833333333332121</v>
      </c>
      <c r="K1581" s="32">
        <f t="shared" si="313"/>
        <v>407.70833333333144</v>
      </c>
      <c r="L1581" s="33">
        <v>156.46950000000001</v>
      </c>
      <c r="M1581" s="34">
        <f>0.5*2.10945*1.29*0.35*WLTC_class_3!E1581^2</f>
        <v>545.11303833437478</v>
      </c>
      <c r="N1581" s="34">
        <f t="shared" si="314"/>
        <v>1109.2908716677061</v>
      </c>
      <c r="O1581" s="35">
        <f t="shared" si="315"/>
        <v>1269.7990980709128</v>
      </c>
      <c r="P1581" s="35">
        <f t="shared" si="322"/>
        <v>37531.007824756045</v>
      </c>
      <c r="Q1581" s="35">
        <f>(SUM(P$8:P1581))/3600000</f>
        <v>2.1211052211399073</v>
      </c>
      <c r="R1581" s="35">
        <f t="shared" si="323"/>
        <v>0</v>
      </c>
      <c r="S1581" s="35"/>
      <c r="T1581" s="35">
        <f>(SUMIF(R$8:R1581,"&lt;0"))/3600000*-1</f>
        <v>0.72977852399153365</v>
      </c>
      <c r="U1581" s="37">
        <f t="shared" si="325"/>
        <v>12.720023148147922</v>
      </c>
      <c r="V1581" s="37">
        <f t="shared" si="324"/>
        <v>0</v>
      </c>
      <c r="W1581" s="39">
        <f>SUM(V$8:V1581)/3600000*-1</f>
        <v>0.50208762450617572</v>
      </c>
      <c r="X1581" s="38">
        <f t="shared" si="316"/>
        <v>37.531007824757381</v>
      </c>
      <c r="Y1581" s="38">
        <f t="shared" si="317"/>
        <v>58.435296077782638</v>
      </c>
      <c r="Z1581" s="38">
        <f>SUM(Y$8:Y1581)/1000</f>
        <v>38.984407305858433</v>
      </c>
    </row>
    <row r="1582" spans="2:26" x14ac:dyDescent="0.3">
      <c r="B1582" s="7" t="s">
        <v>28</v>
      </c>
      <c r="C1582" s="7">
        <v>1574</v>
      </c>
      <c r="D1582" s="7">
        <v>97</v>
      </c>
      <c r="E1582" s="2">
        <f t="shared" si="318"/>
        <v>34.05555555555555</v>
      </c>
      <c r="F1582" s="12">
        <v>122.6</v>
      </c>
      <c r="G1582" s="30">
        <f t="shared" si="319"/>
        <v>0.19444444444444522</v>
      </c>
      <c r="H1582" s="30">
        <f t="shared" si="320"/>
        <v>0.70000000000000284</v>
      </c>
      <c r="I1582" s="31">
        <f>SUM(E$8:E1582)</f>
        <v>16825.583333333332</v>
      </c>
      <c r="J1582" s="31">
        <f t="shared" si="321"/>
        <v>34.055555555554747</v>
      </c>
      <c r="K1582" s="32">
        <f t="shared" si="313"/>
        <v>300.41666666666788</v>
      </c>
      <c r="L1582" s="33">
        <v>156.46950000000001</v>
      </c>
      <c r="M1582" s="34">
        <f>0.5*2.10945*1.29*0.35*WLTC_class_3!E1582^2</f>
        <v>552.29731720381926</v>
      </c>
      <c r="N1582" s="34">
        <f t="shared" si="314"/>
        <v>1009.1834838704872</v>
      </c>
      <c r="O1582" s="35">
        <f t="shared" si="315"/>
        <v>1170.4316930571606</v>
      </c>
      <c r="P1582" s="35">
        <f t="shared" si="322"/>
        <v>34368.304200699662</v>
      </c>
      <c r="Q1582" s="35">
        <f>(SUM(P$8:P1582))/3600000</f>
        <v>2.1306519723067683</v>
      </c>
      <c r="R1582" s="35">
        <f t="shared" si="323"/>
        <v>0</v>
      </c>
      <c r="S1582" s="35"/>
      <c r="T1582" s="35">
        <f>(SUMIF(R$8:R1582,"&lt;0"))/3600000*-1</f>
        <v>0.72977852399153365</v>
      </c>
      <c r="U1582" s="37">
        <f t="shared" si="325"/>
        <v>9.3234074074073803</v>
      </c>
      <c r="V1582" s="37">
        <f t="shared" si="324"/>
        <v>0</v>
      </c>
      <c r="W1582" s="39">
        <f>SUM(V$8:V1582)/3600000*-1</f>
        <v>0.50208762450617572</v>
      </c>
      <c r="X1582" s="38">
        <f t="shared" si="316"/>
        <v>34.368304200700479</v>
      </c>
      <c r="Y1582" s="38">
        <f t="shared" si="317"/>
        <v>55.272592453725736</v>
      </c>
      <c r="Z1582" s="38">
        <f>SUM(Y$8:Y1582)/1000</f>
        <v>39.039679898312158</v>
      </c>
    </row>
    <row r="1583" spans="2:26" x14ac:dyDescent="0.3">
      <c r="B1583" s="7" t="s">
        <v>28</v>
      </c>
      <c r="C1583" s="7">
        <v>1575</v>
      </c>
      <c r="D1583" s="7">
        <v>98</v>
      </c>
      <c r="E1583" s="2">
        <f t="shared" si="318"/>
        <v>34.222222222222221</v>
      </c>
      <c r="F1583" s="12">
        <v>123.2</v>
      </c>
      <c r="G1583" s="30">
        <f t="shared" si="319"/>
        <v>0.1388888888888889</v>
      </c>
      <c r="H1583" s="30">
        <f t="shared" si="320"/>
        <v>0.5</v>
      </c>
      <c r="I1583" s="31">
        <f>SUM(E$8:E1583)</f>
        <v>16859.805555555555</v>
      </c>
      <c r="J1583" s="31">
        <f t="shared" si="321"/>
        <v>34.222222222222626</v>
      </c>
      <c r="K1583" s="32">
        <f t="shared" si="313"/>
        <v>214.58333333333334</v>
      </c>
      <c r="L1583" s="33">
        <v>156.46950000000001</v>
      </c>
      <c r="M1583" s="34">
        <f>0.5*2.10945*1.29*0.35*WLTC_class_3!E1583^2</f>
        <v>557.7163917111111</v>
      </c>
      <c r="N1583" s="34">
        <f t="shared" si="314"/>
        <v>928.76922504444451</v>
      </c>
      <c r="O1583" s="35">
        <f t="shared" si="315"/>
        <v>1087.7378242545337</v>
      </c>
      <c r="P1583" s="35">
        <f t="shared" si="322"/>
        <v>31784.546812632478</v>
      </c>
      <c r="Q1583" s="35">
        <f>(SUM(P$8:P1583))/3600000</f>
        <v>2.1394810130880551</v>
      </c>
      <c r="R1583" s="35">
        <f t="shared" si="323"/>
        <v>0</v>
      </c>
      <c r="S1583" s="35"/>
      <c r="T1583" s="35">
        <f>(SUMIF(R$8:R1583,"&lt;0"))/3600000*-1</f>
        <v>0.72977852399153365</v>
      </c>
      <c r="U1583" s="37">
        <f t="shared" si="325"/>
        <v>7.0326111111113505</v>
      </c>
      <c r="V1583" s="37">
        <f t="shared" si="324"/>
        <v>0</v>
      </c>
      <c r="W1583" s="39">
        <f>SUM(V$8:V1583)/3600000*-1</f>
        <v>0.50208762450617572</v>
      </c>
      <c r="X1583" s="38">
        <f t="shared" si="316"/>
        <v>31.784546812632101</v>
      </c>
      <c r="Y1583" s="38">
        <f t="shared" si="317"/>
        <v>52.688835065657358</v>
      </c>
      <c r="Z1583" s="38">
        <f>SUM(Y$8:Y1583)/1000</f>
        <v>39.092368733377818</v>
      </c>
    </row>
    <row r="1584" spans="2:26" x14ac:dyDescent="0.3">
      <c r="B1584" s="7" t="s">
        <v>28</v>
      </c>
      <c r="C1584" s="7">
        <v>1576</v>
      </c>
      <c r="D1584" s="7">
        <v>99</v>
      </c>
      <c r="E1584" s="2">
        <f t="shared" si="318"/>
        <v>34.333333333333329</v>
      </c>
      <c r="F1584" s="12">
        <v>123.6</v>
      </c>
      <c r="G1584" s="30">
        <f t="shared" si="319"/>
        <v>6.9444444444444448E-2</v>
      </c>
      <c r="H1584" s="30">
        <f t="shared" si="320"/>
        <v>0.25</v>
      </c>
      <c r="I1584" s="31">
        <f>SUM(E$8:E1584)</f>
        <v>16894.138888888887</v>
      </c>
      <c r="J1584" s="31">
        <f t="shared" si="321"/>
        <v>34.333333333332121</v>
      </c>
      <c r="K1584" s="32">
        <f t="shared" si="313"/>
        <v>107.29166666666667</v>
      </c>
      <c r="L1584" s="33">
        <v>156.46950000000001</v>
      </c>
      <c r="M1584" s="34">
        <f>0.5*2.10945*1.29*0.35*WLTC_class_3!E1584^2</f>
        <v>561.34380583749976</v>
      </c>
      <c r="N1584" s="34">
        <f t="shared" si="314"/>
        <v>825.10497250416643</v>
      </c>
      <c r="O1584" s="35">
        <f t="shared" si="315"/>
        <v>972.61540592182109</v>
      </c>
      <c r="P1584" s="35">
        <f t="shared" si="322"/>
        <v>28328.604055975378</v>
      </c>
      <c r="Q1584" s="35">
        <f>(SUM(P$8:P1584))/3600000</f>
        <v>2.1473500697702703</v>
      </c>
      <c r="R1584" s="35">
        <f t="shared" si="323"/>
        <v>0</v>
      </c>
      <c r="S1584" s="35"/>
      <c r="T1584" s="35">
        <f>(SUMIF(R$8:R1584,"&lt;0"))/3600000*-1</f>
        <v>0.72977852399153365</v>
      </c>
      <c r="U1584" s="37">
        <f t="shared" si="325"/>
        <v>4.7074814814812234</v>
      </c>
      <c r="V1584" s="37">
        <f t="shared" si="324"/>
        <v>0</v>
      </c>
      <c r="W1584" s="39">
        <f>SUM(V$8:V1584)/3600000*-1</f>
        <v>0.50208762450617572</v>
      </c>
      <c r="X1584" s="38">
        <f t="shared" si="316"/>
        <v>28.328604055976374</v>
      </c>
      <c r="Y1584" s="38">
        <f t="shared" si="317"/>
        <v>49.232892309001635</v>
      </c>
      <c r="Z1584" s="38">
        <f>SUM(Y$8:Y1584)/1000</f>
        <v>39.141601625686818</v>
      </c>
    </row>
    <row r="1585" spans="2:26" x14ac:dyDescent="0.3">
      <c r="B1585" s="7" t="s">
        <v>28</v>
      </c>
      <c r="C1585" s="7">
        <v>1577</v>
      </c>
      <c r="D1585" s="7">
        <v>100</v>
      </c>
      <c r="E1585" s="2">
        <f t="shared" si="318"/>
        <v>34.361111111111114</v>
      </c>
      <c r="F1585" s="12">
        <v>123.7</v>
      </c>
      <c r="G1585" s="30">
        <f t="shared" si="319"/>
        <v>0</v>
      </c>
      <c r="H1585" s="30">
        <f t="shared" si="320"/>
        <v>0</v>
      </c>
      <c r="I1585" s="31">
        <f>SUM(E$8:E1585)</f>
        <v>16928.499999999996</v>
      </c>
      <c r="J1585" s="31">
        <f t="shared" si="321"/>
        <v>34.361111111109494</v>
      </c>
      <c r="K1585" s="32">
        <f t="shared" si="313"/>
        <v>0</v>
      </c>
      <c r="L1585" s="33">
        <v>156.46950000000001</v>
      </c>
      <c r="M1585" s="34">
        <f>0.5*2.10945*1.29*0.35*WLTC_class_3!E1585^2</f>
        <v>562.2524965926217</v>
      </c>
      <c r="N1585" s="34">
        <f t="shared" si="314"/>
        <v>718.72199659262174</v>
      </c>
      <c r="O1585" s="35">
        <f t="shared" si="315"/>
        <v>0</v>
      </c>
      <c r="P1585" s="35">
        <f t="shared" si="322"/>
        <v>0</v>
      </c>
      <c r="Q1585" s="35">
        <f>(SUM(P$8:P1585))/3600000</f>
        <v>2.1473500697702703</v>
      </c>
      <c r="R1585" s="35">
        <f t="shared" si="323"/>
        <v>0</v>
      </c>
      <c r="S1585" s="35"/>
      <c r="T1585" s="35">
        <f>(SUMIF(R$8:R1585,"&lt;0"))/3600000*-1</f>
        <v>0.72977852399153365</v>
      </c>
      <c r="U1585" s="37">
        <f t="shared" si="325"/>
        <v>1.1792546296300805</v>
      </c>
      <c r="V1585" s="37">
        <f t="shared" si="324"/>
        <v>0</v>
      </c>
      <c r="W1585" s="39">
        <f>SUM(V$8:V1585)/3600000*-1</f>
        <v>0.50208762450617572</v>
      </c>
      <c r="X1585" s="38">
        <f t="shared" si="316"/>
        <v>24.696086382918701</v>
      </c>
      <c r="Y1585" s="38">
        <f t="shared" si="317"/>
        <v>45.600374635943965</v>
      </c>
      <c r="Z1585" s="38">
        <f>SUM(Y$8:Y1585)/1000</f>
        <v>39.187202000322756</v>
      </c>
    </row>
    <row r="1586" spans="2:26" x14ac:dyDescent="0.3">
      <c r="B1586" s="7" t="s">
        <v>28</v>
      </c>
      <c r="C1586" s="7">
        <v>1578</v>
      </c>
      <c r="D1586" s="7">
        <v>101</v>
      </c>
      <c r="E1586" s="2">
        <f t="shared" si="318"/>
        <v>34.333333333333329</v>
      </c>
      <c r="F1586" s="12">
        <v>123.6</v>
      </c>
      <c r="G1586" s="30">
        <f t="shared" si="319"/>
        <v>-5.5555555555556344E-2</v>
      </c>
      <c r="H1586" s="30">
        <f t="shared" si="320"/>
        <v>-0.20000000000000284</v>
      </c>
      <c r="I1586" s="31">
        <f>SUM(E$8:E1586)</f>
        <v>16962.833333333328</v>
      </c>
      <c r="J1586" s="31">
        <f t="shared" si="321"/>
        <v>34.333333333332121</v>
      </c>
      <c r="K1586" s="32">
        <f t="shared" si="313"/>
        <v>-85.833333333334551</v>
      </c>
      <c r="L1586" s="33">
        <v>156.46950000000001</v>
      </c>
      <c r="M1586" s="34">
        <f>0.5*2.10945*1.29*0.35*WLTC_class_3!E1586^2</f>
        <v>561.34380583749976</v>
      </c>
      <c r="N1586" s="34">
        <f t="shared" si="314"/>
        <v>631.97997250416529</v>
      </c>
      <c r="O1586" s="35">
        <f t="shared" si="315"/>
        <v>0</v>
      </c>
      <c r="P1586" s="35">
        <f t="shared" si="322"/>
        <v>0</v>
      </c>
      <c r="Q1586" s="35">
        <f>(SUM(P$8:P1586))/3600000</f>
        <v>2.1473500697702703</v>
      </c>
      <c r="R1586" s="35">
        <f t="shared" si="323"/>
        <v>0</v>
      </c>
      <c r="S1586" s="35"/>
      <c r="T1586" s="35">
        <f>(SUMIF(R$8:R1586,"&lt;0"))/3600000*-1</f>
        <v>0.72977852399153365</v>
      </c>
      <c r="U1586" s="37">
        <f t="shared" si="325"/>
        <v>-1.1792546296300805</v>
      </c>
      <c r="V1586" s="37">
        <f t="shared" si="324"/>
        <v>0</v>
      </c>
      <c r="W1586" s="39">
        <f>SUM(V$8:V1586)/3600000*-1</f>
        <v>0.50208762450617572</v>
      </c>
      <c r="X1586" s="38">
        <f t="shared" si="316"/>
        <v>21.69797905597634</v>
      </c>
      <c r="Y1586" s="38">
        <f t="shared" si="317"/>
        <v>42.602267309001604</v>
      </c>
      <c r="Z1586" s="38">
        <f>SUM(Y$8:Y1586)/1000</f>
        <v>39.229804267631764</v>
      </c>
    </row>
    <row r="1587" spans="2:26" x14ac:dyDescent="0.3">
      <c r="B1587" s="7" t="s">
        <v>28</v>
      </c>
      <c r="C1587" s="7">
        <v>1579</v>
      </c>
      <c r="D1587" s="7">
        <v>102</v>
      </c>
      <c r="E1587" s="2">
        <f t="shared" si="318"/>
        <v>34.25</v>
      </c>
      <c r="F1587" s="12">
        <v>123.3</v>
      </c>
      <c r="G1587" s="30">
        <f t="shared" si="319"/>
        <v>-8.3333333333332538E-2</v>
      </c>
      <c r="H1587" s="30">
        <f t="shared" si="320"/>
        <v>-0.29999999999999716</v>
      </c>
      <c r="I1587" s="31">
        <f>SUM(E$8:E1587)</f>
        <v>16997.083333333328</v>
      </c>
      <c r="J1587" s="31">
        <f t="shared" si="321"/>
        <v>34.25</v>
      </c>
      <c r="K1587" s="32">
        <f t="shared" si="313"/>
        <v>-128.74999999999878</v>
      </c>
      <c r="L1587" s="33">
        <v>156.46950000000001</v>
      </c>
      <c r="M1587" s="34">
        <f>0.5*2.10945*1.29*0.35*WLTC_class_3!E1587^2</f>
        <v>558.62214290859367</v>
      </c>
      <c r="N1587" s="34">
        <f t="shared" si="314"/>
        <v>586.34164290859496</v>
      </c>
      <c r="O1587" s="35">
        <f t="shared" si="315"/>
        <v>0</v>
      </c>
      <c r="P1587" s="35">
        <f t="shared" si="322"/>
        <v>0</v>
      </c>
      <c r="Q1587" s="35">
        <f>(SUM(P$8:P1587))/3600000</f>
        <v>2.1473500697702703</v>
      </c>
      <c r="R1587" s="35">
        <f t="shared" si="323"/>
        <v>0</v>
      </c>
      <c r="S1587" s="35"/>
      <c r="T1587" s="35">
        <f>(SUMIF(R$8:R1587,"&lt;0"))/3600000*-1</f>
        <v>0.72977852399153365</v>
      </c>
      <c r="U1587" s="37">
        <f t="shared" si="325"/>
        <v>-3.5320416666664167</v>
      </c>
      <c r="V1587" s="37">
        <f t="shared" si="324"/>
        <v>0</v>
      </c>
      <c r="W1587" s="39">
        <f>SUM(V$8:V1587)/3600000*-1</f>
        <v>0.50208762450617572</v>
      </c>
      <c r="X1587" s="38">
        <f t="shared" si="316"/>
        <v>20.082201269619379</v>
      </c>
      <c r="Y1587" s="38">
        <f t="shared" si="317"/>
        <v>40.986489522644639</v>
      </c>
      <c r="Z1587" s="38">
        <f>SUM(Y$8:Y1587)/1000</f>
        <v>39.270790757154408</v>
      </c>
    </row>
    <row r="1588" spans="2:26" x14ac:dyDescent="0.3">
      <c r="B1588" s="7" t="s">
        <v>28</v>
      </c>
      <c r="C1588" s="7">
        <v>1580</v>
      </c>
      <c r="D1588" s="7">
        <v>103</v>
      </c>
      <c r="E1588" s="2">
        <f t="shared" si="318"/>
        <v>34.166666666666664</v>
      </c>
      <c r="F1588" s="12">
        <v>123</v>
      </c>
      <c r="G1588" s="30">
        <f t="shared" si="319"/>
        <v>-0.11111111111111072</v>
      </c>
      <c r="H1588" s="30">
        <f t="shared" si="320"/>
        <v>-0.39999999999999858</v>
      </c>
      <c r="I1588" s="31">
        <f>SUM(E$8:E1588)</f>
        <v>17031.249999999996</v>
      </c>
      <c r="J1588" s="31">
        <f t="shared" si="321"/>
        <v>34.166666666667879</v>
      </c>
      <c r="K1588" s="32">
        <f t="shared" si="313"/>
        <v>-171.66666666666606</v>
      </c>
      <c r="L1588" s="33">
        <v>156.46950000000001</v>
      </c>
      <c r="M1588" s="34">
        <f>0.5*2.10945*1.29*0.35*WLTC_class_3!E1588^2</f>
        <v>555.9070939843748</v>
      </c>
      <c r="N1588" s="34">
        <f t="shared" si="314"/>
        <v>540.70992731770878</v>
      </c>
      <c r="O1588" s="35">
        <f t="shared" si="315"/>
        <v>0</v>
      </c>
      <c r="P1588" s="35">
        <f t="shared" si="322"/>
        <v>0</v>
      </c>
      <c r="Q1588" s="35">
        <f>(SUM(P$8:P1588))/3600000</f>
        <v>2.1473500697702703</v>
      </c>
      <c r="R1588" s="35">
        <f t="shared" si="323"/>
        <v>0</v>
      </c>
      <c r="S1588" s="35"/>
      <c r="T1588" s="35">
        <f>(SUMIF(R$8:R1588,"&lt;0"))/3600000*-1</f>
        <v>0.72977852399153365</v>
      </c>
      <c r="U1588" s="37">
        <f t="shared" si="325"/>
        <v>-3.5234583333334899</v>
      </c>
      <c r="V1588" s="37">
        <f t="shared" si="324"/>
        <v>0</v>
      </c>
      <c r="W1588" s="39">
        <f>SUM(V$8:V1588)/3600000*-1</f>
        <v>0.50208762450617572</v>
      </c>
      <c r="X1588" s="38">
        <f t="shared" si="316"/>
        <v>18.474255850021716</v>
      </c>
      <c r="Y1588" s="38">
        <f t="shared" si="317"/>
        <v>39.378544103046977</v>
      </c>
      <c r="Z1588" s="38">
        <f>SUM(Y$8:Y1588)/1000</f>
        <v>39.310169301257453</v>
      </c>
    </row>
    <row r="1589" spans="2:26" x14ac:dyDescent="0.3">
      <c r="B1589" s="7" t="s">
        <v>28</v>
      </c>
      <c r="C1589" s="7">
        <v>1581</v>
      </c>
      <c r="D1589" s="7">
        <v>104</v>
      </c>
      <c r="E1589" s="2">
        <f t="shared" si="318"/>
        <v>34.027777777777779</v>
      </c>
      <c r="F1589" s="12">
        <v>122.5</v>
      </c>
      <c r="G1589" s="30">
        <f t="shared" si="319"/>
        <v>-0.12500000000000078</v>
      </c>
      <c r="H1589" s="30">
        <f t="shared" si="320"/>
        <v>-0.45000000000000284</v>
      </c>
      <c r="I1589" s="31">
        <f>SUM(E$8:E1589)</f>
        <v>17065.277777777774</v>
      </c>
      <c r="J1589" s="31">
        <f t="shared" si="321"/>
        <v>34.027777777777374</v>
      </c>
      <c r="K1589" s="32">
        <f t="shared" si="313"/>
        <v>-193.12500000000119</v>
      </c>
      <c r="L1589" s="33">
        <v>156.46950000000001</v>
      </c>
      <c r="M1589" s="34">
        <f>0.5*2.10945*1.29*0.35*WLTC_class_3!E1589^2</f>
        <v>551.3967102322049</v>
      </c>
      <c r="N1589" s="34">
        <f t="shared" si="314"/>
        <v>514.74121023220368</v>
      </c>
      <c r="O1589" s="35">
        <f t="shared" si="315"/>
        <v>0</v>
      </c>
      <c r="P1589" s="35">
        <f t="shared" si="322"/>
        <v>0</v>
      </c>
      <c r="Q1589" s="35">
        <f>(SUM(P$8:P1589))/3600000</f>
        <v>2.1473500697702703</v>
      </c>
      <c r="R1589" s="35">
        <f t="shared" si="323"/>
        <v>0</v>
      </c>
      <c r="S1589" s="35"/>
      <c r="T1589" s="35">
        <f>(SUMIF(R$8:R1589,"&lt;0"))/3600000*-1</f>
        <v>0.72977852399153365</v>
      </c>
      <c r="U1589" s="37">
        <f t="shared" si="325"/>
        <v>-5.8533564814812706</v>
      </c>
      <c r="V1589" s="37">
        <f t="shared" si="324"/>
        <v>0</v>
      </c>
      <c r="W1589" s="39">
        <f>SUM(V$8:V1589)/3600000*-1</f>
        <v>0.50208762450617572</v>
      </c>
      <c r="X1589" s="38">
        <f t="shared" si="316"/>
        <v>17.515499514845821</v>
      </c>
      <c r="Y1589" s="38">
        <f t="shared" si="317"/>
        <v>38.419787767871085</v>
      </c>
      <c r="Z1589" s="38">
        <f>SUM(Y$8:Y1589)/1000</f>
        <v>39.348589089025332</v>
      </c>
    </row>
    <row r="1590" spans="2:26" x14ac:dyDescent="0.3">
      <c r="B1590" s="7" t="s">
        <v>28</v>
      </c>
      <c r="C1590" s="7">
        <v>1582</v>
      </c>
      <c r="D1590" s="7">
        <v>105</v>
      </c>
      <c r="E1590" s="2">
        <f t="shared" si="318"/>
        <v>33.916666666666664</v>
      </c>
      <c r="F1590" s="12">
        <v>122.1</v>
      </c>
      <c r="G1590" s="30">
        <f t="shared" si="319"/>
        <v>-0.1388888888888889</v>
      </c>
      <c r="H1590" s="30">
        <f t="shared" si="320"/>
        <v>-0.5</v>
      </c>
      <c r="I1590" s="31">
        <f>SUM(E$8:E1590)</f>
        <v>17099.194444444442</v>
      </c>
      <c r="J1590" s="31">
        <f t="shared" si="321"/>
        <v>33.916666666667879</v>
      </c>
      <c r="K1590" s="32">
        <f t="shared" si="313"/>
        <v>-214.58333333333334</v>
      </c>
      <c r="L1590" s="33">
        <v>156.46950000000001</v>
      </c>
      <c r="M1590" s="34">
        <f>0.5*2.10945*1.29*0.35*WLTC_class_3!E1590^2</f>
        <v>547.80163123984357</v>
      </c>
      <c r="N1590" s="34">
        <f t="shared" si="314"/>
        <v>489.68779790651024</v>
      </c>
      <c r="O1590" s="35">
        <f t="shared" si="315"/>
        <v>0</v>
      </c>
      <c r="P1590" s="35">
        <f t="shared" si="322"/>
        <v>0</v>
      </c>
      <c r="Q1590" s="35">
        <f>(SUM(P$8:P1590))/3600000</f>
        <v>2.1473500697702703</v>
      </c>
      <c r="R1590" s="35">
        <f t="shared" si="323"/>
        <v>0</v>
      </c>
      <c r="S1590" s="35"/>
      <c r="T1590" s="35">
        <f>(SUMIF(R$8:R1590,"&lt;0"))/3600000*-1</f>
        <v>0.72977852399153365</v>
      </c>
      <c r="U1590" s="37">
        <f t="shared" si="325"/>
        <v>-4.6655185185186836</v>
      </c>
      <c r="V1590" s="37">
        <f t="shared" si="324"/>
        <v>0</v>
      </c>
      <c r="W1590" s="39">
        <f>SUM(V$8:V1590)/3600000*-1</f>
        <v>0.50208762450617572</v>
      </c>
      <c r="X1590" s="38">
        <f t="shared" si="316"/>
        <v>16.608577812329138</v>
      </c>
      <c r="Y1590" s="38">
        <f t="shared" si="317"/>
        <v>37.512866065354402</v>
      </c>
      <c r="Z1590" s="38">
        <f>SUM(Y$8:Y1590)/1000</f>
        <v>39.386101955090687</v>
      </c>
    </row>
    <row r="1591" spans="2:26" x14ac:dyDescent="0.3">
      <c r="B1591" s="7" t="s">
        <v>28</v>
      </c>
      <c r="C1591" s="7">
        <v>1583</v>
      </c>
      <c r="D1591" s="7">
        <v>106</v>
      </c>
      <c r="E1591" s="2">
        <f t="shared" si="318"/>
        <v>33.75</v>
      </c>
      <c r="F1591" s="12">
        <v>121.5</v>
      </c>
      <c r="G1591" s="30">
        <f t="shared" si="319"/>
        <v>-0.18055555555555516</v>
      </c>
      <c r="H1591" s="30">
        <f t="shared" si="320"/>
        <v>-0.64999999999999858</v>
      </c>
      <c r="I1591" s="31">
        <f>SUM(E$8:E1591)</f>
        <v>17132.944444444442</v>
      </c>
      <c r="J1591" s="31">
        <f t="shared" si="321"/>
        <v>33.75</v>
      </c>
      <c r="K1591" s="32">
        <f t="shared" si="313"/>
        <v>-278.95833333333275</v>
      </c>
      <c r="L1591" s="33">
        <v>156.46950000000001</v>
      </c>
      <c r="M1591" s="34">
        <f>0.5*2.10945*1.29*0.35*WLTC_class_3!E1591^2</f>
        <v>542.43105943359376</v>
      </c>
      <c r="N1591" s="34">
        <f t="shared" si="314"/>
        <v>419.94222610026105</v>
      </c>
      <c r="O1591" s="35">
        <f t="shared" si="315"/>
        <v>0</v>
      </c>
      <c r="P1591" s="35">
        <f t="shared" si="322"/>
        <v>0</v>
      </c>
      <c r="Q1591" s="35">
        <f>(SUM(P$8:P1591))/3600000</f>
        <v>2.1473500697702703</v>
      </c>
      <c r="R1591" s="35">
        <f t="shared" si="323"/>
        <v>0</v>
      </c>
      <c r="S1591" s="35"/>
      <c r="T1591" s="35">
        <f>(SUMIF(R$8:R1591,"&lt;0"))/3600000*-1</f>
        <v>0.72977852399153365</v>
      </c>
      <c r="U1591" s="37">
        <f t="shared" si="325"/>
        <v>-6.9696666666665585</v>
      </c>
      <c r="V1591" s="37">
        <f t="shared" si="324"/>
        <v>0</v>
      </c>
      <c r="W1591" s="39">
        <f>SUM(V$8:V1591)/3600000*-1</f>
        <v>0.50208762450617572</v>
      </c>
      <c r="X1591" s="38">
        <f t="shared" si="316"/>
        <v>14.17305013088381</v>
      </c>
      <c r="Y1591" s="38">
        <f t="shared" si="317"/>
        <v>35.077338383909073</v>
      </c>
      <c r="Z1591" s="38">
        <f>SUM(Y$8:Y1591)/1000</f>
        <v>39.421179293474594</v>
      </c>
    </row>
    <row r="1592" spans="2:26" x14ac:dyDescent="0.3">
      <c r="B1592" s="7" t="s">
        <v>28</v>
      </c>
      <c r="C1592" s="7">
        <v>1584</v>
      </c>
      <c r="D1592" s="7">
        <v>107</v>
      </c>
      <c r="E1592" s="2">
        <f t="shared" si="318"/>
        <v>33.555555555555557</v>
      </c>
      <c r="F1592" s="12">
        <v>120.8</v>
      </c>
      <c r="G1592" s="30">
        <f t="shared" si="319"/>
        <v>-0.20833333333333331</v>
      </c>
      <c r="H1592" s="30">
        <f t="shared" si="320"/>
        <v>-0.75</v>
      </c>
      <c r="I1592" s="31">
        <f>SUM(E$8:E1592)</f>
        <v>17166.499999999996</v>
      </c>
      <c r="J1592" s="31">
        <f t="shared" si="321"/>
        <v>33.555555555554747</v>
      </c>
      <c r="K1592" s="32">
        <f t="shared" si="313"/>
        <v>-321.87499999999994</v>
      </c>
      <c r="L1592" s="33">
        <v>156.46950000000001</v>
      </c>
      <c r="M1592" s="34">
        <f>0.5*2.10945*1.29*0.35*WLTC_class_3!E1592^2</f>
        <v>536.19882979444446</v>
      </c>
      <c r="N1592" s="34">
        <f t="shared" si="314"/>
        <v>370.79332979444456</v>
      </c>
      <c r="O1592" s="35">
        <f t="shared" si="315"/>
        <v>0</v>
      </c>
      <c r="P1592" s="35">
        <f t="shared" si="322"/>
        <v>0</v>
      </c>
      <c r="Q1592" s="35">
        <f>(SUM(P$8:P1592))/3600000</f>
        <v>2.1473500697702703</v>
      </c>
      <c r="R1592" s="35">
        <f t="shared" si="323"/>
        <v>0</v>
      </c>
      <c r="S1592" s="35"/>
      <c r="T1592" s="35">
        <f>(SUMIF(R$8:R1592,"&lt;0"))/3600000*-1</f>
        <v>0.72977852399153365</v>
      </c>
      <c r="U1592" s="37">
        <f t="shared" si="325"/>
        <v>-8.0878842592591305</v>
      </c>
      <c r="V1592" s="37">
        <f t="shared" si="324"/>
        <v>0</v>
      </c>
      <c r="W1592" s="39">
        <f>SUM(V$8:V1592)/3600000*-1</f>
        <v>0.50208762450617572</v>
      </c>
      <c r="X1592" s="38">
        <f t="shared" si="316"/>
        <v>12.442176177546919</v>
      </c>
      <c r="Y1592" s="38">
        <f t="shared" si="317"/>
        <v>33.346464430572183</v>
      </c>
      <c r="Z1592" s="38">
        <f>SUM(Y$8:Y1592)/1000</f>
        <v>39.454525757905166</v>
      </c>
    </row>
    <row r="1593" spans="2:26" x14ac:dyDescent="0.3">
      <c r="B1593" s="7" t="s">
        <v>28</v>
      </c>
      <c r="C1593" s="7">
        <v>1585</v>
      </c>
      <c r="D1593" s="7">
        <v>108</v>
      </c>
      <c r="E1593" s="2">
        <f t="shared" si="318"/>
        <v>33.333333333333336</v>
      </c>
      <c r="F1593" s="12">
        <v>120</v>
      </c>
      <c r="G1593" s="30">
        <f t="shared" si="319"/>
        <v>-0.23611111111111149</v>
      </c>
      <c r="H1593" s="30">
        <f t="shared" si="320"/>
        <v>-0.85000000000000142</v>
      </c>
      <c r="I1593" s="31">
        <f>SUM(E$8:E1593)</f>
        <v>17199.833333333328</v>
      </c>
      <c r="J1593" s="31">
        <f t="shared" si="321"/>
        <v>33.333333333332121</v>
      </c>
      <c r="K1593" s="32">
        <f t="shared" si="313"/>
        <v>-364.79166666666725</v>
      </c>
      <c r="L1593" s="33">
        <v>156.46950000000001</v>
      </c>
      <c r="M1593" s="34">
        <f>0.5*2.10945*1.29*0.35*WLTC_class_3!E1593^2</f>
        <v>529.12037500000008</v>
      </c>
      <c r="N1593" s="34">
        <f t="shared" si="314"/>
        <v>320.79820833333287</v>
      </c>
      <c r="O1593" s="35">
        <f t="shared" si="315"/>
        <v>0</v>
      </c>
      <c r="P1593" s="35">
        <f t="shared" si="322"/>
        <v>0</v>
      </c>
      <c r="Q1593" s="35">
        <f>(SUM(P$8:P1593))/3600000</f>
        <v>2.1473500697702703</v>
      </c>
      <c r="R1593" s="35">
        <f t="shared" si="323"/>
        <v>0</v>
      </c>
      <c r="S1593" s="35"/>
      <c r="T1593" s="35">
        <f>(SUMIF(R$8:R1593,"&lt;0"))/3600000*-1</f>
        <v>0.72977852399153365</v>
      </c>
      <c r="U1593" s="37">
        <f t="shared" si="325"/>
        <v>-9.1860740740740781</v>
      </c>
      <c r="V1593" s="37">
        <f t="shared" si="324"/>
        <v>0</v>
      </c>
      <c r="W1593" s="39">
        <f>SUM(V$8:V1593)/3600000*-1</f>
        <v>0.50208762450617572</v>
      </c>
      <c r="X1593" s="38">
        <f t="shared" si="316"/>
        <v>10.693273611111097</v>
      </c>
      <c r="Y1593" s="38">
        <f t="shared" si="317"/>
        <v>31.59756186413636</v>
      </c>
      <c r="Z1593" s="38">
        <f>SUM(Y$8:Y1593)/1000</f>
        <v>39.486123319769305</v>
      </c>
    </row>
    <row r="1594" spans="2:26" x14ac:dyDescent="0.3">
      <c r="B1594" s="7" t="s">
        <v>28</v>
      </c>
      <c r="C1594" s="7">
        <v>1586</v>
      </c>
      <c r="D1594" s="7">
        <v>109</v>
      </c>
      <c r="E1594" s="2">
        <f t="shared" si="318"/>
        <v>33.083333333333329</v>
      </c>
      <c r="F1594" s="12">
        <v>119.1</v>
      </c>
      <c r="G1594" s="30">
        <f t="shared" si="319"/>
        <v>-0.26388888888888967</v>
      </c>
      <c r="H1594" s="30">
        <f t="shared" si="320"/>
        <v>-0.95000000000000284</v>
      </c>
      <c r="I1594" s="31">
        <f>SUM(E$8:E1594)</f>
        <v>17232.916666666661</v>
      </c>
      <c r="J1594" s="31">
        <f t="shared" si="321"/>
        <v>33.083333333332121</v>
      </c>
      <c r="K1594" s="32">
        <f t="shared" si="313"/>
        <v>-407.70833333333456</v>
      </c>
      <c r="L1594" s="33">
        <v>156.46950000000001</v>
      </c>
      <c r="M1594" s="34">
        <f>0.5*2.10945*1.29*0.35*WLTC_class_3!E1594^2</f>
        <v>521.21333239609351</v>
      </c>
      <c r="N1594" s="34">
        <f t="shared" si="314"/>
        <v>269.97449906275898</v>
      </c>
      <c r="O1594" s="35">
        <f t="shared" si="315"/>
        <v>0</v>
      </c>
      <c r="P1594" s="35">
        <f t="shared" si="322"/>
        <v>0</v>
      </c>
      <c r="Q1594" s="35">
        <f>(SUM(P$8:P1594))/3600000</f>
        <v>2.1473500697702703</v>
      </c>
      <c r="R1594" s="35">
        <f t="shared" si="323"/>
        <v>0</v>
      </c>
      <c r="S1594" s="35"/>
      <c r="T1594" s="35">
        <f>(SUMIF(R$8:R1594,"&lt;0"))/3600000*-1</f>
        <v>0.72977852399153365</v>
      </c>
      <c r="U1594" s="37">
        <f t="shared" si="325"/>
        <v>-10.261375000000328</v>
      </c>
      <c r="V1594" s="37">
        <f t="shared" si="324"/>
        <v>0</v>
      </c>
      <c r="W1594" s="39">
        <f>SUM(V$8:V1594)/3600000*-1</f>
        <v>0.50208762450617572</v>
      </c>
      <c r="X1594" s="38">
        <f t="shared" si="316"/>
        <v>8.9316563439929411</v>
      </c>
      <c r="Y1594" s="38">
        <f t="shared" si="317"/>
        <v>29.835944597018202</v>
      </c>
      <c r="Z1594" s="38">
        <f>SUM(Y$8:Y1594)/1000</f>
        <v>39.51595926436633</v>
      </c>
    </row>
    <row r="1595" spans="2:26" x14ac:dyDescent="0.3">
      <c r="B1595" s="7" t="s">
        <v>28</v>
      </c>
      <c r="C1595" s="7">
        <v>1587</v>
      </c>
      <c r="D1595" s="7">
        <v>110</v>
      </c>
      <c r="E1595" s="2">
        <f t="shared" si="318"/>
        <v>32.80555555555555</v>
      </c>
      <c r="F1595" s="12">
        <v>118.1</v>
      </c>
      <c r="G1595" s="30">
        <f t="shared" si="319"/>
        <v>-0.27777777777777779</v>
      </c>
      <c r="H1595" s="30">
        <f t="shared" si="320"/>
        <v>-1</v>
      </c>
      <c r="I1595" s="31">
        <f>SUM(E$8:E1595)</f>
        <v>17265.722222222215</v>
      </c>
      <c r="J1595" s="31">
        <f t="shared" si="321"/>
        <v>32.805555555554747</v>
      </c>
      <c r="K1595" s="32">
        <f t="shared" si="313"/>
        <v>-429.16666666666669</v>
      </c>
      <c r="L1595" s="33">
        <v>156.46950000000001</v>
      </c>
      <c r="M1595" s="34">
        <f>0.5*2.10945*1.29*0.35*WLTC_class_3!E1595^2</f>
        <v>512.49754399678795</v>
      </c>
      <c r="N1595" s="34">
        <f t="shared" si="314"/>
        <v>239.80037733012131</v>
      </c>
      <c r="O1595" s="35">
        <f t="shared" si="315"/>
        <v>0</v>
      </c>
      <c r="P1595" s="35">
        <f t="shared" si="322"/>
        <v>0</v>
      </c>
      <c r="Q1595" s="35">
        <f>(SUM(P$8:P1595))/3600000</f>
        <v>2.1473500697702703</v>
      </c>
      <c r="R1595" s="35">
        <f t="shared" si="323"/>
        <v>0</v>
      </c>
      <c r="S1595" s="35"/>
      <c r="T1595" s="35">
        <f>(SUMIF(R$8:R1595,"&lt;0"))/3600000*-1</f>
        <v>0.72977852399153365</v>
      </c>
      <c r="U1595" s="37">
        <f t="shared" si="325"/>
        <v>-11.31092592592597</v>
      </c>
      <c r="V1595" s="37">
        <f t="shared" si="324"/>
        <v>0</v>
      </c>
      <c r="W1595" s="39">
        <f>SUM(V$8:V1595)/3600000*-1</f>
        <v>0.50208762450617572</v>
      </c>
      <c r="X1595" s="38">
        <f t="shared" si="316"/>
        <v>7.8667846007464783</v>
      </c>
      <c r="Y1595" s="38">
        <f t="shared" si="317"/>
        <v>28.771072853771738</v>
      </c>
      <c r="Z1595" s="38">
        <f>SUM(Y$8:Y1595)/1000</f>
        <v>39.544730337220102</v>
      </c>
    </row>
    <row r="1596" spans="2:26" x14ac:dyDescent="0.3">
      <c r="B1596" s="7" t="s">
        <v>28</v>
      </c>
      <c r="C1596" s="7">
        <v>1588</v>
      </c>
      <c r="D1596" s="7">
        <v>111</v>
      </c>
      <c r="E1596" s="2">
        <f t="shared" si="318"/>
        <v>32.527777777777779</v>
      </c>
      <c r="F1596" s="12">
        <v>117.1</v>
      </c>
      <c r="G1596" s="30">
        <f t="shared" si="319"/>
        <v>-0.26388888888888767</v>
      </c>
      <c r="H1596" s="30">
        <f t="shared" si="320"/>
        <v>-0.94999999999999574</v>
      </c>
      <c r="I1596" s="31">
        <f>SUM(E$8:E1596)</f>
        <v>17298.249999999993</v>
      </c>
      <c r="J1596" s="31">
        <f t="shared" si="321"/>
        <v>32.527777777777374</v>
      </c>
      <c r="K1596" s="32">
        <f t="shared" si="313"/>
        <v>-407.70833333333144</v>
      </c>
      <c r="L1596" s="33">
        <v>156.46950000000001</v>
      </c>
      <c r="M1596" s="34">
        <f>0.5*2.10945*1.29*0.35*WLTC_class_3!E1596^2</f>
        <v>503.85524453845477</v>
      </c>
      <c r="N1596" s="34">
        <f t="shared" si="314"/>
        <v>252.61641120512331</v>
      </c>
      <c r="O1596" s="35">
        <f t="shared" si="315"/>
        <v>0</v>
      </c>
      <c r="P1596" s="35">
        <f t="shared" si="322"/>
        <v>0</v>
      </c>
      <c r="Q1596" s="35">
        <f>(SUM(P$8:P1596))/3600000</f>
        <v>2.1473500697702703</v>
      </c>
      <c r="R1596" s="35">
        <f t="shared" si="323"/>
        <v>0</v>
      </c>
      <c r="S1596" s="35"/>
      <c r="T1596" s="35">
        <f>(SUMIF(R$8:R1596,"&lt;0"))/3600000*-1</f>
        <v>0.72977852399153365</v>
      </c>
      <c r="U1596" s="37">
        <f t="shared" si="325"/>
        <v>-11.215555555555348</v>
      </c>
      <c r="V1596" s="37">
        <f t="shared" si="324"/>
        <v>0</v>
      </c>
      <c r="W1596" s="39">
        <f>SUM(V$8:V1596)/3600000*-1</f>
        <v>0.50208762450617572</v>
      </c>
      <c r="X1596" s="38">
        <f t="shared" si="316"/>
        <v>8.2170504866999838</v>
      </c>
      <c r="Y1596" s="38">
        <f t="shared" si="317"/>
        <v>29.121338739725246</v>
      </c>
      <c r="Z1596" s="38">
        <f>SUM(Y$8:Y1596)/1000</f>
        <v>39.573851675959823</v>
      </c>
    </row>
    <row r="1597" spans="2:26" x14ac:dyDescent="0.3">
      <c r="B1597" s="7" t="s">
        <v>28</v>
      </c>
      <c r="C1597" s="7">
        <v>1589</v>
      </c>
      <c r="D1597" s="7">
        <v>112</v>
      </c>
      <c r="E1597" s="2">
        <f t="shared" si="318"/>
        <v>32.277777777777779</v>
      </c>
      <c r="F1597" s="12">
        <v>116.2</v>
      </c>
      <c r="G1597" s="30">
        <f t="shared" si="319"/>
        <v>-0.22222222222222143</v>
      </c>
      <c r="H1597" s="30">
        <f t="shared" si="320"/>
        <v>-0.79999999999999716</v>
      </c>
      <c r="I1597" s="31">
        <f>SUM(E$8:E1597)</f>
        <v>17330.52777777777</v>
      </c>
      <c r="J1597" s="31">
        <f t="shared" si="321"/>
        <v>32.277777777777374</v>
      </c>
      <c r="K1597" s="32">
        <f t="shared" si="313"/>
        <v>-343.33333333333212</v>
      </c>
      <c r="L1597" s="33">
        <v>156.46950000000001</v>
      </c>
      <c r="M1597" s="34">
        <f>0.5*2.10945*1.29*0.35*WLTC_class_3!E1597^2</f>
        <v>496.14000807048615</v>
      </c>
      <c r="N1597" s="34">
        <f t="shared" si="314"/>
        <v>309.27617473715407</v>
      </c>
      <c r="O1597" s="35">
        <f t="shared" si="315"/>
        <v>0</v>
      </c>
      <c r="P1597" s="35">
        <f t="shared" si="322"/>
        <v>0</v>
      </c>
      <c r="Q1597" s="35">
        <f>(SUM(P$8:P1597))/3600000</f>
        <v>2.1473500697702703</v>
      </c>
      <c r="R1597" s="35">
        <f t="shared" si="323"/>
        <v>0</v>
      </c>
      <c r="S1597" s="35"/>
      <c r="T1597" s="35">
        <f>(SUMIF(R$8:R1597,"&lt;0"))/3600000*-1</f>
        <v>0.72977852399153365</v>
      </c>
      <c r="U1597" s="37">
        <f t="shared" si="325"/>
        <v>-10.01245833333321</v>
      </c>
      <c r="V1597" s="37">
        <f t="shared" si="324"/>
        <v>0</v>
      </c>
      <c r="W1597" s="39">
        <f>SUM(V$8:V1597)/3600000*-1</f>
        <v>0.50208762450617572</v>
      </c>
      <c r="X1597" s="38">
        <f t="shared" si="316"/>
        <v>9.9827476401270285</v>
      </c>
      <c r="Y1597" s="38">
        <f t="shared" si="317"/>
        <v>30.887035893152287</v>
      </c>
      <c r="Z1597" s="38">
        <f>SUM(Y$8:Y1597)/1000</f>
        <v>39.604738711852974</v>
      </c>
    </row>
    <row r="1598" spans="2:26" x14ac:dyDescent="0.3">
      <c r="B1598" s="7" t="s">
        <v>28</v>
      </c>
      <c r="C1598" s="7">
        <v>1590</v>
      </c>
      <c r="D1598" s="7">
        <v>113</v>
      </c>
      <c r="E1598" s="2">
        <f t="shared" si="318"/>
        <v>32.083333333333336</v>
      </c>
      <c r="F1598" s="12">
        <v>115.5</v>
      </c>
      <c r="G1598" s="30">
        <f t="shared" si="319"/>
        <v>-0.18055555555555516</v>
      </c>
      <c r="H1598" s="30">
        <f t="shared" si="320"/>
        <v>-0.64999999999999858</v>
      </c>
      <c r="I1598" s="31">
        <f>SUM(E$8:E1598)</f>
        <v>17362.611111111102</v>
      </c>
      <c r="J1598" s="31">
        <f t="shared" si="321"/>
        <v>32.083333333332121</v>
      </c>
      <c r="K1598" s="32">
        <f t="shared" si="313"/>
        <v>-278.95833333333275</v>
      </c>
      <c r="L1598" s="33">
        <v>156.46950000000001</v>
      </c>
      <c r="M1598" s="34">
        <f>0.5*2.10945*1.29*0.35*WLTC_class_3!E1598^2</f>
        <v>490.18042240234377</v>
      </c>
      <c r="N1598" s="34">
        <f t="shared" si="314"/>
        <v>367.69158906901106</v>
      </c>
      <c r="O1598" s="35">
        <f t="shared" si="315"/>
        <v>0</v>
      </c>
      <c r="P1598" s="35">
        <f t="shared" si="322"/>
        <v>0</v>
      </c>
      <c r="Q1598" s="35">
        <f>(SUM(P$8:P1598))/3600000</f>
        <v>2.1473500697702703</v>
      </c>
      <c r="R1598" s="35">
        <f t="shared" si="323"/>
        <v>0</v>
      </c>
      <c r="S1598" s="35"/>
      <c r="T1598" s="35">
        <f>(SUMIF(R$8:R1598,"&lt;0"))/3600000*-1</f>
        <v>0.72977852399153365</v>
      </c>
      <c r="U1598" s="37">
        <f t="shared" si="325"/>
        <v>-7.7340601851852417</v>
      </c>
      <c r="V1598" s="37">
        <f t="shared" si="324"/>
        <v>0</v>
      </c>
      <c r="W1598" s="39">
        <f>SUM(V$8:V1598)/3600000*-1</f>
        <v>0.50208762450617572</v>
      </c>
      <c r="X1598" s="38">
        <f t="shared" si="316"/>
        <v>11.796771815964107</v>
      </c>
      <c r="Y1598" s="38">
        <f t="shared" si="317"/>
        <v>32.701060068989364</v>
      </c>
      <c r="Z1598" s="38">
        <f>SUM(Y$8:Y1598)/1000</f>
        <v>39.637439771921962</v>
      </c>
    </row>
    <row r="1599" spans="2:26" x14ac:dyDescent="0.3">
      <c r="B1599" s="7" t="s">
        <v>28</v>
      </c>
      <c r="C1599" s="7">
        <v>1591</v>
      </c>
      <c r="D1599" s="7">
        <v>114</v>
      </c>
      <c r="E1599" s="2">
        <f t="shared" si="318"/>
        <v>31.916666666666668</v>
      </c>
      <c r="F1599" s="12">
        <v>114.9</v>
      </c>
      <c r="G1599" s="30">
        <f t="shared" si="319"/>
        <v>-0.1388888888888889</v>
      </c>
      <c r="H1599" s="30">
        <f t="shared" si="320"/>
        <v>-0.5</v>
      </c>
      <c r="I1599" s="31">
        <f>SUM(E$8:E1599)</f>
        <v>17394.52777777777</v>
      </c>
      <c r="J1599" s="31">
        <f t="shared" si="321"/>
        <v>31.916666666667879</v>
      </c>
      <c r="K1599" s="32">
        <f t="shared" si="313"/>
        <v>-214.58333333333334</v>
      </c>
      <c r="L1599" s="33">
        <v>156.46950000000001</v>
      </c>
      <c r="M1599" s="34">
        <f>0.5*2.10945*1.29*0.35*WLTC_class_3!E1599^2</f>
        <v>485.10086680234377</v>
      </c>
      <c r="N1599" s="34">
        <f t="shared" si="314"/>
        <v>426.98703346901038</v>
      </c>
      <c r="O1599" s="35">
        <f t="shared" si="315"/>
        <v>0</v>
      </c>
      <c r="P1599" s="35">
        <f t="shared" si="322"/>
        <v>0</v>
      </c>
      <c r="Q1599" s="35">
        <f>(SUM(P$8:P1599))/3600000</f>
        <v>2.1473500697702703</v>
      </c>
      <c r="R1599" s="35">
        <f t="shared" si="323"/>
        <v>0</v>
      </c>
      <c r="S1599" s="35"/>
      <c r="T1599" s="35">
        <f>(SUMIF(R$8:R1599,"&lt;0"))/3600000*-1</f>
        <v>0.72977852399153365</v>
      </c>
      <c r="U1599" s="37">
        <f t="shared" si="325"/>
        <v>-6.5919999999999765</v>
      </c>
      <c r="V1599" s="37">
        <f t="shared" si="324"/>
        <v>0</v>
      </c>
      <c r="W1599" s="39">
        <f>SUM(V$8:V1599)/3600000*-1</f>
        <v>0.50208762450617572</v>
      </c>
      <c r="X1599" s="38">
        <f t="shared" si="316"/>
        <v>13.628002818219249</v>
      </c>
      <c r="Y1599" s="38">
        <f t="shared" si="317"/>
        <v>34.532291071244508</v>
      </c>
      <c r="Z1599" s="38">
        <f>SUM(Y$8:Y1599)/1000</f>
        <v>39.671972062993206</v>
      </c>
    </row>
    <row r="1600" spans="2:26" x14ac:dyDescent="0.3">
      <c r="B1600" s="7" t="s">
        <v>28</v>
      </c>
      <c r="C1600" s="7">
        <v>1592</v>
      </c>
      <c r="D1600" s="7">
        <v>115</v>
      </c>
      <c r="E1600" s="2">
        <f t="shared" si="318"/>
        <v>31.805555555555554</v>
      </c>
      <c r="F1600" s="12">
        <v>114.5</v>
      </c>
      <c r="G1600" s="30">
        <f t="shared" si="319"/>
        <v>-0.11111111111111269</v>
      </c>
      <c r="H1600" s="30">
        <f t="shared" si="320"/>
        <v>-0.40000000000000568</v>
      </c>
      <c r="I1600" s="31">
        <f>SUM(E$8:E1600)</f>
        <v>17426.333333333325</v>
      </c>
      <c r="J1600" s="31">
        <f t="shared" si="321"/>
        <v>31.805555555554747</v>
      </c>
      <c r="K1600" s="32">
        <f t="shared" si="313"/>
        <v>-171.6666666666691</v>
      </c>
      <c r="L1600" s="33">
        <v>156.46950000000001</v>
      </c>
      <c r="M1600" s="34">
        <f>0.5*2.10945*1.29*0.35*WLTC_class_3!E1600^2</f>
        <v>481.72919419053807</v>
      </c>
      <c r="N1600" s="34">
        <f t="shared" si="314"/>
        <v>466.53202752386892</v>
      </c>
      <c r="O1600" s="35">
        <f t="shared" si="315"/>
        <v>0</v>
      </c>
      <c r="P1600" s="35">
        <f t="shared" si="322"/>
        <v>0</v>
      </c>
      <c r="Q1600" s="35">
        <f>(SUM(P$8:P1600))/3600000</f>
        <v>2.1473500697702703</v>
      </c>
      <c r="R1600" s="35">
        <f t="shared" si="323"/>
        <v>0</v>
      </c>
      <c r="S1600" s="35"/>
      <c r="T1600" s="35">
        <f>(SUMIF(R$8:R1600,"&lt;0"))/3600000*-1</f>
        <v>0.72977852399153365</v>
      </c>
      <c r="U1600" s="37">
        <f t="shared" si="325"/>
        <v>-4.3755925925927377</v>
      </c>
      <c r="V1600" s="37">
        <f t="shared" si="324"/>
        <v>0</v>
      </c>
      <c r="W1600" s="39">
        <f>SUM(V$8:V1600)/3600000*-1</f>
        <v>0.50208762450617572</v>
      </c>
      <c r="X1600" s="38">
        <f t="shared" si="316"/>
        <v>14.838310319856387</v>
      </c>
      <c r="Y1600" s="38">
        <f t="shared" si="317"/>
        <v>35.742598572881647</v>
      </c>
      <c r="Z1600" s="38">
        <f>SUM(Y$8:Y1600)/1000</f>
        <v>39.707714661566087</v>
      </c>
    </row>
    <row r="1601" spans="2:26" x14ac:dyDescent="0.3">
      <c r="B1601" s="7" t="s">
        <v>28</v>
      </c>
      <c r="C1601" s="7">
        <v>1593</v>
      </c>
      <c r="D1601" s="7">
        <v>116</v>
      </c>
      <c r="E1601" s="2">
        <f t="shared" si="318"/>
        <v>31.694444444444443</v>
      </c>
      <c r="F1601" s="12">
        <v>114.1</v>
      </c>
      <c r="G1601" s="30">
        <f t="shared" si="319"/>
        <v>-8.3333333333332538E-2</v>
      </c>
      <c r="H1601" s="30">
        <f t="shared" si="320"/>
        <v>-0.29999999999999716</v>
      </c>
      <c r="I1601" s="31">
        <f>SUM(E$8:E1601)</f>
        <v>17458.02777777777</v>
      </c>
      <c r="J1601" s="31">
        <f t="shared" si="321"/>
        <v>31.694444444445253</v>
      </c>
      <c r="K1601" s="32">
        <f t="shared" si="313"/>
        <v>-128.74999999999878</v>
      </c>
      <c r="L1601" s="33">
        <v>156.46950000000001</v>
      </c>
      <c r="M1601" s="34">
        <f>0.5*2.10945*1.29*0.35*WLTC_class_3!E1601^2</f>
        <v>478.36927980928812</v>
      </c>
      <c r="N1601" s="34">
        <f t="shared" si="314"/>
        <v>506.08877980928935</v>
      </c>
      <c r="O1601" s="35">
        <f t="shared" si="315"/>
        <v>0</v>
      </c>
      <c r="P1601" s="35">
        <f t="shared" si="322"/>
        <v>0</v>
      </c>
      <c r="Q1601" s="35">
        <f>(SUM(P$8:P1601))/3600000</f>
        <v>2.1473500697702703</v>
      </c>
      <c r="R1601" s="35">
        <f t="shared" si="323"/>
        <v>0</v>
      </c>
      <c r="S1601" s="35"/>
      <c r="T1601" s="35">
        <f>(SUMIF(R$8:R1601,"&lt;0"))/3600000*-1</f>
        <v>0.72977852399153365</v>
      </c>
      <c r="U1601" s="37">
        <f t="shared" si="325"/>
        <v>-4.3603333333333252</v>
      </c>
      <c r="V1601" s="37">
        <f t="shared" si="324"/>
        <v>0</v>
      </c>
      <c r="W1601" s="39">
        <f>SUM(V$8:V1601)/3600000*-1</f>
        <v>0.50208762450617572</v>
      </c>
      <c r="X1601" s="38">
        <f t="shared" si="316"/>
        <v>16.040202715622197</v>
      </c>
      <c r="Y1601" s="38">
        <f t="shared" si="317"/>
        <v>36.944490968647457</v>
      </c>
      <c r="Z1601" s="38">
        <f>SUM(Y$8:Y1601)/1000</f>
        <v>39.744659152534737</v>
      </c>
    </row>
    <row r="1602" spans="2:26" x14ac:dyDescent="0.3">
      <c r="B1602" s="7" t="s">
        <v>28</v>
      </c>
      <c r="C1602" s="7">
        <v>1594</v>
      </c>
      <c r="D1602" s="7">
        <v>117</v>
      </c>
      <c r="E1602" s="2">
        <f t="shared" si="318"/>
        <v>31.638888888888889</v>
      </c>
      <c r="F1602" s="12">
        <v>113.9</v>
      </c>
      <c r="G1602" s="30">
        <f t="shared" si="319"/>
        <v>-5.5555555555554373E-2</v>
      </c>
      <c r="H1602" s="30">
        <f t="shared" si="320"/>
        <v>-0.19999999999999574</v>
      </c>
      <c r="I1602" s="31">
        <f>SUM(E$8:E1602)</f>
        <v>17489.666666666661</v>
      </c>
      <c r="J1602" s="31">
        <f t="shared" si="321"/>
        <v>31.638888888890506</v>
      </c>
      <c r="K1602" s="32">
        <f t="shared" si="313"/>
        <v>-85.83333333333151</v>
      </c>
      <c r="L1602" s="33">
        <v>156.46950000000001</v>
      </c>
      <c r="M1602" s="34">
        <f>0.5*2.10945*1.29*0.35*WLTC_class_3!E1602^2</f>
        <v>476.69373195512151</v>
      </c>
      <c r="N1602" s="34">
        <f t="shared" si="314"/>
        <v>547.32989862178999</v>
      </c>
      <c r="O1602" s="35">
        <f t="shared" si="315"/>
        <v>0</v>
      </c>
      <c r="P1602" s="35">
        <f t="shared" si="322"/>
        <v>0</v>
      </c>
      <c r="Q1602" s="35">
        <f>(SUM(P$8:P1602))/3600000</f>
        <v>2.1473500697702703</v>
      </c>
      <c r="R1602" s="35">
        <f t="shared" si="323"/>
        <v>0</v>
      </c>
      <c r="S1602" s="35"/>
      <c r="T1602" s="35">
        <f>(SUMIF(R$8:R1602,"&lt;0"))/3600000*-1</f>
        <v>0.72977852399153365</v>
      </c>
      <c r="U1602" s="37">
        <f t="shared" si="325"/>
        <v>-2.1744444444443483</v>
      </c>
      <c r="V1602" s="37">
        <f t="shared" si="324"/>
        <v>0</v>
      </c>
      <c r="W1602" s="39">
        <f>SUM(V$8:V1602)/3600000*-1</f>
        <v>0.50208762450617572</v>
      </c>
      <c r="X1602" s="38">
        <f t="shared" si="316"/>
        <v>17.316909848061634</v>
      </c>
      <c r="Y1602" s="38">
        <f t="shared" si="317"/>
        <v>38.221198101086898</v>
      </c>
      <c r="Z1602" s="38">
        <f>SUM(Y$8:Y1602)/1000</f>
        <v>39.782880350635821</v>
      </c>
    </row>
    <row r="1603" spans="2:26" x14ac:dyDescent="0.3">
      <c r="B1603" s="7" t="s">
        <v>28</v>
      </c>
      <c r="C1603" s="7">
        <v>1595</v>
      </c>
      <c r="D1603" s="7">
        <v>118</v>
      </c>
      <c r="E1603" s="2">
        <f t="shared" si="318"/>
        <v>31.583333333333332</v>
      </c>
      <c r="F1603" s="12">
        <v>113.7</v>
      </c>
      <c r="G1603" s="30">
        <f t="shared" si="319"/>
        <v>-8.3333333333334522E-2</v>
      </c>
      <c r="H1603" s="30">
        <f t="shared" si="320"/>
        <v>-0.30000000000000426</v>
      </c>
      <c r="I1603" s="31">
        <f>SUM(E$8:E1603)</f>
        <v>17521.249999999993</v>
      </c>
      <c r="J1603" s="31">
        <f t="shared" si="321"/>
        <v>31.583333333332121</v>
      </c>
      <c r="K1603" s="32">
        <f t="shared" si="313"/>
        <v>-128.75000000000185</v>
      </c>
      <c r="L1603" s="33">
        <v>156.46950000000001</v>
      </c>
      <c r="M1603" s="34">
        <f>0.5*2.10945*1.29*0.35*WLTC_class_3!E1603^2</f>
        <v>475.02112365859369</v>
      </c>
      <c r="N1603" s="34">
        <f t="shared" si="314"/>
        <v>502.74062365859186</v>
      </c>
      <c r="O1603" s="35">
        <f t="shared" si="315"/>
        <v>0</v>
      </c>
      <c r="P1603" s="35">
        <f t="shared" si="322"/>
        <v>0</v>
      </c>
      <c r="Q1603" s="35">
        <f>(SUM(P$8:P1603))/3600000</f>
        <v>2.1473500697702703</v>
      </c>
      <c r="R1603" s="35">
        <f t="shared" si="323"/>
        <v>0</v>
      </c>
      <c r="S1603" s="35"/>
      <c r="T1603" s="35">
        <f>(SUMIF(R$8:R1603,"&lt;0"))/3600000*-1</f>
        <v>0.72977852399153365</v>
      </c>
      <c r="U1603" s="37">
        <f t="shared" si="325"/>
        <v>-2.1706296296297061</v>
      </c>
      <c r="V1603" s="37">
        <f t="shared" si="324"/>
        <v>0</v>
      </c>
      <c r="W1603" s="39">
        <f>SUM(V$8:V1603)/3600000*-1</f>
        <v>0.50208762450617572</v>
      </c>
      <c r="X1603" s="38">
        <f t="shared" si="316"/>
        <v>15.878224697217192</v>
      </c>
      <c r="Y1603" s="38">
        <f t="shared" si="317"/>
        <v>36.782512950242449</v>
      </c>
      <c r="Z1603" s="38">
        <f>SUM(Y$8:Y1603)/1000</f>
        <v>39.819662863586068</v>
      </c>
    </row>
    <row r="1604" spans="2:26" x14ac:dyDescent="0.3">
      <c r="B1604" s="7" t="s">
        <v>28</v>
      </c>
      <c r="C1604" s="7">
        <v>1596</v>
      </c>
      <c r="D1604" s="7">
        <v>119</v>
      </c>
      <c r="E1604" s="2">
        <f t="shared" si="318"/>
        <v>31.472222222222221</v>
      </c>
      <c r="F1604" s="12">
        <v>113.3</v>
      </c>
      <c r="G1604" s="30">
        <f t="shared" si="319"/>
        <v>-0.11111111111111072</v>
      </c>
      <c r="H1604" s="30">
        <f t="shared" si="320"/>
        <v>-0.39999999999999858</v>
      </c>
      <c r="I1604" s="31">
        <f>SUM(E$8:E1604)</f>
        <v>17552.722222222215</v>
      </c>
      <c r="J1604" s="31">
        <f t="shared" si="321"/>
        <v>31.472222222222626</v>
      </c>
      <c r="K1604" s="32">
        <f t="shared" si="313"/>
        <v>-171.66666666666606</v>
      </c>
      <c r="L1604" s="33">
        <v>156.46950000000001</v>
      </c>
      <c r="M1604" s="34">
        <f>0.5*2.10945*1.29*0.35*WLTC_class_3!E1604^2</f>
        <v>471.6847257384548</v>
      </c>
      <c r="N1604" s="34">
        <f t="shared" si="314"/>
        <v>456.48755907178872</v>
      </c>
      <c r="O1604" s="35">
        <f t="shared" si="315"/>
        <v>0</v>
      </c>
      <c r="P1604" s="35">
        <f t="shared" si="322"/>
        <v>0</v>
      </c>
      <c r="Q1604" s="35">
        <f>(SUM(P$8:P1604))/3600000</f>
        <v>2.1473500697702703</v>
      </c>
      <c r="R1604" s="35">
        <f t="shared" si="323"/>
        <v>0</v>
      </c>
      <c r="S1604" s="35"/>
      <c r="T1604" s="35">
        <f>(SUMIF(R$8:R1604,"&lt;0"))/3600000*-1</f>
        <v>0.72977852399153365</v>
      </c>
      <c r="U1604" s="37">
        <f t="shared" si="325"/>
        <v>-4.3298148148147826</v>
      </c>
      <c r="V1604" s="37">
        <f t="shared" si="324"/>
        <v>0</v>
      </c>
      <c r="W1604" s="39">
        <f>SUM(V$8:V1604)/3600000*-1</f>
        <v>0.50208762450617572</v>
      </c>
      <c r="X1604" s="38">
        <f t="shared" si="316"/>
        <v>14.366677900787128</v>
      </c>
      <c r="Y1604" s="38">
        <f t="shared" si="317"/>
        <v>35.270966153812388</v>
      </c>
      <c r="Z1604" s="38">
        <f>SUM(Y$8:Y1604)/1000</f>
        <v>39.854933829739878</v>
      </c>
    </row>
    <row r="1605" spans="2:26" x14ac:dyDescent="0.3">
      <c r="B1605" s="7" t="s">
        <v>28</v>
      </c>
      <c r="C1605" s="7">
        <v>1597</v>
      </c>
      <c r="D1605" s="7">
        <v>120</v>
      </c>
      <c r="E1605" s="2">
        <f t="shared" si="318"/>
        <v>31.361111111111111</v>
      </c>
      <c r="F1605" s="12">
        <v>112.9</v>
      </c>
      <c r="G1605" s="30">
        <f t="shared" si="319"/>
        <v>-0.15277777777777699</v>
      </c>
      <c r="H1605" s="30">
        <f t="shared" si="320"/>
        <v>-0.54999999999999716</v>
      </c>
      <c r="I1605" s="31">
        <f>SUM(E$8:E1605)</f>
        <v>17584.083333333325</v>
      </c>
      <c r="J1605" s="31">
        <f t="shared" si="321"/>
        <v>31.361111111109494</v>
      </c>
      <c r="K1605" s="32">
        <f t="shared" si="313"/>
        <v>-236.04166666666544</v>
      </c>
      <c r="L1605" s="33">
        <v>156.46950000000001</v>
      </c>
      <c r="M1605" s="34">
        <f>0.5*2.10945*1.29*0.35*WLTC_class_3!E1605^2</f>
        <v>468.36008604887149</v>
      </c>
      <c r="N1605" s="34">
        <f t="shared" si="314"/>
        <v>388.7879193822061</v>
      </c>
      <c r="O1605" s="35">
        <f t="shared" si="315"/>
        <v>0</v>
      </c>
      <c r="P1605" s="35">
        <f t="shared" si="322"/>
        <v>0</v>
      </c>
      <c r="Q1605" s="35">
        <f>(SUM(P$8:P1605))/3600000</f>
        <v>2.1473500697702703</v>
      </c>
      <c r="R1605" s="35">
        <f t="shared" si="323"/>
        <v>0</v>
      </c>
      <c r="S1605" s="35"/>
      <c r="T1605" s="35">
        <f>(SUMIF(R$8:R1605,"&lt;0"))/3600000*-1</f>
        <v>0.72977852399153365</v>
      </c>
      <c r="U1605" s="37">
        <f t="shared" si="325"/>
        <v>-4.3145555555555113</v>
      </c>
      <c r="V1605" s="37">
        <f t="shared" si="324"/>
        <v>0</v>
      </c>
      <c r="W1605" s="39">
        <f>SUM(V$8:V1605)/3600000*-1</f>
        <v>0.50208762450617572</v>
      </c>
      <c r="X1605" s="38">
        <f t="shared" si="316"/>
        <v>12.192821138403074</v>
      </c>
      <c r="Y1605" s="38">
        <f t="shared" si="317"/>
        <v>33.097109391428333</v>
      </c>
      <c r="Z1605" s="38">
        <f>SUM(Y$8:Y1605)/1000</f>
        <v>39.888030939131305</v>
      </c>
    </row>
    <row r="1606" spans="2:26" x14ac:dyDescent="0.3">
      <c r="B1606" s="7" t="s">
        <v>28</v>
      </c>
      <c r="C1606" s="7">
        <v>1598</v>
      </c>
      <c r="D1606" s="7">
        <v>121</v>
      </c>
      <c r="E1606" s="2">
        <f t="shared" si="318"/>
        <v>31.166666666666668</v>
      </c>
      <c r="F1606" s="12">
        <v>112.2</v>
      </c>
      <c r="G1606" s="30">
        <f t="shared" si="319"/>
        <v>-0.20833333333333331</v>
      </c>
      <c r="H1606" s="30">
        <f t="shared" si="320"/>
        <v>-0.75</v>
      </c>
      <c r="I1606" s="31">
        <f>SUM(E$8:E1606)</f>
        <v>17615.249999999993</v>
      </c>
      <c r="J1606" s="31">
        <f t="shared" si="321"/>
        <v>31.166666666667879</v>
      </c>
      <c r="K1606" s="32">
        <f t="shared" si="313"/>
        <v>-321.87499999999994</v>
      </c>
      <c r="L1606" s="33">
        <v>156.46950000000001</v>
      </c>
      <c r="M1606" s="34">
        <f>0.5*2.10945*1.29*0.35*WLTC_class_3!E1606^2</f>
        <v>462.57025983437501</v>
      </c>
      <c r="N1606" s="34">
        <f t="shared" si="314"/>
        <v>297.16475983437505</v>
      </c>
      <c r="O1606" s="35">
        <f t="shared" si="315"/>
        <v>0</v>
      </c>
      <c r="P1606" s="35">
        <f t="shared" si="322"/>
        <v>0</v>
      </c>
      <c r="Q1606" s="35">
        <f>(SUM(P$8:P1606))/3600000</f>
        <v>2.1473500697702703</v>
      </c>
      <c r="R1606" s="35">
        <f t="shared" si="323"/>
        <v>0</v>
      </c>
      <c r="S1606" s="35"/>
      <c r="T1606" s="35">
        <f>(SUMIF(R$8:R1606,"&lt;0"))/3600000*-1</f>
        <v>0.72977852399153365</v>
      </c>
      <c r="U1606" s="37">
        <f t="shared" si="325"/>
        <v>-7.5137546296295881</v>
      </c>
      <c r="V1606" s="37">
        <f t="shared" si="324"/>
        <v>0</v>
      </c>
      <c r="W1606" s="39">
        <f>SUM(V$8:V1606)/3600000*-1</f>
        <v>0.50208762450617572</v>
      </c>
      <c r="X1606" s="38">
        <f t="shared" si="316"/>
        <v>9.2616350148380224</v>
      </c>
      <c r="Y1606" s="38">
        <f t="shared" si="317"/>
        <v>30.165923267863285</v>
      </c>
      <c r="Z1606" s="38">
        <f>SUM(Y$8:Y1606)/1000</f>
        <v>39.918196862399171</v>
      </c>
    </row>
    <row r="1607" spans="2:26" x14ac:dyDescent="0.3">
      <c r="B1607" s="7" t="s">
        <v>28</v>
      </c>
      <c r="C1607" s="7">
        <v>1599</v>
      </c>
      <c r="D1607" s="7">
        <v>122</v>
      </c>
      <c r="E1607" s="2">
        <f t="shared" si="318"/>
        <v>30.944444444444446</v>
      </c>
      <c r="F1607" s="12">
        <v>111.4</v>
      </c>
      <c r="G1607" s="30">
        <f t="shared" si="319"/>
        <v>-0.23611111111111149</v>
      </c>
      <c r="H1607" s="30">
        <f t="shared" si="320"/>
        <v>-0.85000000000000142</v>
      </c>
      <c r="I1607" s="31">
        <f>SUM(E$8:E1607)</f>
        <v>17646.194444444438</v>
      </c>
      <c r="J1607" s="31">
        <f t="shared" si="321"/>
        <v>30.944444444445253</v>
      </c>
      <c r="K1607" s="32">
        <f t="shared" si="313"/>
        <v>-364.79166666666725</v>
      </c>
      <c r="L1607" s="33">
        <v>156.46950000000001</v>
      </c>
      <c r="M1607" s="34">
        <f>0.5*2.10945*1.29*0.35*WLTC_class_3!E1607^2</f>
        <v>455.9974089538195</v>
      </c>
      <c r="N1607" s="34">
        <f t="shared" si="314"/>
        <v>247.67524228715223</v>
      </c>
      <c r="O1607" s="35">
        <f t="shared" si="315"/>
        <v>0</v>
      </c>
      <c r="P1607" s="35">
        <f t="shared" si="322"/>
        <v>0</v>
      </c>
      <c r="Q1607" s="35">
        <f>(SUM(P$8:P1607))/3600000</f>
        <v>2.1473500697702703</v>
      </c>
      <c r="R1607" s="35">
        <f t="shared" si="323"/>
        <v>0</v>
      </c>
      <c r="S1607" s="35"/>
      <c r="T1607" s="35">
        <f>(SUMIF(R$8:R1607,"&lt;0"))/3600000*-1</f>
        <v>0.72977852399153365</v>
      </c>
      <c r="U1607" s="37">
        <f t="shared" si="325"/>
        <v>-8.5299259259258999</v>
      </c>
      <c r="V1607" s="37">
        <f t="shared" si="324"/>
        <v>0</v>
      </c>
      <c r="W1607" s="39">
        <f>SUM(V$8:V1607)/3600000*-1</f>
        <v>0.50208762450617572</v>
      </c>
      <c r="X1607" s="38">
        <f t="shared" si="316"/>
        <v>7.6641727752191002</v>
      </c>
      <c r="Y1607" s="38">
        <f t="shared" si="317"/>
        <v>28.568461028244361</v>
      </c>
      <c r="Z1607" s="38">
        <f>SUM(Y$8:Y1607)/1000</f>
        <v>39.946765323427421</v>
      </c>
    </row>
    <row r="1608" spans="2:26" x14ac:dyDescent="0.3">
      <c r="B1608" s="7" t="s">
        <v>28</v>
      </c>
      <c r="C1608" s="7">
        <v>1600</v>
      </c>
      <c r="D1608" s="7">
        <v>123</v>
      </c>
      <c r="E1608" s="2">
        <f t="shared" si="318"/>
        <v>30.694444444444443</v>
      </c>
      <c r="F1608" s="12">
        <v>110.5</v>
      </c>
      <c r="G1608" s="30">
        <f t="shared" si="319"/>
        <v>-0.26388888888888967</v>
      </c>
      <c r="H1608" s="30">
        <f t="shared" si="320"/>
        <v>-0.95000000000000284</v>
      </c>
      <c r="I1608" s="31">
        <f>SUM(E$8:E1608)</f>
        <v>17676.888888888883</v>
      </c>
      <c r="J1608" s="31">
        <f t="shared" si="321"/>
        <v>30.694444444445253</v>
      </c>
      <c r="K1608" s="32">
        <f t="shared" ref="K1608:K1671" si="326">G1608*1545</f>
        <v>-407.70833333333456</v>
      </c>
      <c r="L1608" s="33">
        <v>156.46950000000001</v>
      </c>
      <c r="M1608" s="34">
        <f>0.5*2.10945*1.29*0.35*WLTC_class_3!E1608^2</f>
        <v>448.65917075303815</v>
      </c>
      <c r="N1608" s="34">
        <f t="shared" si="314"/>
        <v>197.42033741970357</v>
      </c>
      <c r="O1608" s="35">
        <f t="shared" si="315"/>
        <v>0</v>
      </c>
      <c r="P1608" s="35">
        <f t="shared" si="322"/>
        <v>0</v>
      </c>
      <c r="Q1608" s="35">
        <f>(SUM(P$8:P1608))/3600000</f>
        <v>2.1473500697702703</v>
      </c>
      <c r="R1608" s="35">
        <f t="shared" si="323"/>
        <v>0</v>
      </c>
      <c r="S1608" s="35"/>
      <c r="T1608" s="35">
        <f>(SUMIF(R$8:R1608,"&lt;0"))/3600000*-1</f>
        <v>0.72977852399153365</v>
      </c>
      <c r="U1608" s="37">
        <f t="shared" si="325"/>
        <v>-9.5232083333334412</v>
      </c>
      <c r="V1608" s="37">
        <f t="shared" si="324"/>
        <v>0</v>
      </c>
      <c r="W1608" s="39">
        <f>SUM(V$8:V1608)/3600000*-1</f>
        <v>0.50208762450617572</v>
      </c>
      <c r="X1608" s="38">
        <f t="shared" si="316"/>
        <v>6.0597075791325681</v>
      </c>
      <c r="Y1608" s="38">
        <f t="shared" si="317"/>
        <v>26.963995832157828</v>
      </c>
      <c r="Z1608" s="38">
        <f>SUM(Y$8:Y1608)/1000</f>
        <v>39.973729319259576</v>
      </c>
    </row>
    <row r="1609" spans="2:26" x14ac:dyDescent="0.3">
      <c r="B1609" s="7" t="s">
        <v>28</v>
      </c>
      <c r="C1609" s="7">
        <v>1601</v>
      </c>
      <c r="D1609" s="7">
        <v>124</v>
      </c>
      <c r="E1609" s="2">
        <f t="shared" si="318"/>
        <v>30.416666666666664</v>
      </c>
      <c r="F1609" s="12">
        <v>109.5</v>
      </c>
      <c r="G1609" s="30">
        <f t="shared" si="319"/>
        <v>-0.27777777777777779</v>
      </c>
      <c r="H1609" s="30">
        <f t="shared" si="320"/>
        <v>-1</v>
      </c>
      <c r="I1609" s="31">
        <f>SUM(E$8:E1609)</f>
        <v>17707.305555555551</v>
      </c>
      <c r="J1609" s="31">
        <f t="shared" si="321"/>
        <v>30.416666666667879</v>
      </c>
      <c r="K1609" s="32">
        <f t="shared" si="326"/>
        <v>-429.16666666666669</v>
      </c>
      <c r="L1609" s="33">
        <v>156.46950000000001</v>
      </c>
      <c r="M1609" s="34">
        <f>0.5*2.10945*1.29*0.35*WLTC_class_3!E1609^2</f>
        <v>440.57538724609367</v>
      </c>
      <c r="N1609" s="34">
        <f t="shared" ref="N1609:N1672" si="327">M1609+L1609+K1609</f>
        <v>167.87822057942702</v>
      </c>
      <c r="O1609" s="35">
        <f t="shared" ref="O1609:O1672" si="328">((IF(P1609&gt;0,P1609,R1609))*E1609)/1000</f>
        <v>0</v>
      </c>
      <c r="P1609" s="35">
        <f t="shared" si="322"/>
        <v>0</v>
      </c>
      <c r="Q1609" s="35">
        <f>(SUM(P$8:P1609))/3600000</f>
        <v>2.1473500697702703</v>
      </c>
      <c r="R1609" s="35">
        <f t="shared" si="323"/>
        <v>0</v>
      </c>
      <c r="S1609" s="35"/>
      <c r="T1609" s="35">
        <f>(SUMIF(R$8:R1609,"&lt;0"))/3600000*-1</f>
        <v>0.72977852399153365</v>
      </c>
      <c r="U1609" s="37">
        <f t="shared" si="325"/>
        <v>-10.490740740740799</v>
      </c>
      <c r="V1609" s="37">
        <f t="shared" si="324"/>
        <v>0</v>
      </c>
      <c r="W1609" s="39">
        <f>SUM(V$8:V1609)/3600000*-1</f>
        <v>0.50208762450617572</v>
      </c>
      <c r="X1609" s="38">
        <f t="shared" ref="X1609:X1672" si="329">(N1609*E1609)/1000</f>
        <v>5.1062958759575716</v>
      </c>
      <c r="Y1609" s="38">
        <f t="shared" ref="Y1609:Y1672" si="330">X1609+$M$1810</f>
        <v>26.010584128982831</v>
      </c>
      <c r="Z1609" s="38">
        <f>SUM(Y$8:Y1609)/1000</f>
        <v>39.999739903388559</v>
      </c>
    </row>
    <row r="1610" spans="2:26" x14ac:dyDescent="0.3">
      <c r="B1610" s="7" t="s">
        <v>28</v>
      </c>
      <c r="C1610" s="7">
        <v>1602</v>
      </c>
      <c r="D1610" s="7">
        <v>125</v>
      </c>
      <c r="E1610" s="2">
        <f t="shared" ref="E1610:E1673" si="331">F1610/3.6</f>
        <v>30.138888888888889</v>
      </c>
      <c r="F1610" s="12">
        <v>108.5</v>
      </c>
      <c r="G1610" s="30">
        <f t="shared" ref="G1610:G1673" si="332">($F1611-$F1609)/2/3.6</f>
        <v>-0.24999999999999961</v>
      </c>
      <c r="H1610" s="30">
        <f t="shared" ref="H1610:H1673" si="333">($F1611-$F1609)/2</f>
        <v>-0.89999999999999858</v>
      </c>
      <c r="I1610" s="31">
        <f>SUM(E$8:E1610)</f>
        <v>17737.444444444442</v>
      </c>
      <c r="J1610" s="31">
        <f t="shared" ref="J1610:J1673" si="334">I1610-I1609</f>
        <v>30.138888888890506</v>
      </c>
      <c r="K1610" s="32">
        <f t="shared" si="326"/>
        <v>-386.24999999999937</v>
      </c>
      <c r="L1610" s="33">
        <v>156.46950000000001</v>
      </c>
      <c r="M1610" s="34">
        <f>0.5*2.10945*1.29*0.35*WLTC_class_3!E1610^2</f>
        <v>432.56509268012155</v>
      </c>
      <c r="N1610" s="34">
        <f t="shared" si="327"/>
        <v>202.78459268012222</v>
      </c>
      <c r="O1610" s="35">
        <f t="shared" si="328"/>
        <v>0</v>
      </c>
      <c r="P1610" s="35">
        <f t="shared" ref="P1610:P1673" si="335">IF(G1610&gt;0,N1610*J1610,0)</f>
        <v>0</v>
      </c>
      <c r="Q1610" s="35">
        <f>(SUM(P$8:P1610))/3600000</f>
        <v>2.1473500697702703</v>
      </c>
      <c r="R1610" s="35">
        <f t="shared" ref="R1610:R1673" si="336">IF(N1610&lt;0,J1610*N1610,0)</f>
        <v>0</v>
      </c>
      <c r="S1610" s="35"/>
      <c r="T1610" s="35">
        <f>(SUMIF(R$8:R1610,"&lt;0"))/3600000*-1</f>
        <v>0.72977852399153365</v>
      </c>
      <c r="U1610" s="37">
        <f t="shared" si="325"/>
        <v>-10.395370370370248</v>
      </c>
      <c r="V1610" s="37">
        <f t="shared" ref="V1610:V1673" si="337">R1610*0.688</f>
        <v>0</v>
      </c>
      <c r="W1610" s="39">
        <f>SUM(V$8:V1610)/3600000*-1</f>
        <v>0.50208762450617572</v>
      </c>
      <c r="X1610" s="38">
        <f t="shared" si="329"/>
        <v>6.1117023071647942</v>
      </c>
      <c r="Y1610" s="38">
        <f t="shared" si="330"/>
        <v>27.015990560190055</v>
      </c>
      <c r="Z1610" s="38">
        <f>SUM(Y$8:Y1610)/1000</f>
        <v>40.026755893948753</v>
      </c>
    </row>
    <row r="1611" spans="2:26" x14ac:dyDescent="0.3">
      <c r="B1611" s="7" t="s">
        <v>28</v>
      </c>
      <c r="C1611" s="7">
        <v>1603</v>
      </c>
      <c r="D1611" s="7">
        <v>126</v>
      </c>
      <c r="E1611" s="2">
        <f t="shared" si="331"/>
        <v>29.916666666666668</v>
      </c>
      <c r="F1611" s="12">
        <v>107.7</v>
      </c>
      <c r="G1611" s="30">
        <f t="shared" si="332"/>
        <v>-0.19444444444444522</v>
      </c>
      <c r="H1611" s="30">
        <f t="shared" si="333"/>
        <v>-0.70000000000000284</v>
      </c>
      <c r="I1611" s="31">
        <f>SUM(E$8:E1611)</f>
        <v>17767.361111111109</v>
      </c>
      <c r="J1611" s="31">
        <f t="shared" si="334"/>
        <v>29.916666666667879</v>
      </c>
      <c r="K1611" s="32">
        <f t="shared" si="326"/>
        <v>-300.41666666666788</v>
      </c>
      <c r="L1611" s="33">
        <v>156.46950000000001</v>
      </c>
      <c r="M1611" s="34">
        <f>0.5*2.10945*1.29*0.35*WLTC_class_3!E1611^2</f>
        <v>426.20976906484378</v>
      </c>
      <c r="N1611" s="34">
        <f t="shared" si="327"/>
        <v>282.26260239817589</v>
      </c>
      <c r="O1611" s="35">
        <f t="shared" si="328"/>
        <v>0</v>
      </c>
      <c r="P1611" s="35">
        <f t="shared" si="335"/>
        <v>0</v>
      </c>
      <c r="Q1611" s="35">
        <f>(SUM(P$8:P1611))/3600000</f>
        <v>2.1473500697702703</v>
      </c>
      <c r="R1611" s="35">
        <f t="shared" si="336"/>
        <v>0</v>
      </c>
      <c r="S1611" s="35"/>
      <c r="T1611" s="35">
        <f>(SUMIF(R$8:R1611,"&lt;0"))/3600000*-1</f>
        <v>0.72977852399153365</v>
      </c>
      <c r="U1611" s="37">
        <f t="shared" ref="U1611:U1674" si="338">((0.5*1545*(E1611^2-E1610^2))/1000)*0.8</f>
        <v>-8.2476296296295892</v>
      </c>
      <c r="V1611" s="37">
        <f t="shared" si="337"/>
        <v>0</v>
      </c>
      <c r="W1611" s="39">
        <f>SUM(V$8:V1611)/3600000*-1</f>
        <v>0.50208762450617572</v>
      </c>
      <c r="X1611" s="38">
        <f t="shared" si="329"/>
        <v>8.4443561884120957</v>
      </c>
      <c r="Y1611" s="38">
        <f t="shared" si="330"/>
        <v>29.348644441437358</v>
      </c>
      <c r="Z1611" s="38">
        <f>SUM(Y$8:Y1611)/1000</f>
        <v>40.056104538390187</v>
      </c>
    </row>
    <row r="1612" spans="2:26" x14ac:dyDescent="0.3">
      <c r="B1612" s="7" t="s">
        <v>28</v>
      </c>
      <c r="C1612" s="7">
        <v>1604</v>
      </c>
      <c r="D1612" s="7">
        <v>127</v>
      </c>
      <c r="E1612" s="2">
        <f t="shared" si="331"/>
        <v>29.749999999999996</v>
      </c>
      <c r="F1612" s="12">
        <v>107.1</v>
      </c>
      <c r="G1612" s="30">
        <f t="shared" si="332"/>
        <v>-0.15277777777777896</v>
      </c>
      <c r="H1612" s="30">
        <f t="shared" si="333"/>
        <v>-0.55000000000000426</v>
      </c>
      <c r="I1612" s="31">
        <f>SUM(E$8:E1612)</f>
        <v>17797.111111111109</v>
      </c>
      <c r="J1612" s="31">
        <f t="shared" si="334"/>
        <v>29.75</v>
      </c>
      <c r="K1612" s="32">
        <f t="shared" si="326"/>
        <v>-236.04166666666848</v>
      </c>
      <c r="L1612" s="33">
        <v>156.46950000000001</v>
      </c>
      <c r="M1612" s="34">
        <f>0.5*2.10945*1.29*0.35*WLTC_class_3!E1612^2</f>
        <v>421.47414170859361</v>
      </c>
      <c r="N1612" s="34">
        <f t="shared" si="327"/>
        <v>341.9019750419252</v>
      </c>
      <c r="O1612" s="35">
        <f t="shared" si="328"/>
        <v>0</v>
      </c>
      <c r="P1612" s="35">
        <f t="shared" si="335"/>
        <v>0</v>
      </c>
      <c r="Q1612" s="35">
        <f>(SUM(P$8:P1612))/3600000</f>
        <v>2.1473500697702703</v>
      </c>
      <c r="R1612" s="35">
        <f t="shared" si="336"/>
        <v>0</v>
      </c>
      <c r="S1612" s="35"/>
      <c r="T1612" s="35">
        <f>(SUMIF(R$8:R1612,"&lt;0"))/3600000*-1</f>
        <v>0.72977852399153365</v>
      </c>
      <c r="U1612" s="37">
        <f t="shared" si="338"/>
        <v>-6.1456666666668855</v>
      </c>
      <c r="V1612" s="37">
        <f t="shared" si="337"/>
        <v>0</v>
      </c>
      <c r="W1612" s="39">
        <f>SUM(V$8:V1612)/3600000*-1</f>
        <v>0.50208762450617572</v>
      </c>
      <c r="X1612" s="38">
        <f t="shared" si="329"/>
        <v>10.171583757497274</v>
      </c>
      <c r="Y1612" s="38">
        <f t="shared" si="330"/>
        <v>31.075872010522534</v>
      </c>
      <c r="Z1612" s="38">
        <f>SUM(Y$8:Y1612)/1000</f>
        <v>40.087180410400713</v>
      </c>
    </row>
    <row r="1613" spans="2:26" x14ac:dyDescent="0.3">
      <c r="B1613" s="7" t="s">
        <v>28</v>
      </c>
      <c r="C1613" s="7">
        <v>1605</v>
      </c>
      <c r="D1613" s="7">
        <v>128</v>
      </c>
      <c r="E1613" s="2">
        <f t="shared" si="331"/>
        <v>29.611111111111107</v>
      </c>
      <c r="F1613" s="12">
        <v>106.6</v>
      </c>
      <c r="G1613" s="30">
        <f t="shared" si="332"/>
        <v>-9.7222222222220642E-2</v>
      </c>
      <c r="H1613" s="30">
        <f t="shared" si="333"/>
        <v>-0.34999999999999432</v>
      </c>
      <c r="I1613" s="31">
        <f>SUM(E$8:E1613)</f>
        <v>17826.722222222219</v>
      </c>
      <c r="J1613" s="31">
        <f t="shared" si="334"/>
        <v>29.611111111109494</v>
      </c>
      <c r="K1613" s="32">
        <f t="shared" si="326"/>
        <v>-150.2083333333309</v>
      </c>
      <c r="L1613" s="33">
        <v>156.46950000000001</v>
      </c>
      <c r="M1613" s="34">
        <f>0.5*2.10945*1.29*0.35*WLTC_class_3!E1613^2</f>
        <v>417.54799503715265</v>
      </c>
      <c r="N1613" s="34">
        <f t="shared" si="327"/>
        <v>423.80916170382181</v>
      </c>
      <c r="O1613" s="35">
        <f t="shared" si="328"/>
        <v>0</v>
      </c>
      <c r="P1613" s="35">
        <f t="shared" si="335"/>
        <v>0</v>
      </c>
      <c r="Q1613" s="35">
        <f>(SUM(P$8:P1613))/3600000</f>
        <v>2.1473500697702703</v>
      </c>
      <c r="R1613" s="35">
        <f t="shared" si="336"/>
        <v>0</v>
      </c>
      <c r="S1613" s="35"/>
      <c r="T1613" s="35">
        <f>(SUMIF(R$8:R1613,"&lt;0"))/3600000*-1</f>
        <v>0.72977852399153365</v>
      </c>
      <c r="U1613" s="37">
        <f t="shared" si="338"/>
        <v>-5.0951620370370385</v>
      </c>
      <c r="V1613" s="37">
        <f t="shared" si="337"/>
        <v>0</v>
      </c>
      <c r="W1613" s="39">
        <f>SUM(V$8:V1613)/3600000*-1</f>
        <v>0.50208762450617572</v>
      </c>
      <c r="X1613" s="38">
        <f t="shared" si="329"/>
        <v>12.549460177118723</v>
      </c>
      <c r="Y1613" s="38">
        <f t="shared" si="330"/>
        <v>33.453748430143982</v>
      </c>
      <c r="Z1613" s="38">
        <f>SUM(Y$8:Y1613)/1000</f>
        <v>40.12063415883086</v>
      </c>
    </row>
    <row r="1614" spans="2:26" x14ac:dyDescent="0.3">
      <c r="B1614" s="7" t="s">
        <v>28</v>
      </c>
      <c r="C1614" s="7">
        <v>1606</v>
      </c>
      <c r="D1614" s="7">
        <v>129</v>
      </c>
      <c r="E1614" s="2">
        <f t="shared" si="331"/>
        <v>29.555555555555557</v>
      </c>
      <c r="F1614" s="12">
        <v>106.4</v>
      </c>
      <c r="G1614" s="30">
        <f t="shared" si="332"/>
        <v>-5.5555555555554373E-2</v>
      </c>
      <c r="H1614" s="30">
        <f t="shared" si="333"/>
        <v>-0.19999999999999574</v>
      </c>
      <c r="I1614" s="31">
        <f>SUM(E$8:E1614)</f>
        <v>17856.277777777774</v>
      </c>
      <c r="J1614" s="31">
        <f t="shared" si="334"/>
        <v>29.555555555554747</v>
      </c>
      <c r="K1614" s="32">
        <f t="shared" si="326"/>
        <v>-85.83333333333151</v>
      </c>
      <c r="L1614" s="33">
        <v>156.46950000000001</v>
      </c>
      <c r="M1614" s="34">
        <f>0.5*2.10945*1.29*0.35*WLTC_class_3!E1614^2</f>
        <v>415.98268059444445</v>
      </c>
      <c r="N1614" s="34">
        <f t="shared" si="327"/>
        <v>486.61884726111299</v>
      </c>
      <c r="O1614" s="35">
        <f t="shared" si="328"/>
        <v>0</v>
      </c>
      <c r="P1614" s="35">
        <f t="shared" si="335"/>
        <v>0</v>
      </c>
      <c r="Q1614" s="35">
        <f>(SUM(P$8:P1614))/3600000</f>
        <v>2.1473500697702703</v>
      </c>
      <c r="R1614" s="35">
        <f t="shared" si="336"/>
        <v>0</v>
      </c>
      <c r="S1614" s="35"/>
      <c r="T1614" s="35">
        <f>(SUMIF(R$8:R1614,"&lt;0"))/3600000*-1</f>
        <v>0.72977852399153365</v>
      </c>
      <c r="U1614" s="37">
        <f t="shared" si="338"/>
        <v>-2.0313888888886962</v>
      </c>
      <c r="V1614" s="37">
        <f t="shared" si="337"/>
        <v>0</v>
      </c>
      <c r="W1614" s="39">
        <f>SUM(V$8:V1614)/3600000*-1</f>
        <v>0.50208762450617572</v>
      </c>
      <c r="X1614" s="38">
        <f t="shared" si="329"/>
        <v>14.38229037460623</v>
      </c>
      <c r="Y1614" s="38">
        <f t="shared" si="330"/>
        <v>35.286578627631492</v>
      </c>
      <c r="Z1614" s="38">
        <f>SUM(Y$8:Y1614)/1000</f>
        <v>40.155920737458487</v>
      </c>
    </row>
    <row r="1615" spans="2:26" x14ac:dyDescent="0.3">
      <c r="B1615" s="7" t="s">
        <v>28</v>
      </c>
      <c r="C1615" s="7">
        <v>1607</v>
      </c>
      <c r="D1615" s="7">
        <v>130</v>
      </c>
      <c r="E1615" s="2">
        <f t="shared" si="331"/>
        <v>29.5</v>
      </c>
      <c r="F1615" s="12">
        <v>106.2</v>
      </c>
      <c r="G1615" s="30">
        <f t="shared" si="332"/>
        <v>-2.7777777777778172E-2</v>
      </c>
      <c r="H1615" s="30">
        <f t="shared" si="333"/>
        <v>-0.10000000000000142</v>
      </c>
      <c r="I1615" s="31">
        <f>SUM(E$8:E1615)</f>
        <v>17885.777777777774</v>
      </c>
      <c r="J1615" s="31">
        <f t="shared" si="334"/>
        <v>29.5</v>
      </c>
      <c r="K1615" s="32">
        <f t="shared" si="326"/>
        <v>-42.916666666667275</v>
      </c>
      <c r="L1615" s="33">
        <v>156.46950000000001</v>
      </c>
      <c r="M1615" s="34">
        <f>0.5*2.10945*1.29*0.35*WLTC_class_3!E1615^2</f>
        <v>414.42030570937499</v>
      </c>
      <c r="N1615" s="34">
        <f t="shared" si="327"/>
        <v>527.97313904270766</v>
      </c>
      <c r="O1615" s="35">
        <f t="shared" si="328"/>
        <v>0</v>
      </c>
      <c r="P1615" s="35">
        <f t="shared" si="335"/>
        <v>0</v>
      </c>
      <c r="Q1615" s="35">
        <f>(SUM(P$8:P1615))/3600000</f>
        <v>2.1473500697702703</v>
      </c>
      <c r="R1615" s="35">
        <f t="shared" si="336"/>
        <v>0</v>
      </c>
      <c r="S1615" s="35"/>
      <c r="T1615" s="35">
        <f>(SUMIF(R$8:R1615,"&lt;0"))/3600000*-1</f>
        <v>0.72977852399153365</v>
      </c>
      <c r="U1615" s="37">
        <f t="shared" si="338"/>
        <v>-2.0275740740741242</v>
      </c>
      <c r="V1615" s="37">
        <f t="shared" si="337"/>
        <v>0</v>
      </c>
      <c r="W1615" s="39">
        <f>SUM(V$8:V1615)/3600000*-1</f>
        <v>0.50208762450617572</v>
      </c>
      <c r="X1615" s="38">
        <f t="shared" si="329"/>
        <v>15.575207601759876</v>
      </c>
      <c r="Y1615" s="38">
        <f t="shared" si="330"/>
        <v>36.479495854785135</v>
      </c>
      <c r="Z1615" s="38">
        <f>SUM(Y$8:Y1615)/1000</f>
        <v>40.192400233313272</v>
      </c>
    </row>
    <row r="1616" spans="2:26" x14ac:dyDescent="0.3">
      <c r="B1616" s="7" t="s">
        <v>28</v>
      </c>
      <c r="C1616" s="7">
        <v>1608</v>
      </c>
      <c r="D1616" s="7">
        <v>131</v>
      </c>
      <c r="E1616" s="2">
        <f t="shared" si="331"/>
        <v>29.5</v>
      </c>
      <c r="F1616" s="12">
        <v>106.2</v>
      </c>
      <c r="G1616" s="30">
        <f t="shared" si="332"/>
        <v>0</v>
      </c>
      <c r="H1616" s="30">
        <f t="shared" si="333"/>
        <v>0</v>
      </c>
      <c r="I1616" s="31">
        <f>SUM(E$8:E1616)</f>
        <v>17915.277777777774</v>
      </c>
      <c r="J1616" s="31">
        <f t="shared" si="334"/>
        <v>29.5</v>
      </c>
      <c r="K1616" s="32">
        <f t="shared" si="326"/>
        <v>0</v>
      </c>
      <c r="L1616" s="33">
        <v>156.46950000000001</v>
      </c>
      <c r="M1616" s="34">
        <f>0.5*2.10945*1.29*0.35*WLTC_class_3!E1616^2</f>
        <v>414.42030570937499</v>
      </c>
      <c r="N1616" s="34">
        <f t="shared" si="327"/>
        <v>570.88980570937497</v>
      </c>
      <c r="O1616" s="35">
        <f t="shared" si="328"/>
        <v>0</v>
      </c>
      <c r="P1616" s="35">
        <f t="shared" si="335"/>
        <v>0</v>
      </c>
      <c r="Q1616" s="35">
        <f>(SUM(P$8:P1616))/3600000</f>
        <v>2.1473500697702703</v>
      </c>
      <c r="R1616" s="35">
        <f t="shared" si="336"/>
        <v>0</v>
      </c>
      <c r="S1616" s="35"/>
      <c r="T1616" s="35">
        <f>(SUMIF(R$8:R1616,"&lt;0"))/3600000*-1</f>
        <v>0.72977852399153365</v>
      </c>
      <c r="U1616" s="37">
        <f t="shared" si="338"/>
        <v>0</v>
      </c>
      <c r="V1616" s="37">
        <f t="shared" si="337"/>
        <v>0</v>
      </c>
      <c r="W1616" s="39">
        <f>SUM(V$8:V1616)/3600000*-1</f>
        <v>0.50208762450617572</v>
      </c>
      <c r="X1616" s="38">
        <f t="shared" si="329"/>
        <v>16.841249268426559</v>
      </c>
      <c r="Y1616" s="38">
        <f t="shared" si="330"/>
        <v>37.745537521451823</v>
      </c>
      <c r="Z1616" s="38">
        <f>SUM(Y$8:Y1616)/1000</f>
        <v>40.230145770834724</v>
      </c>
    </row>
    <row r="1617" spans="2:26" x14ac:dyDescent="0.3">
      <c r="B1617" s="7" t="s">
        <v>28</v>
      </c>
      <c r="C1617" s="7">
        <v>1609</v>
      </c>
      <c r="D1617" s="7">
        <v>132</v>
      </c>
      <c r="E1617" s="2">
        <f t="shared" si="331"/>
        <v>29.5</v>
      </c>
      <c r="F1617" s="12">
        <v>106.2</v>
      </c>
      <c r="G1617" s="30">
        <f t="shared" si="332"/>
        <v>2.7777777777778172E-2</v>
      </c>
      <c r="H1617" s="30">
        <f t="shared" si="333"/>
        <v>0.10000000000000142</v>
      </c>
      <c r="I1617" s="31">
        <f>SUM(E$8:E1617)</f>
        <v>17944.777777777774</v>
      </c>
      <c r="J1617" s="31">
        <f t="shared" si="334"/>
        <v>29.5</v>
      </c>
      <c r="K1617" s="32">
        <f t="shared" si="326"/>
        <v>42.916666666667275</v>
      </c>
      <c r="L1617" s="33">
        <v>156.46950000000001</v>
      </c>
      <c r="M1617" s="34">
        <f>0.5*2.10945*1.29*0.35*WLTC_class_3!E1617^2</f>
        <v>414.42030570937499</v>
      </c>
      <c r="N1617" s="34">
        <f t="shared" si="327"/>
        <v>613.80647237604228</v>
      </c>
      <c r="O1617" s="35">
        <f t="shared" si="328"/>
        <v>534.16508258525073</v>
      </c>
      <c r="P1617" s="35">
        <f t="shared" si="335"/>
        <v>18107.290935093246</v>
      </c>
      <c r="Q1617" s="35">
        <f>(SUM(P$8:P1617))/3600000</f>
        <v>2.1523798728077965</v>
      </c>
      <c r="R1617" s="35">
        <f t="shared" si="336"/>
        <v>0</v>
      </c>
      <c r="S1617" s="35"/>
      <c r="T1617" s="35">
        <f>(SUMIF(R$8:R1617,"&lt;0"))/3600000*-1</f>
        <v>0.72977852399153365</v>
      </c>
      <c r="U1617" s="37">
        <f t="shared" si="338"/>
        <v>0</v>
      </c>
      <c r="V1617" s="37">
        <f t="shared" si="337"/>
        <v>0</v>
      </c>
      <c r="W1617" s="39">
        <f>SUM(V$8:V1617)/3600000*-1</f>
        <v>0.50208762450617572</v>
      </c>
      <c r="X1617" s="38">
        <f t="shared" si="329"/>
        <v>18.107290935093246</v>
      </c>
      <c r="Y1617" s="38">
        <f t="shared" si="330"/>
        <v>39.011579188118503</v>
      </c>
      <c r="Z1617" s="38">
        <f>SUM(Y$8:Y1617)/1000</f>
        <v>40.269157350022837</v>
      </c>
    </row>
    <row r="1618" spans="2:26" x14ac:dyDescent="0.3">
      <c r="B1618" s="7" t="s">
        <v>28</v>
      </c>
      <c r="C1618" s="7">
        <v>1610</v>
      </c>
      <c r="D1618" s="7">
        <v>133</v>
      </c>
      <c r="E1618" s="2">
        <f t="shared" si="331"/>
        <v>29.555555555555557</v>
      </c>
      <c r="F1618" s="12">
        <v>106.4</v>
      </c>
      <c r="G1618" s="30">
        <f t="shared" si="332"/>
        <v>4.1666666666666269E-2</v>
      </c>
      <c r="H1618" s="30">
        <f t="shared" si="333"/>
        <v>0.14999999999999858</v>
      </c>
      <c r="I1618" s="31">
        <f>SUM(E$8:E1618)</f>
        <v>17974.333333333328</v>
      </c>
      <c r="J1618" s="31">
        <f t="shared" si="334"/>
        <v>29.555555555554747</v>
      </c>
      <c r="K1618" s="32">
        <f t="shared" si="326"/>
        <v>64.374999999999389</v>
      </c>
      <c r="L1618" s="33">
        <v>156.46950000000001</v>
      </c>
      <c r="M1618" s="34">
        <f>0.5*2.10945*1.29*0.35*WLTC_class_3!E1618^2</f>
        <v>415.98268059444445</v>
      </c>
      <c r="N1618" s="34">
        <f t="shared" si="327"/>
        <v>636.82718059444392</v>
      </c>
      <c r="O1618" s="35">
        <f t="shared" si="328"/>
        <v>556.28819740912661</v>
      </c>
      <c r="P1618" s="35">
        <f t="shared" si="335"/>
        <v>18821.781115346384</v>
      </c>
      <c r="Q1618" s="35">
        <f>(SUM(P$8:P1618))/3600000</f>
        <v>2.1576081453398372</v>
      </c>
      <c r="R1618" s="35">
        <f t="shared" si="336"/>
        <v>0</v>
      </c>
      <c r="S1618" s="35"/>
      <c r="T1618" s="35">
        <f>(SUMIF(R$8:R1618,"&lt;0"))/3600000*-1</f>
        <v>0.72977852399153365</v>
      </c>
      <c r="U1618" s="37">
        <f t="shared" si="338"/>
        <v>2.0275740740741242</v>
      </c>
      <c r="V1618" s="37">
        <f t="shared" si="337"/>
        <v>0</v>
      </c>
      <c r="W1618" s="39">
        <f>SUM(V$8:V1618)/3600000*-1</f>
        <v>0.50208762450617572</v>
      </c>
      <c r="X1618" s="38">
        <f t="shared" si="329"/>
        <v>18.821781115346898</v>
      </c>
      <c r="Y1618" s="38">
        <f t="shared" si="330"/>
        <v>39.726069368372158</v>
      </c>
      <c r="Z1618" s="38">
        <f>SUM(Y$8:Y1618)/1000</f>
        <v>40.308883419391215</v>
      </c>
    </row>
    <row r="1619" spans="2:26" x14ac:dyDescent="0.3">
      <c r="B1619" s="7" t="s">
        <v>28</v>
      </c>
      <c r="C1619" s="7">
        <v>1611</v>
      </c>
      <c r="D1619" s="7">
        <v>134</v>
      </c>
      <c r="E1619" s="2">
        <f t="shared" si="331"/>
        <v>29.583333333333332</v>
      </c>
      <c r="F1619" s="12">
        <v>106.5</v>
      </c>
      <c r="G1619" s="30">
        <f t="shared" si="332"/>
        <v>5.5555555555554373E-2</v>
      </c>
      <c r="H1619" s="30">
        <f t="shared" si="333"/>
        <v>0.19999999999999574</v>
      </c>
      <c r="I1619" s="31">
        <f>SUM(E$8:E1619)</f>
        <v>18003.916666666661</v>
      </c>
      <c r="J1619" s="31">
        <f t="shared" si="334"/>
        <v>29.583333333332121</v>
      </c>
      <c r="K1619" s="32">
        <f t="shared" si="326"/>
        <v>85.83333333333151</v>
      </c>
      <c r="L1619" s="33">
        <v>156.46950000000001</v>
      </c>
      <c r="M1619" s="34">
        <f>0.5*2.10945*1.29*0.35*WLTC_class_3!E1619^2</f>
        <v>416.76497037109368</v>
      </c>
      <c r="N1619" s="34">
        <f t="shared" si="327"/>
        <v>659.06780370442527</v>
      </c>
      <c r="O1619" s="35">
        <f t="shared" si="328"/>
        <v>576.79874973504707</v>
      </c>
      <c r="P1619" s="35">
        <f t="shared" si="335"/>
        <v>19497.422526255115</v>
      </c>
      <c r="Q1619" s="35">
        <f>(SUM(P$8:P1619))/3600000</f>
        <v>2.1630240960415748</v>
      </c>
      <c r="R1619" s="35">
        <f t="shared" si="336"/>
        <v>0</v>
      </c>
      <c r="S1619" s="35"/>
      <c r="T1619" s="35">
        <f>(SUMIF(R$8:R1619,"&lt;0"))/3600000*-1</f>
        <v>0.72977852399153365</v>
      </c>
      <c r="U1619" s="37">
        <f t="shared" si="338"/>
        <v>1.0152175925925266</v>
      </c>
      <c r="V1619" s="37">
        <f t="shared" si="337"/>
        <v>0</v>
      </c>
      <c r="W1619" s="39">
        <f>SUM(V$8:V1619)/3600000*-1</f>
        <v>0.50208762450617572</v>
      </c>
      <c r="X1619" s="38">
        <f t="shared" si="329"/>
        <v>19.497422526255914</v>
      </c>
      <c r="Y1619" s="38">
        <f t="shared" si="330"/>
        <v>40.401710779281174</v>
      </c>
      <c r="Z1619" s="38">
        <f>SUM(Y$8:Y1619)/1000</f>
        <v>40.349285130170493</v>
      </c>
    </row>
    <row r="1620" spans="2:26" x14ac:dyDescent="0.3">
      <c r="B1620" s="7" t="s">
        <v>28</v>
      </c>
      <c r="C1620" s="7">
        <v>1612</v>
      </c>
      <c r="D1620" s="7">
        <v>135</v>
      </c>
      <c r="E1620" s="2">
        <f t="shared" si="331"/>
        <v>29.666666666666664</v>
      </c>
      <c r="F1620" s="12">
        <v>106.8</v>
      </c>
      <c r="G1620" s="30">
        <f t="shared" si="332"/>
        <v>9.7222222222222612E-2</v>
      </c>
      <c r="H1620" s="30">
        <f t="shared" si="333"/>
        <v>0.35000000000000142</v>
      </c>
      <c r="I1620" s="31">
        <f>SUM(E$8:E1620)</f>
        <v>18033.583333333328</v>
      </c>
      <c r="J1620" s="31">
        <f t="shared" si="334"/>
        <v>29.666666666667879</v>
      </c>
      <c r="K1620" s="32">
        <f t="shared" si="326"/>
        <v>150.20833333333394</v>
      </c>
      <c r="L1620" s="33">
        <v>156.46950000000001</v>
      </c>
      <c r="M1620" s="34">
        <f>0.5*2.10945*1.29*0.35*WLTC_class_3!E1620^2</f>
        <v>419.11624903749993</v>
      </c>
      <c r="N1620" s="34">
        <f t="shared" si="327"/>
        <v>725.79408237083385</v>
      </c>
      <c r="O1620" s="35">
        <f t="shared" si="328"/>
        <v>638.77943627329</v>
      </c>
      <c r="P1620" s="35">
        <f t="shared" si="335"/>
        <v>21531.891110335619</v>
      </c>
      <c r="Q1620" s="35">
        <f>(SUM(P$8:P1620))/3600000</f>
        <v>2.1690051769055567</v>
      </c>
      <c r="R1620" s="35">
        <f t="shared" si="336"/>
        <v>0</v>
      </c>
      <c r="S1620" s="35"/>
      <c r="T1620" s="35">
        <f>(SUMIF(R$8:R1620,"&lt;0"))/3600000*-1</f>
        <v>0.72977852399153365</v>
      </c>
      <c r="U1620" s="37">
        <f t="shared" si="338"/>
        <v>3.05137499999993</v>
      </c>
      <c r="V1620" s="37">
        <f t="shared" si="337"/>
        <v>0</v>
      </c>
      <c r="W1620" s="39">
        <f>SUM(V$8:V1620)/3600000*-1</f>
        <v>0.50208762450617572</v>
      </c>
      <c r="X1620" s="38">
        <f t="shared" si="329"/>
        <v>21.531891110334733</v>
      </c>
      <c r="Y1620" s="38">
        <f t="shared" si="330"/>
        <v>42.436179363359997</v>
      </c>
      <c r="Z1620" s="38">
        <f>SUM(Y$8:Y1620)/1000</f>
        <v>40.39172130953385</v>
      </c>
    </row>
    <row r="1621" spans="2:26" x14ac:dyDescent="0.3">
      <c r="B1621" s="7" t="s">
        <v>28</v>
      </c>
      <c r="C1621" s="7">
        <v>1613</v>
      </c>
      <c r="D1621" s="7">
        <v>136</v>
      </c>
      <c r="E1621" s="2">
        <f t="shared" si="331"/>
        <v>29.777777777777779</v>
      </c>
      <c r="F1621" s="12">
        <v>107.2</v>
      </c>
      <c r="G1621" s="30">
        <f t="shared" si="332"/>
        <v>0.1388888888888889</v>
      </c>
      <c r="H1621" s="30">
        <f t="shared" si="333"/>
        <v>0.5</v>
      </c>
      <c r="I1621" s="31">
        <f>SUM(E$8:E1621)</f>
        <v>18063.361111111106</v>
      </c>
      <c r="J1621" s="31">
        <f t="shared" si="334"/>
        <v>29.777777777777374</v>
      </c>
      <c r="K1621" s="32">
        <f t="shared" si="326"/>
        <v>214.58333333333334</v>
      </c>
      <c r="L1621" s="33">
        <v>156.46950000000001</v>
      </c>
      <c r="M1621" s="34">
        <f>0.5*2.10945*1.29*0.35*WLTC_class_3!E1621^2</f>
        <v>422.26157571111111</v>
      </c>
      <c r="N1621" s="34">
        <f t="shared" si="327"/>
        <v>793.31440904444446</v>
      </c>
      <c r="O1621" s="35">
        <f t="shared" si="328"/>
        <v>703.44461870626435</v>
      </c>
      <c r="P1621" s="35">
        <f t="shared" si="335"/>
        <v>23623.140180434249</v>
      </c>
      <c r="Q1621" s="35">
        <f>(SUM(P$8:P1621))/3600000</f>
        <v>2.1755671602890105</v>
      </c>
      <c r="R1621" s="35">
        <f t="shared" si="336"/>
        <v>0</v>
      </c>
      <c r="S1621" s="35"/>
      <c r="T1621" s="35">
        <f>(SUMIF(R$8:R1621,"&lt;0"))/3600000*-1</f>
        <v>0.72977852399153365</v>
      </c>
      <c r="U1621" s="37">
        <f t="shared" si="338"/>
        <v>4.0818518518519387</v>
      </c>
      <c r="V1621" s="37">
        <f t="shared" si="337"/>
        <v>0</v>
      </c>
      <c r="W1621" s="39">
        <f>SUM(V$8:V1621)/3600000*-1</f>
        <v>0.50208762450617572</v>
      </c>
      <c r="X1621" s="38">
        <f t="shared" si="329"/>
        <v>23.623140180434568</v>
      </c>
      <c r="Y1621" s="38">
        <f t="shared" si="330"/>
        <v>44.527428433459832</v>
      </c>
      <c r="Z1621" s="38">
        <f>SUM(Y$8:Y1621)/1000</f>
        <v>40.436248737967311</v>
      </c>
    </row>
    <row r="1622" spans="2:26" x14ac:dyDescent="0.3">
      <c r="B1622" s="7" t="s">
        <v>28</v>
      </c>
      <c r="C1622" s="7">
        <v>1614</v>
      </c>
      <c r="D1622" s="7">
        <v>137</v>
      </c>
      <c r="E1622" s="2">
        <f t="shared" si="331"/>
        <v>29.944444444444443</v>
      </c>
      <c r="F1622" s="12">
        <v>107.8</v>
      </c>
      <c r="G1622" s="30">
        <f t="shared" si="332"/>
        <v>0.18055555555555516</v>
      </c>
      <c r="H1622" s="30">
        <f t="shared" si="333"/>
        <v>0.64999999999999858</v>
      </c>
      <c r="I1622" s="31">
        <f>SUM(E$8:E1622)</f>
        <v>18093.305555555551</v>
      </c>
      <c r="J1622" s="31">
        <f t="shared" si="334"/>
        <v>29.944444444445253</v>
      </c>
      <c r="K1622" s="32">
        <f t="shared" si="326"/>
        <v>278.95833333333275</v>
      </c>
      <c r="L1622" s="33">
        <v>156.46950000000001</v>
      </c>
      <c r="M1622" s="34">
        <f>0.5*2.10945*1.29*0.35*WLTC_class_3!E1622^2</f>
        <v>427.00161240381937</v>
      </c>
      <c r="N1622" s="34">
        <f t="shared" si="327"/>
        <v>862.42944573715204</v>
      </c>
      <c r="O1622" s="35">
        <f t="shared" si="328"/>
        <v>773.31439816361069</v>
      </c>
      <c r="P1622" s="35">
        <f t="shared" si="335"/>
        <v>25824.970625129859</v>
      </c>
      <c r="Q1622" s="35">
        <f>(SUM(P$8:P1622))/3600000</f>
        <v>2.1827407632404356</v>
      </c>
      <c r="R1622" s="35">
        <f t="shared" si="336"/>
        <v>0</v>
      </c>
      <c r="S1622" s="35"/>
      <c r="T1622" s="35">
        <f>(SUMIF(R$8:R1622,"&lt;0"))/3600000*-1</f>
        <v>0.72977852399153365</v>
      </c>
      <c r="U1622" s="37">
        <f t="shared" si="338"/>
        <v>6.151388888888814</v>
      </c>
      <c r="V1622" s="37">
        <f t="shared" si="337"/>
        <v>0</v>
      </c>
      <c r="W1622" s="39">
        <f>SUM(V$8:V1622)/3600000*-1</f>
        <v>0.50208762450617572</v>
      </c>
      <c r="X1622" s="38">
        <f t="shared" si="329"/>
        <v>25.824970625129161</v>
      </c>
      <c r="Y1622" s="38">
        <f t="shared" si="330"/>
        <v>46.729258878154425</v>
      </c>
      <c r="Z1622" s="38">
        <f>SUM(Y$8:Y1622)/1000</f>
        <v>40.48297799684547</v>
      </c>
    </row>
    <row r="1623" spans="2:26" x14ac:dyDescent="0.3">
      <c r="B1623" s="7" t="s">
        <v>28</v>
      </c>
      <c r="C1623" s="7">
        <v>1615</v>
      </c>
      <c r="D1623" s="7">
        <v>138</v>
      </c>
      <c r="E1623" s="2">
        <f t="shared" si="331"/>
        <v>30.138888888888889</v>
      </c>
      <c r="F1623" s="12">
        <v>108.5</v>
      </c>
      <c r="G1623" s="30">
        <f t="shared" si="332"/>
        <v>0.2222222222222234</v>
      </c>
      <c r="H1623" s="30">
        <f t="shared" si="333"/>
        <v>0.80000000000000426</v>
      </c>
      <c r="I1623" s="31">
        <f>SUM(E$8:E1623)</f>
        <v>18123.444444444442</v>
      </c>
      <c r="J1623" s="31">
        <f t="shared" si="334"/>
        <v>30.138888888890506</v>
      </c>
      <c r="K1623" s="32">
        <f t="shared" si="326"/>
        <v>343.33333333333513</v>
      </c>
      <c r="L1623" s="33">
        <v>156.46950000000001</v>
      </c>
      <c r="M1623" s="34">
        <f>0.5*2.10945*1.29*0.35*WLTC_class_3!E1623^2</f>
        <v>432.56509268012155</v>
      </c>
      <c r="N1623" s="34">
        <f t="shared" si="327"/>
        <v>932.36792601345678</v>
      </c>
      <c r="O1623" s="35">
        <f t="shared" si="328"/>
        <v>846.91885162133531</v>
      </c>
      <c r="P1623" s="35">
        <f t="shared" si="335"/>
        <v>28100.533325684857</v>
      </c>
      <c r="Q1623" s="35">
        <f>(SUM(P$8:P1623))/3600000</f>
        <v>2.1905464669420147</v>
      </c>
      <c r="R1623" s="35">
        <f t="shared" si="336"/>
        <v>0</v>
      </c>
      <c r="S1623" s="35"/>
      <c r="T1623" s="35">
        <f>(SUMIF(R$8:R1623,"&lt;0"))/3600000*-1</f>
        <v>0.72977852399153365</v>
      </c>
      <c r="U1623" s="37">
        <f t="shared" si="338"/>
        <v>7.2200138888890013</v>
      </c>
      <c r="V1623" s="37">
        <f t="shared" si="337"/>
        <v>0</v>
      </c>
      <c r="W1623" s="39">
        <f>SUM(V$8:V1623)/3600000*-1</f>
        <v>0.50208762450617572</v>
      </c>
      <c r="X1623" s="38">
        <f t="shared" si="329"/>
        <v>28.100533325683351</v>
      </c>
      <c r="Y1623" s="38">
        <f t="shared" si="330"/>
        <v>49.004821578708615</v>
      </c>
      <c r="Z1623" s="38">
        <f>SUM(Y$8:Y1623)/1000</f>
        <v>40.531982818424176</v>
      </c>
    </row>
    <row r="1624" spans="2:26" x14ac:dyDescent="0.3">
      <c r="B1624" s="7" t="s">
        <v>28</v>
      </c>
      <c r="C1624" s="7">
        <v>1616</v>
      </c>
      <c r="D1624" s="7">
        <v>139</v>
      </c>
      <c r="E1624" s="2">
        <f t="shared" si="331"/>
        <v>30.388888888888889</v>
      </c>
      <c r="F1624" s="12">
        <v>109.4</v>
      </c>
      <c r="G1624" s="30">
        <f t="shared" si="332"/>
        <v>0.27777777777777779</v>
      </c>
      <c r="H1624" s="30">
        <f t="shared" si="333"/>
        <v>1</v>
      </c>
      <c r="I1624" s="31">
        <f>SUM(E$8:E1624)</f>
        <v>18153.833333333332</v>
      </c>
      <c r="J1624" s="31">
        <f t="shared" si="334"/>
        <v>30.388888888890506</v>
      </c>
      <c r="K1624" s="32">
        <f t="shared" si="326"/>
        <v>429.16666666666669</v>
      </c>
      <c r="L1624" s="33">
        <v>156.46950000000001</v>
      </c>
      <c r="M1624" s="34">
        <f>0.5*2.10945*1.29*0.35*WLTC_class_3!E1624^2</f>
        <v>439.77105078715277</v>
      </c>
      <c r="N1624" s="34">
        <f t="shared" si="327"/>
        <v>1025.4072174538194</v>
      </c>
      <c r="O1624" s="35">
        <f t="shared" si="328"/>
        <v>946.94774113319818</v>
      </c>
      <c r="P1624" s="35">
        <f t="shared" si="335"/>
        <v>31160.985997070504</v>
      </c>
      <c r="Q1624" s="35">
        <f>(SUM(P$8:P1624))/3600000</f>
        <v>2.1992022963856455</v>
      </c>
      <c r="R1624" s="35">
        <f t="shared" si="336"/>
        <v>0</v>
      </c>
      <c r="S1624" s="35"/>
      <c r="T1624" s="35">
        <f>(SUMIF(R$8:R1624,"&lt;0"))/3600000*-1</f>
        <v>0.72977852399153365</v>
      </c>
      <c r="U1624" s="37">
        <f t="shared" si="338"/>
        <v>9.3515416666666749</v>
      </c>
      <c r="V1624" s="37">
        <f t="shared" si="337"/>
        <v>0</v>
      </c>
      <c r="W1624" s="39">
        <f>SUM(V$8:V1624)/3600000*-1</f>
        <v>0.50208762450617572</v>
      </c>
      <c r="X1624" s="38">
        <f t="shared" si="329"/>
        <v>31.160985997068845</v>
      </c>
      <c r="Y1624" s="38">
        <f t="shared" si="330"/>
        <v>52.065274250094106</v>
      </c>
      <c r="Z1624" s="38">
        <f>SUM(Y$8:Y1624)/1000</f>
        <v>40.584048092674273</v>
      </c>
    </row>
    <row r="1625" spans="2:26" x14ac:dyDescent="0.3">
      <c r="B1625" s="7" t="s">
        <v>28</v>
      </c>
      <c r="C1625" s="7">
        <v>1617</v>
      </c>
      <c r="D1625" s="7">
        <v>140</v>
      </c>
      <c r="E1625" s="2">
        <f t="shared" si="331"/>
        <v>30.694444444444443</v>
      </c>
      <c r="F1625" s="12">
        <v>110.5</v>
      </c>
      <c r="G1625" s="30">
        <f t="shared" si="332"/>
        <v>0.31944444444444403</v>
      </c>
      <c r="H1625" s="30">
        <f t="shared" si="333"/>
        <v>1.1499999999999986</v>
      </c>
      <c r="I1625" s="31">
        <f>SUM(E$8:E1625)</f>
        <v>18184.527777777777</v>
      </c>
      <c r="J1625" s="31">
        <f t="shared" si="334"/>
        <v>30.694444444445253</v>
      </c>
      <c r="K1625" s="32">
        <f t="shared" si="326"/>
        <v>493.541666666666</v>
      </c>
      <c r="L1625" s="33">
        <v>156.46950000000001</v>
      </c>
      <c r="M1625" s="34">
        <f>0.5*2.10945*1.29*0.35*WLTC_class_3!E1625^2</f>
        <v>448.65917075303815</v>
      </c>
      <c r="N1625" s="34">
        <f t="shared" si="327"/>
        <v>1098.6703374197041</v>
      </c>
      <c r="O1625" s="35">
        <f t="shared" si="328"/>
        <v>1035.1110715647603</v>
      </c>
      <c r="P1625" s="35">
        <f t="shared" si="335"/>
        <v>33723.075634689027</v>
      </c>
      <c r="Q1625" s="35">
        <f>(SUM(P$8:P1625))/3600000</f>
        <v>2.2085698173952815</v>
      </c>
      <c r="R1625" s="35">
        <f t="shared" si="336"/>
        <v>0</v>
      </c>
      <c r="S1625" s="35"/>
      <c r="T1625" s="35">
        <f>(SUMIF(R$8:R1625,"&lt;0"))/3600000*-1</f>
        <v>0.72977852399153365</v>
      </c>
      <c r="U1625" s="37">
        <f t="shared" si="338"/>
        <v>11.534569444444372</v>
      </c>
      <c r="V1625" s="37">
        <f t="shared" si="337"/>
        <v>0</v>
      </c>
      <c r="W1625" s="39">
        <f>SUM(V$8:V1625)/3600000*-1</f>
        <v>0.50208762450617572</v>
      </c>
      <c r="X1625" s="38">
        <f t="shared" si="329"/>
        <v>33.723075634688136</v>
      </c>
      <c r="Y1625" s="38">
        <f t="shared" si="330"/>
        <v>54.6273638877134</v>
      </c>
      <c r="Z1625" s="38">
        <f>SUM(Y$8:Y1625)/1000</f>
        <v>40.638675456561984</v>
      </c>
    </row>
    <row r="1626" spans="2:26" x14ac:dyDescent="0.3">
      <c r="B1626" s="7" t="s">
        <v>28</v>
      </c>
      <c r="C1626" s="7">
        <v>1618</v>
      </c>
      <c r="D1626" s="7">
        <v>141</v>
      </c>
      <c r="E1626" s="2">
        <f t="shared" si="331"/>
        <v>31.027777777777779</v>
      </c>
      <c r="F1626" s="12">
        <v>111.7</v>
      </c>
      <c r="G1626" s="30">
        <f t="shared" si="332"/>
        <v>0.34722222222222221</v>
      </c>
      <c r="H1626" s="30">
        <f t="shared" si="333"/>
        <v>1.25</v>
      </c>
      <c r="I1626" s="31">
        <f>SUM(E$8:E1626)</f>
        <v>18215.555555555555</v>
      </c>
      <c r="J1626" s="31">
        <f t="shared" si="334"/>
        <v>31.027777777777374</v>
      </c>
      <c r="K1626" s="32">
        <f t="shared" si="326"/>
        <v>536.45833333333326</v>
      </c>
      <c r="L1626" s="33">
        <v>156.46950000000001</v>
      </c>
      <c r="M1626" s="34">
        <f>0.5*2.10945*1.29*0.35*WLTC_class_3!E1626^2</f>
        <v>458.45671636345486</v>
      </c>
      <c r="N1626" s="34">
        <f t="shared" si="327"/>
        <v>1151.3845496967881</v>
      </c>
      <c r="O1626" s="35">
        <f t="shared" si="328"/>
        <v>1108.4643807304146</v>
      </c>
      <c r="P1626" s="35">
        <f t="shared" si="335"/>
        <v>35724.903944758211</v>
      </c>
      <c r="Q1626" s="35">
        <f>(SUM(P$8:P1626))/3600000</f>
        <v>2.2184934018243809</v>
      </c>
      <c r="R1626" s="35">
        <f t="shared" si="336"/>
        <v>0</v>
      </c>
      <c r="S1626" s="35"/>
      <c r="T1626" s="35">
        <f>(SUMIF(R$8:R1626,"&lt;0"))/3600000*-1</f>
        <v>0.72977852399153365</v>
      </c>
      <c r="U1626" s="37">
        <f t="shared" si="338"/>
        <v>12.714777777777815</v>
      </c>
      <c r="V1626" s="37">
        <f t="shared" si="337"/>
        <v>0</v>
      </c>
      <c r="W1626" s="39">
        <f>SUM(V$8:V1626)/3600000*-1</f>
        <v>0.50208762450617572</v>
      </c>
      <c r="X1626" s="38">
        <f t="shared" si="329"/>
        <v>35.72490394475868</v>
      </c>
      <c r="Y1626" s="38">
        <f t="shared" si="330"/>
        <v>56.629192197783937</v>
      </c>
      <c r="Z1626" s="38">
        <f>SUM(Y$8:Y1626)/1000</f>
        <v>40.695304648759766</v>
      </c>
    </row>
    <row r="1627" spans="2:26" x14ac:dyDescent="0.3">
      <c r="B1627" s="7" t="s">
        <v>28</v>
      </c>
      <c r="C1627" s="7">
        <v>1619</v>
      </c>
      <c r="D1627" s="7">
        <v>142</v>
      </c>
      <c r="E1627" s="2">
        <f t="shared" si="331"/>
        <v>31.388888888888889</v>
      </c>
      <c r="F1627" s="12">
        <v>113</v>
      </c>
      <c r="G1627" s="30">
        <f t="shared" si="332"/>
        <v>0.33333333333333215</v>
      </c>
      <c r="H1627" s="30">
        <f t="shared" si="333"/>
        <v>1.1999999999999957</v>
      </c>
      <c r="I1627" s="31">
        <f>SUM(E$8:E1627)</f>
        <v>18246.944444444445</v>
      </c>
      <c r="J1627" s="31">
        <f t="shared" si="334"/>
        <v>31.388888888890506</v>
      </c>
      <c r="K1627" s="32">
        <f t="shared" si="326"/>
        <v>514.99999999999818</v>
      </c>
      <c r="L1627" s="33">
        <v>156.46950000000001</v>
      </c>
      <c r="M1627" s="34">
        <f>0.5*2.10945*1.29*0.35*WLTC_class_3!E1627^2</f>
        <v>469.19014363715274</v>
      </c>
      <c r="N1627" s="34">
        <f t="shared" si="327"/>
        <v>1140.659643637151</v>
      </c>
      <c r="O1627" s="35">
        <f t="shared" si="328"/>
        <v>1123.8489961113837</v>
      </c>
      <c r="P1627" s="35">
        <f t="shared" si="335"/>
        <v>35804.038814167972</v>
      </c>
      <c r="Q1627" s="35">
        <f>(SUM(P$8:P1627))/3600000</f>
        <v>2.2284389681616497</v>
      </c>
      <c r="R1627" s="35">
        <f t="shared" si="336"/>
        <v>0</v>
      </c>
      <c r="S1627" s="35"/>
      <c r="T1627" s="35">
        <f>(SUMIF(R$8:R1627,"&lt;0"))/3600000*-1</f>
        <v>0.72977852399153365</v>
      </c>
      <c r="U1627" s="37">
        <f t="shared" si="338"/>
        <v>13.92931944444444</v>
      </c>
      <c r="V1627" s="37">
        <f t="shared" si="337"/>
        <v>0</v>
      </c>
      <c r="W1627" s="39">
        <f>SUM(V$8:V1627)/3600000*-1</f>
        <v>0.50208762450617572</v>
      </c>
      <c r="X1627" s="38">
        <f t="shared" si="329"/>
        <v>35.804038814166134</v>
      </c>
      <c r="Y1627" s="38">
        <f t="shared" si="330"/>
        <v>56.708327067191391</v>
      </c>
      <c r="Z1627" s="38">
        <f>SUM(Y$8:Y1627)/1000</f>
        <v>40.752012975826965</v>
      </c>
    </row>
    <row r="1628" spans="2:26" x14ac:dyDescent="0.3">
      <c r="B1628" s="7" t="s">
        <v>28</v>
      </c>
      <c r="C1628" s="7">
        <v>1620</v>
      </c>
      <c r="D1628" s="7">
        <v>143</v>
      </c>
      <c r="E1628" s="2">
        <f t="shared" si="331"/>
        <v>31.694444444444443</v>
      </c>
      <c r="F1628" s="12">
        <v>114.1</v>
      </c>
      <c r="G1628" s="30">
        <f t="shared" si="332"/>
        <v>0.29166666666666585</v>
      </c>
      <c r="H1628" s="30">
        <f t="shared" si="333"/>
        <v>1.0499999999999972</v>
      </c>
      <c r="I1628" s="31">
        <f>SUM(E$8:E1628)</f>
        <v>18278.638888888891</v>
      </c>
      <c r="J1628" s="31">
        <f t="shared" si="334"/>
        <v>31.694444444445253</v>
      </c>
      <c r="K1628" s="32">
        <f t="shared" si="326"/>
        <v>450.62499999999875</v>
      </c>
      <c r="L1628" s="33">
        <v>156.46950000000001</v>
      </c>
      <c r="M1628" s="34">
        <f>0.5*2.10945*1.29*0.35*WLTC_class_3!E1628^2</f>
        <v>478.36927980928812</v>
      </c>
      <c r="N1628" s="34">
        <f t="shared" si="327"/>
        <v>1085.4637798092867</v>
      </c>
      <c r="O1628" s="35">
        <f t="shared" si="328"/>
        <v>1090.3894067298845</v>
      </c>
      <c r="P1628" s="35">
        <f t="shared" si="335"/>
        <v>34403.171465622996</v>
      </c>
      <c r="Q1628" s="35">
        <f>(SUM(P$8:P1628))/3600000</f>
        <v>2.2379954046798787</v>
      </c>
      <c r="R1628" s="35">
        <f t="shared" si="336"/>
        <v>0</v>
      </c>
      <c r="S1628" s="35"/>
      <c r="T1628" s="35">
        <f>(SUMIF(R$8:R1628,"&lt;0"))/3600000*-1</f>
        <v>0.72977852399153365</v>
      </c>
      <c r="U1628" s="37">
        <f t="shared" si="338"/>
        <v>11.912236111111023</v>
      </c>
      <c r="V1628" s="37">
        <f t="shared" si="337"/>
        <v>0</v>
      </c>
      <c r="W1628" s="39">
        <f>SUM(V$8:V1628)/3600000*-1</f>
        <v>0.50208762450617572</v>
      </c>
      <c r="X1628" s="38">
        <f t="shared" si="329"/>
        <v>34.403171465622115</v>
      </c>
      <c r="Y1628" s="38">
        <f t="shared" si="330"/>
        <v>55.30745971864738</v>
      </c>
      <c r="Z1628" s="38">
        <f>SUM(Y$8:Y1628)/1000</f>
        <v>40.807320435545613</v>
      </c>
    </row>
    <row r="1629" spans="2:26" x14ac:dyDescent="0.3">
      <c r="B1629" s="7" t="s">
        <v>28</v>
      </c>
      <c r="C1629" s="7">
        <v>1621</v>
      </c>
      <c r="D1629" s="7">
        <v>144</v>
      </c>
      <c r="E1629" s="2">
        <f t="shared" si="331"/>
        <v>31.972222222222221</v>
      </c>
      <c r="F1629" s="12">
        <v>115.1</v>
      </c>
      <c r="G1629" s="30">
        <f t="shared" si="332"/>
        <v>0.25000000000000155</v>
      </c>
      <c r="H1629" s="30">
        <f t="shared" si="333"/>
        <v>0.90000000000000568</v>
      </c>
      <c r="I1629" s="31">
        <f>SUM(E$8:E1629)</f>
        <v>18310.611111111113</v>
      </c>
      <c r="J1629" s="31">
        <f t="shared" si="334"/>
        <v>31.972222222222626</v>
      </c>
      <c r="K1629" s="32">
        <f t="shared" si="326"/>
        <v>386.25000000000239</v>
      </c>
      <c r="L1629" s="33">
        <v>156.46950000000001</v>
      </c>
      <c r="M1629" s="34">
        <f>0.5*2.10945*1.29*0.35*WLTC_class_3!E1629^2</f>
        <v>486.79111244470477</v>
      </c>
      <c r="N1629" s="34">
        <f t="shared" si="327"/>
        <v>1029.510612444707</v>
      </c>
      <c r="O1629" s="35">
        <f t="shared" si="328"/>
        <v>1052.3894204300755</v>
      </c>
      <c r="P1629" s="35">
        <f t="shared" si="335"/>
        <v>32915.74208121869</v>
      </c>
      <c r="Q1629" s="35">
        <f>(SUM(P$8:P1629))/3600000</f>
        <v>2.2471386663691058</v>
      </c>
      <c r="R1629" s="35">
        <f t="shared" si="336"/>
        <v>0</v>
      </c>
      <c r="S1629" s="35"/>
      <c r="T1629" s="35">
        <f>(SUMIF(R$8:R1629,"&lt;0"))/3600000*-1</f>
        <v>0.72977852399153365</v>
      </c>
      <c r="U1629" s="37">
        <f t="shared" si="338"/>
        <v>10.929444444444465</v>
      </c>
      <c r="V1629" s="37">
        <f t="shared" si="337"/>
        <v>0</v>
      </c>
      <c r="W1629" s="39">
        <f>SUM(V$8:V1629)/3600000*-1</f>
        <v>0.50208762450617572</v>
      </c>
      <c r="X1629" s="38">
        <f t="shared" si="329"/>
        <v>32.915742081218269</v>
      </c>
      <c r="Y1629" s="38">
        <f t="shared" si="330"/>
        <v>53.820030334243526</v>
      </c>
      <c r="Z1629" s="38">
        <f>SUM(Y$8:Y1629)/1000</f>
        <v>40.861140465879856</v>
      </c>
    </row>
    <row r="1630" spans="2:26" x14ac:dyDescent="0.3">
      <c r="B1630" s="7" t="s">
        <v>28</v>
      </c>
      <c r="C1630" s="7">
        <v>1622</v>
      </c>
      <c r="D1630" s="7">
        <v>145</v>
      </c>
      <c r="E1630" s="2">
        <f t="shared" si="331"/>
        <v>32.194444444444443</v>
      </c>
      <c r="F1630" s="12">
        <v>115.9</v>
      </c>
      <c r="G1630" s="30">
        <f t="shared" si="332"/>
        <v>0.19444444444444522</v>
      </c>
      <c r="H1630" s="30">
        <f t="shared" si="333"/>
        <v>0.70000000000000284</v>
      </c>
      <c r="I1630" s="31">
        <f>SUM(E$8:E1630)</f>
        <v>18342.805555555558</v>
      </c>
      <c r="J1630" s="31">
        <f t="shared" si="334"/>
        <v>32.194444444445253</v>
      </c>
      <c r="K1630" s="32">
        <f t="shared" si="326"/>
        <v>300.41666666666788</v>
      </c>
      <c r="L1630" s="33">
        <v>156.46950000000001</v>
      </c>
      <c r="M1630" s="34">
        <f>0.5*2.10945*1.29*0.35*WLTC_class_3!E1630^2</f>
        <v>493.58149059053812</v>
      </c>
      <c r="N1630" s="34">
        <f t="shared" si="327"/>
        <v>950.46765725720604</v>
      </c>
      <c r="O1630" s="35">
        <f t="shared" si="328"/>
        <v>985.14285887974449</v>
      </c>
      <c r="P1630" s="35">
        <f t="shared" si="335"/>
        <v>30599.778187809152</v>
      </c>
      <c r="Q1630" s="35">
        <f>(SUM(P$8:P1630))/3600000</f>
        <v>2.2556386047546084</v>
      </c>
      <c r="R1630" s="35">
        <f t="shared" si="336"/>
        <v>0</v>
      </c>
      <c r="S1630" s="35"/>
      <c r="T1630" s="35">
        <f>(SUMIF(R$8:R1630,"&lt;0"))/3600000*-1</f>
        <v>0.72977852399153365</v>
      </c>
      <c r="U1630" s="37">
        <f t="shared" si="338"/>
        <v>8.8122222222222089</v>
      </c>
      <c r="V1630" s="37">
        <f t="shared" si="337"/>
        <v>0</v>
      </c>
      <c r="W1630" s="39">
        <f>SUM(V$8:V1630)/3600000*-1</f>
        <v>0.50208762450617572</v>
      </c>
      <c r="X1630" s="38">
        <f t="shared" si="329"/>
        <v>30.599778187808379</v>
      </c>
      <c r="Y1630" s="38">
        <f t="shared" si="330"/>
        <v>51.50406644083364</v>
      </c>
      <c r="Z1630" s="38">
        <f>SUM(Y$8:Y1630)/1000</f>
        <v>40.912644532320691</v>
      </c>
    </row>
    <row r="1631" spans="2:26" x14ac:dyDescent="0.3">
      <c r="B1631" s="7" t="s">
        <v>28</v>
      </c>
      <c r="C1631" s="7">
        <v>1623</v>
      </c>
      <c r="D1631" s="7">
        <v>146</v>
      </c>
      <c r="E1631" s="2">
        <f t="shared" si="331"/>
        <v>32.361111111111107</v>
      </c>
      <c r="F1631" s="12">
        <v>116.5</v>
      </c>
      <c r="G1631" s="30">
        <f t="shared" si="332"/>
        <v>0.11111111111111072</v>
      </c>
      <c r="H1631" s="30">
        <f t="shared" si="333"/>
        <v>0.39999999999999858</v>
      </c>
      <c r="I1631" s="31">
        <f>SUM(E$8:E1631)</f>
        <v>18375.166666666668</v>
      </c>
      <c r="J1631" s="31">
        <f t="shared" si="334"/>
        <v>32.361111111109494</v>
      </c>
      <c r="K1631" s="32">
        <f t="shared" si="326"/>
        <v>171.66666666666606</v>
      </c>
      <c r="L1631" s="33">
        <v>156.46950000000001</v>
      </c>
      <c r="M1631" s="34">
        <f>0.5*2.10945*1.29*0.35*WLTC_class_3!E1631^2</f>
        <v>498.70513955512138</v>
      </c>
      <c r="N1631" s="34">
        <f t="shared" si="327"/>
        <v>826.84130622178748</v>
      </c>
      <c r="O1631" s="35">
        <f t="shared" si="328"/>
        <v>865.90253999753804</v>
      </c>
      <c r="P1631" s="35">
        <f t="shared" si="335"/>
        <v>26757.503381898176</v>
      </c>
      <c r="Q1631" s="35">
        <f>(SUM(P$8:P1631))/3600000</f>
        <v>2.2630712445829135</v>
      </c>
      <c r="R1631" s="35">
        <f t="shared" si="336"/>
        <v>0</v>
      </c>
      <c r="S1631" s="35"/>
      <c r="T1631" s="35">
        <f>(SUMIF(R$8:R1631,"&lt;0"))/3600000*-1</f>
        <v>0.72977852399153365</v>
      </c>
      <c r="U1631" s="37">
        <f t="shared" si="338"/>
        <v>6.6492222222221393</v>
      </c>
      <c r="V1631" s="37">
        <f t="shared" si="337"/>
        <v>0</v>
      </c>
      <c r="W1631" s="39">
        <f>SUM(V$8:V1631)/3600000*-1</f>
        <v>0.50208762450617572</v>
      </c>
      <c r="X1631" s="38">
        <f t="shared" si="329"/>
        <v>26.757503381899507</v>
      </c>
      <c r="Y1631" s="38">
        <f t="shared" si="330"/>
        <v>47.661791634924768</v>
      </c>
      <c r="Z1631" s="38">
        <f>SUM(Y$8:Y1631)/1000</f>
        <v>40.960306323955621</v>
      </c>
    </row>
    <row r="1632" spans="2:26" x14ac:dyDescent="0.3">
      <c r="B1632" s="7" t="s">
        <v>28</v>
      </c>
      <c r="C1632" s="7">
        <v>1624</v>
      </c>
      <c r="D1632" s="7">
        <v>147</v>
      </c>
      <c r="E1632" s="2">
        <f t="shared" si="331"/>
        <v>32.416666666666664</v>
      </c>
      <c r="F1632" s="12">
        <v>116.7</v>
      </c>
      <c r="G1632" s="30">
        <f t="shared" si="332"/>
        <v>1.3888888888888099E-2</v>
      </c>
      <c r="H1632" s="30">
        <f t="shared" si="333"/>
        <v>4.9999999999997158E-2</v>
      </c>
      <c r="I1632" s="31">
        <f>SUM(E$8:E1632)</f>
        <v>18407.583333333336</v>
      </c>
      <c r="J1632" s="31">
        <f t="shared" si="334"/>
        <v>32.416666666667879</v>
      </c>
      <c r="K1632" s="32">
        <f t="shared" si="326"/>
        <v>21.458333333332114</v>
      </c>
      <c r="L1632" s="33">
        <v>156.46950000000001</v>
      </c>
      <c r="M1632" s="34">
        <f>0.5*2.10945*1.29*0.35*WLTC_class_3!E1632^2</f>
        <v>500.41890165859365</v>
      </c>
      <c r="N1632" s="34">
        <f t="shared" si="327"/>
        <v>678.34673499192581</v>
      </c>
      <c r="O1632" s="35">
        <f t="shared" si="328"/>
        <v>712.83407142859062</v>
      </c>
      <c r="P1632" s="35">
        <f t="shared" si="335"/>
        <v>21989.739992655752</v>
      </c>
      <c r="Q1632" s="35">
        <f>(SUM(P$8:P1632))/3600000</f>
        <v>2.2691795056919846</v>
      </c>
      <c r="R1632" s="35">
        <f t="shared" si="336"/>
        <v>0</v>
      </c>
      <c r="S1632" s="35"/>
      <c r="T1632" s="35">
        <f>(SUMIF(R$8:R1632,"&lt;0"))/3600000*-1</f>
        <v>0.72977852399153365</v>
      </c>
      <c r="U1632" s="37">
        <f t="shared" si="338"/>
        <v>2.2240370370370854</v>
      </c>
      <c r="V1632" s="37">
        <f t="shared" si="337"/>
        <v>0</v>
      </c>
      <c r="W1632" s="39">
        <f>SUM(V$8:V1632)/3600000*-1</f>
        <v>0.50208762450617572</v>
      </c>
      <c r="X1632" s="38">
        <f t="shared" si="329"/>
        <v>21.989739992654926</v>
      </c>
      <c r="Y1632" s="38">
        <f t="shared" si="330"/>
        <v>42.89402824568019</v>
      </c>
      <c r="Z1632" s="38">
        <f>SUM(Y$8:Y1632)/1000</f>
        <v>41.003200352201304</v>
      </c>
    </row>
    <row r="1633" spans="2:26" x14ac:dyDescent="0.3">
      <c r="B1633" s="7" t="s">
        <v>28</v>
      </c>
      <c r="C1633" s="7">
        <v>1625</v>
      </c>
      <c r="D1633" s="7">
        <v>148</v>
      </c>
      <c r="E1633" s="2">
        <f t="shared" si="331"/>
        <v>32.388888888888886</v>
      </c>
      <c r="F1633" s="12">
        <v>116.6</v>
      </c>
      <c r="G1633" s="30">
        <f t="shared" si="332"/>
        <v>-6.9444444444444448E-2</v>
      </c>
      <c r="H1633" s="30">
        <f t="shared" si="333"/>
        <v>-0.25</v>
      </c>
      <c r="I1633" s="31">
        <f>SUM(E$8:E1633)</f>
        <v>18439.972222222226</v>
      </c>
      <c r="J1633" s="31">
        <f t="shared" si="334"/>
        <v>32.388888888890506</v>
      </c>
      <c r="K1633" s="32">
        <f t="shared" si="326"/>
        <v>-107.29166666666667</v>
      </c>
      <c r="L1633" s="33">
        <v>156.46950000000001</v>
      </c>
      <c r="M1633" s="34">
        <f>0.5*2.10945*1.29*0.35*WLTC_class_3!E1633^2</f>
        <v>499.5616531621526</v>
      </c>
      <c r="N1633" s="34">
        <f t="shared" si="327"/>
        <v>548.73948649548595</v>
      </c>
      <c r="O1633" s="35">
        <f t="shared" si="328"/>
        <v>0</v>
      </c>
      <c r="P1633" s="35">
        <f t="shared" si="335"/>
        <v>0</v>
      </c>
      <c r="Q1633" s="35">
        <f>(SUM(P$8:P1633))/3600000</f>
        <v>2.2691795056919846</v>
      </c>
      <c r="R1633" s="35">
        <f t="shared" si="336"/>
        <v>0</v>
      </c>
      <c r="S1633" s="35"/>
      <c r="T1633" s="35">
        <f>(SUMIF(R$8:R1633,"&lt;0"))/3600000*-1</f>
        <v>0.72977852399153365</v>
      </c>
      <c r="U1633" s="37">
        <f t="shared" si="338"/>
        <v>-1.1124953703704346</v>
      </c>
      <c r="V1633" s="37">
        <f t="shared" si="337"/>
        <v>0</v>
      </c>
      <c r="W1633" s="39">
        <f>SUM(V$8:V1633)/3600000*-1</f>
        <v>0.50208762450617572</v>
      </c>
      <c r="X1633" s="38">
        <f t="shared" si="329"/>
        <v>17.773062257048238</v>
      </c>
      <c r="Y1633" s="38">
        <f t="shared" si="330"/>
        <v>38.677350510073495</v>
      </c>
      <c r="Z1633" s="38">
        <f>SUM(Y$8:Y1633)/1000</f>
        <v>41.041877702711375</v>
      </c>
    </row>
    <row r="1634" spans="2:26" x14ac:dyDescent="0.3">
      <c r="B1634" s="7" t="s">
        <v>28</v>
      </c>
      <c r="C1634" s="7">
        <v>1626</v>
      </c>
      <c r="D1634" s="7">
        <v>149</v>
      </c>
      <c r="E1634" s="2">
        <f t="shared" si="331"/>
        <v>32.277777777777779</v>
      </c>
      <c r="F1634" s="12">
        <v>116.2</v>
      </c>
      <c r="G1634" s="30">
        <f t="shared" si="332"/>
        <v>-0.19444444444444325</v>
      </c>
      <c r="H1634" s="30">
        <f t="shared" si="333"/>
        <v>-0.69999999999999574</v>
      </c>
      <c r="I1634" s="31">
        <f>SUM(E$8:E1634)</f>
        <v>18472.250000000004</v>
      </c>
      <c r="J1634" s="31">
        <f t="shared" si="334"/>
        <v>32.277777777777374</v>
      </c>
      <c r="K1634" s="32">
        <f t="shared" si="326"/>
        <v>-300.41666666666481</v>
      </c>
      <c r="L1634" s="33">
        <v>156.46950000000001</v>
      </c>
      <c r="M1634" s="34">
        <f>0.5*2.10945*1.29*0.35*WLTC_class_3!E1634^2</f>
        <v>496.14000807048615</v>
      </c>
      <c r="N1634" s="34">
        <f t="shared" si="327"/>
        <v>352.19284140382138</v>
      </c>
      <c r="O1634" s="35">
        <f t="shared" si="328"/>
        <v>0</v>
      </c>
      <c r="P1634" s="35">
        <f t="shared" si="335"/>
        <v>0</v>
      </c>
      <c r="Q1634" s="35">
        <f>(SUM(P$8:P1634))/3600000</f>
        <v>2.2691795056919846</v>
      </c>
      <c r="R1634" s="35">
        <f t="shared" si="336"/>
        <v>0</v>
      </c>
      <c r="S1634" s="35"/>
      <c r="T1634" s="35">
        <f>(SUMIF(R$8:R1634,"&lt;0"))/3600000*-1</f>
        <v>0.72977852399153365</v>
      </c>
      <c r="U1634" s="37">
        <f t="shared" si="338"/>
        <v>-4.4404444444441848</v>
      </c>
      <c r="V1634" s="37">
        <f t="shared" si="337"/>
        <v>0</v>
      </c>
      <c r="W1634" s="39">
        <f>SUM(V$8:V1634)/3600000*-1</f>
        <v>0.50208762450617572</v>
      </c>
      <c r="X1634" s="38">
        <f t="shared" si="329"/>
        <v>11.368002269756678</v>
      </c>
      <c r="Y1634" s="38">
        <f t="shared" si="330"/>
        <v>32.272290522781937</v>
      </c>
      <c r="Z1634" s="38">
        <f>SUM(Y$8:Y1634)/1000</f>
        <v>41.074149993234151</v>
      </c>
    </row>
    <row r="1635" spans="2:26" x14ac:dyDescent="0.3">
      <c r="B1635" s="7" t="s">
        <v>28</v>
      </c>
      <c r="C1635" s="7">
        <v>1627</v>
      </c>
      <c r="D1635" s="7">
        <v>150</v>
      </c>
      <c r="E1635" s="2">
        <f t="shared" si="331"/>
        <v>32</v>
      </c>
      <c r="F1635" s="12">
        <v>115.2</v>
      </c>
      <c r="G1635" s="30">
        <f t="shared" si="332"/>
        <v>-0.33333333333333409</v>
      </c>
      <c r="H1635" s="30">
        <f t="shared" si="333"/>
        <v>-1.2000000000000028</v>
      </c>
      <c r="I1635" s="31">
        <f>SUM(E$8:E1635)</f>
        <v>18504.250000000004</v>
      </c>
      <c r="J1635" s="31">
        <f t="shared" si="334"/>
        <v>32</v>
      </c>
      <c r="K1635" s="32">
        <f t="shared" si="326"/>
        <v>-515.00000000000114</v>
      </c>
      <c r="L1635" s="33">
        <v>156.46950000000001</v>
      </c>
      <c r="M1635" s="34">
        <f>0.5*2.10945*1.29*0.35*WLTC_class_3!E1635^2</f>
        <v>487.63733759999997</v>
      </c>
      <c r="N1635" s="34">
        <f t="shared" si="327"/>
        <v>129.10683759999881</v>
      </c>
      <c r="O1635" s="35">
        <f t="shared" si="328"/>
        <v>0</v>
      </c>
      <c r="P1635" s="35">
        <f t="shared" si="335"/>
        <v>0</v>
      </c>
      <c r="Q1635" s="35">
        <f>(SUM(P$8:P1635))/3600000</f>
        <v>2.2691795056919846</v>
      </c>
      <c r="R1635" s="35">
        <f t="shared" si="336"/>
        <v>0</v>
      </c>
      <c r="S1635" s="35"/>
      <c r="T1635" s="35">
        <f>(SUMIF(R$8:R1635,"&lt;0"))/3600000*-1</f>
        <v>0.72977852399153365</v>
      </c>
      <c r="U1635" s="37">
        <f t="shared" si="338"/>
        <v>-11.034351851851939</v>
      </c>
      <c r="V1635" s="37">
        <f t="shared" si="337"/>
        <v>0</v>
      </c>
      <c r="W1635" s="39">
        <f>SUM(V$8:V1635)/3600000*-1</f>
        <v>0.50208762450617572</v>
      </c>
      <c r="X1635" s="38">
        <f t="shared" si="329"/>
        <v>4.1314188031999617</v>
      </c>
      <c r="Y1635" s="38">
        <f t="shared" si="330"/>
        <v>25.03570705622522</v>
      </c>
      <c r="Z1635" s="38">
        <f>SUM(Y$8:Y1635)/1000</f>
        <v>41.099185700290377</v>
      </c>
    </row>
    <row r="1636" spans="2:26" x14ac:dyDescent="0.3">
      <c r="B1636" s="7" t="s">
        <v>28</v>
      </c>
      <c r="C1636" s="7">
        <v>1628</v>
      </c>
      <c r="D1636" s="7">
        <v>151</v>
      </c>
      <c r="E1636" s="2">
        <f t="shared" si="331"/>
        <v>31.611111111111111</v>
      </c>
      <c r="F1636" s="12">
        <v>113.8</v>
      </c>
      <c r="G1636" s="30">
        <f t="shared" si="332"/>
        <v>-0.44444444444444481</v>
      </c>
      <c r="H1636" s="30">
        <f t="shared" si="333"/>
        <v>-1.6000000000000014</v>
      </c>
      <c r="I1636" s="31">
        <f>SUM(E$8:E1636)</f>
        <v>18535.861111111113</v>
      </c>
      <c r="J1636" s="31">
        <f t="shared" si="334"/>
        <v>31.611111111109494</v>
      </c>
      <c r="K1636" s="32">
        <f t="shared" si="326"/>
        <v>-686.6666666666672</v>
      </c>
      <c r="L1636" s="33">
        <v>156.46950000000001</v>
      </c>
      <c r="M1636" s="34">
        <f>0.5*2.10945*1.29*0.35*WLTC_class_3!E1636^2</f>
        <v>475.85706036215277</v>
      </c>
      <c r="N1636" s="34">
        <f t="shared" si="327"/>
        <v>-54.340106304514393</v>
      </c>
      <c r="O1636" s="35">
        <f t="shared" si="328"/>
        <v>-54.300022090293162</v>
      </c>
      <c r="P1636" s="35">
        <f t="shared" si="335"/>
        <v>0</v>
      </c>
      <c r="Q1636" s="35">
        <f>(SUM(P$8:P1636))/3600000</f>
        <v>2.2691795056919846</v>
      </c>
      <c r="R1636" s="34">
        <f t="shared" si="336"/>
        <v>-1717.7511381815059</v>
      </c>
      <c r="S1636" s="35">
        <f>SUM(R1636:R1639)</f>
        <v>-15424.613511684121</v>
      </c>
      <c r="T1636" s="35">
        <f>(SUMIF(R$8:R1636,"&lt;0"))/3600000*-1</f>
        <v>0.7302556770854729</v>
      </c>
      <c r="U1636" s="37">
        <f t="shared" si="338"/>
        <v>-15.287870370370365</v>
      </c>
      <c r="V1636" s="37">
        <f t="shared" si="337"/>
        <v>-1181.8127830688759</v>
      </c>
      <c r="W1636" s="39">
        <f>SUM(V$8:V1636)/3600000*-1</f>
        <v>0.502415905834806</v>
      </c>
      <c r="X1636" s="38">
        <f t="shared" si="329"/>
        <v>-1.717751138181594</v>
      </c>
      <c r="Y1636" s="38">
        <f t="shared" si="330"/>
        <v>19.186537114843667</v>
      </c>
      <c r="Z1636" s="38">
        <f>SUM(Y$8:Y1636)/1000</f>
        <v>41.118372237405225</v>
      </c>
    </row>
    <row r="1637" spans="2:26" x14ac:dyDescent="0.3">
      <c r="B1637" s="7" t="s">
        <v>28</v>
      </c>
      <c r="C1637" s="7">
        <v>1629</v>
      </c>
      <c r="D1637" s="7">
        <v>152</v>
      </c>
      <c r="E1637" s="2">
        <f t="shared" si="331"/>
        <v>31.111111111111111</v>
      </c>
      <c r="F1637" s="12">
        <v>112</v>
      </c>
      <c r="G1637" s="30">
        <f t="shared" si="332"/>
        <v>-0.51388888888888928</v>
      </c>
      <c r="H1637" s="30">
        <f t="shared" si="333"/>
        <v>-1.8500000000000014</v>
      </c>
      <c r="I1637" s="31">
        <f>SUM(E$8:E1637)</f>
        <v>18566.972222222223</v>
      </c>
      <c r="J1637" s="31">
        <f t="shared" si="334"/>
        <v>31.111111111109494</v>
      </c>
      <c r="K1637" s="32">
        <f t="shared" si="326"/>
        <v>-793.95833333333394</v>
      </c>
      <c r="L1637" s="33">
        <v>156.46950000000001</v>
      </c>
      <c r="M1637" s="34">
        <f>0.5*2.10945*1.29*0.35*WLTC_class_3!E1637^2</f>
        <v>460.92263777777771</v>
      </c>
      <c r="N1637" s="34">
        <f t="shared" si="327"/>
        <v>-176.56619555555619</v>
      </c>
      <c r="O1637" s="35">
        <f t="shared" si="328"/>
        <v>-170.89863866117142</v>
      </c>
      <c r="P1637" s="35">
        <f t="shared" si="335"/>
        <v>0</v>
      </c>
      <c r="Q1637" s="35">
        <f>(SUM(P$8:P1637))/3600000</f>
        <v>2.2691795056919846</v>
      </c>
      <c r="R1637" s="34">
        <f t="shared" si="336"/>
        <v>-5493.1705283947958</v>
      </c>
      <c r="S1637" s="35"/>
      <c r="T1637" s="35">
        <f>(SUMIF(R$8:R1637,"&lt;0"))/3600000*-1</f>
        <v>0.73178155778780474</v>
      </c>
      <c r="U1637" s="37">
        <f t="shared" si="338"/>
        <v>-19.381166666666722</v>
      </c>
      <c r="V1637" s="37">
        <f t="shared" si="337"/>
        <v>-3779.3013235356193</v>
      </c>
      <c r="W1637" s="39">
        <f>SUM(V$8:V1637)/3600000*-1</f>
        <v>0.50346571175801036</v>
      </c>
      <c r="X1637" s="38">
        <f t="shared" si="329"/>
        <v>-5.4931705283950816</v>
      </c>
      <c r="Y1637" s="38">
        <f t="shared" si="330"/>
        <v>15.411117724630179</v>
      </c>
      <c r="Z1637" s="38">
        <f>SUM(Y$8:Y1637)/1000</f>
        <v>41.13378335512985</v>
      </c>
    </row>
    <row r="1638" spans="2:26" x14ac:dyDescent="0.3">
      <c r="B1638" s="7" t="s">
        <v>28</v>
      </c>
      <c r="C1638" s="7">
        <v>1630</v>
      </c>
      <c r="D1638" s="7">
        <v>153</v>
      </c>
      <c r="E1638" s="2">
        <f t="shared" si="331"/>
        <v>30.583333333333332</v>
      </c>
      <c r="F1638" s="12">
        <v>110.1</v>
      </c>
      <c r="G1638" s="30">
        <f t="shared" si="332"/>
        <v>-0.51388888888888928</v>
      </c>
      <c r="H1638" s="30">
        <f t="shared" si="333"/>
        <v>-1.8500000000000014</v>
      </c>
      <c r="I1638" s="31">
        <f>SUM(E$8:E1638)</f>
        <v>18597.555555555555</v>
      </c>
      <c r="J1638" s="31">
        <f t="shared" si="334"/>
        <v>30.583333333332121</v>
      </c>
      <c r="K1638" s="32">
        <f t="shared" si="326"/>
        <v>-793.95833333333394</v>
      </c>
      <c r="L1638" s="33">
        <v>156.46950000000001</v>
      </c>
      <c r="M1638" s="34">
        <f>0.5*2.10945*1.29*0.35*WLTC_class_3!E1638^2</f>
        <v>445.41683867734366</v>
      </c>
      <c r="N1638" s="34">
        <f t="shared" si="327"/>
        <v>-192.07199465599024</v>
      </c>
      <c r="O1638" s="35">
        <f t="shared" si="328"/>
        <v>-179.65267283485861</v>
      </c>
      <c r="P1638" s="35">
        <f t="shared" si="335"/>
        <v>0</v>
      </c>
      <c r="Q1638" s="35">
        <f>(SUM(P$8:P1638))/3600000</f>
        <v>2.2691795056919846</v>
      </c>
      <c r="R1638" s="34">
        <f t="shared" si="336"/>
        <v>-5874.2018365621352</v>
      </c>
      <c r="S1638" s="35"/>
      <c r="T1638" s="35">
        <f>(SUMIF(R$8:R1638,"&lt;0"))/3600000*-1</f>
        <v>0.73341328052018318</v>
      </c>
      <c r="U1638" s="37">
        <f t="shared" si="338"/>
        <v>-20.122671296296289</v>
      </c>
      <c r="V1638" s="37">
        <f t="shared" si="337"/>
        <v>-4041.4508635547486</v>
      </c>
      <c r="W1638" s="39">
        <f>SUM(V$8:V1638)/3600000*-1</f>
        <v>0.50458833699788663</v>
      </c>
      <c r="X1638" s="38">
        <f t="shared" si="329"/>
        <v>-5.8742018365623681</v>
      </c>
      <c r="Y1638" s="38">
        <f t="shared" si="330"/>
        <v>15.030086416462893</v>
      </c>
      <c r="Z1638" s="38">
        <f>SUM(Y$8:Y1638)/1000</f>
        <v>41.148813441546316</v>
      </c>
    </row>
    <row r="1639" spans="2:26" x14ac:dyDescent="0.3">
      <c r="B1639" s="7" t="s">
        <v>28</v>
      </c>
      <c r="C1639" s="7">
        <v>1631</v>
      </c>
      <c r="D1639" s="7">
        <v>154</v>
      </c>
      <c r="E1639" s="2">
        <f t="shared" si="331"/>
        <v>30.083333333333332</v>
      </c>
      <c r="F1639" s="12">
        <v>108.3</v>
      </c>
      <c r="G1639" s="30">
        <f t="shared" si="332"/>
        <v>-0.43055555555555475</v>
      </c>
      <c r="H1639" s="30">
        <f t="shared" si="333"/>
        <v>-1.5499999999999972</v>
      </c>
      <c r="I1639" s="31">
        <f>SUM(E$8:E1639)</f>
        <v>18627.638888888887</v>
      </c>
      <c r="J1639" s="31">
        <f t="shared" si="334"/>
        <v>30.083333333332121</v>
      </c>
      <c r="K1639" s="32">
        <f t="shared" si="326"/>
        <v>-665.20833333333212</v>
      </c>
      <c r="L1639" s="33">
        <v>156.46950000000001</v>
      </c>
      <c r="M1639" s="34">
        <f>0.5*2.10945*1.29*0.35*WLTC_class_3!E1639^2</f>
        <v>430.97185243984364</v>
      </c>
      <c r="N1639" s="34">
        <f t="shared" si="327"/>
        <v>-77.766980893488494</v>
      </c>
      <c r="O1639" s="35">
        <f t="shared" si="328"/>
        <v>-70.379657757082683</v>
      </c>
      <c r="P1639" s="35">
        <f t="shared" si="335"/>
        <v>0</v>
      </c>
      <c r="Q1639" s="35">
        <f>(SUM(P$8:P1639))/3600000</f>
        <v>2.2691795056919846</v>
      </c>
      <c r="R1639" s="34">
        <f t="shared" si="336"/>
        <v>-2339.4900085456848</v>
      </c>
      <c r="S1639" s="35"/>
      <c r="T1639" s="35">
        <f>(SUMIF(R$8:R1639,"&lt;0"))/3600000*-1</f>
        <v>0.73406313885589025</v>
      </c>
      <c r="U1639" s="37">
        <f t="shared" si="338"/>
        <v>-18.746000000000024</v>
      </c>
      <c r="V1639" s="37">
        <f t="shared" si="337"/>
        <v>-1609.5691258794309</v>
      </c>
      <c r="W1639" s="39">
        <f>SUM(V$8:V1639)/3600000*-1</f>
        <v>0.50503543953285313</v>
      </c>
      <c r="X1639" s="38">
        <f t="shared" si="329"/>
        <v>-2.3394900085457788</v>
      </c>
      <c r="Y1639" s="38">
        <f t="shared" si="330"/>
        <v>18.564798244479483</v>
      </c>
      <c r="Z1639" s="38">
        <f>SUM(Y$8:Y1639)/1000</f>
        <v>41.167378239790793</v>
      </c>
    </row>
    <row r="1640" spans="2:26" x14ac:dyDescent="0.3">
      <c r="B1640" s="7" t="s">
        <v>28</v>
      </c>
      <c r="C1640" s="7">
        <v>1632</v>
      </c>
      <c r="D1640" s="7">
        <v>155</v>
      </c>
      <c r="E1640" s="2">
        <f t="shared" si="331"/>
        <v>29.722222222222221</v>
      </c>
      <c r="F1640" s="12">
        <v>107</v>
      </c>
      <c r="G1640" s="30">
        <f t="shared" si="332"/>
        <v>-0.30555555555555597</v>
      </c>
      <c r="H1640" s="30">
        <f t="shared" si="333"/>
        <v>-1.1000000000000014</v>
      </c>
      <c r="I1640" s="31">
        <f>SUM(E$8:E1640)</f>
        <v>18657.361111111109</v>
      </c>
      <c r="J1640" s="31">
        <f t="shared" si="334"/>
        <v>29.722222222222626</v>
      </c>
      <c r="K1640" s="32">
        <f t="shared" si="326"/>
        <v>-472.083333333334</v>
      </c>
      <c r="L1640" s="33">
        <v>156.46950000000001</v>
      </c>
      <c r="M1640" s="34">
        <f>0.5*2.10945*1.29*0.35*WLTC_class_3!E1640^2</f>
        <v>420.68744259548606</v>
      </c>
      <c r="N1640" s="34">
        <f t="shared" si="327"/>
        <v>105.07360926215205</v>
      </c>
      <c r="O1640" s="35">
        <f t="shared" si="328"/>
        <v>0</v>
      </c>
      <c r="P1640" s="35">
        <f t="shared" si="335"/>
        <v>0</v>
      </c>
      <c r="Q1640" s="35">
        <f>(SUM(P$8:P1640))/3600000</f>
        <v>2.2691795056919846</v>
      </c>
      <c r="R1640" s="35">
        <f t="shared" si="336"/>
        <v>0</v>
      </c>
      <c r="S1640" s="35"/>
      <c r="T1640" s="35">
        <f>(SUMIF(R$8:R1640,"&lt;0"))/3600000*-1</f>
        <v>0.73406313885589025</v>
      </c>
      <c r="U1640" s="37">
        <f t="shared" si="338"/>
        <v>-13.346606481481482</v>
      </c>
      <c r="V1640" s="37">
        <f t="shared" si="337"/>
        <v>0</v>
      </c>
      <c r="W1640" s="39">
        <f>SUM(V$8:V1640)/3600000*-1</f>
        <v>0.50503543953285313</v>
      </c>
      <c r="X1640" s="38">
        <f t="shared" si="329"/>
        <v>3.1230211641806305</v>
      </c>
      <c r="Y1640" s="38">
        <f t="shared" si="330"/>
        <v>24.027309417205892</v>
      </c>
      <c r="Z1640" s="38">
        <f>SUM(Y$8:Y1640)/1000</f>
        <v>41.191405549208</v>
      </c>
    </row>
    <row r="1641" spans="2:26" x14ac:dyDescent="0.3">
      <c r="B1641" s="7" t="s">
        <v>28</v>
      </c>
      <c r="C1641" s="7">
        <v>1633</v>
      </c>
      <c r="D1641" s="7">
        <v>156</v>
      </c>
      <c r="E1641" s="2">
        <f t="shared" si="331"/>
        <v>29.472222222222221</v>
      </c>
      <c r="F1641" s="12">
        <v>106.1</v>
      </c>
      <c r="G1641" s="30">
        <f t="shared" si="332"/>
        <v>-0.16666666666666705</v>
      </c>
      <c r="H1641" s="30">
        <f t="shared" si="333"/>
        <v>-0.60000000000000142</v>
      </c>
      <c r="I1641" s="31">
        <f>SUM(E$8:E1641)</f>
        <v>18686.833333333332</v>
      </c>
      <c r="J1641" s="31">
        <f t="shared" si="334"/>
        <v>29.472222222222626</v>
      </c>
      <c r="K1641" s="32">
        <f t="shared" si="326"/>
        <v>-257.50000000000057</v>
      </c>
      <c r="L1641" s="33">
        <v>156.46950000000001</v>
      </c>
      <c r="M1641" s="34">
        <f>0.5*2.10945*1.29*0.35*WLTC_class_3!E1641^2</f>
        <v>413.64022060095482</v>
      </c>
      <c r="N1641" s="34">
        <f t="shared" si="327"/>
        <v>312.60972060095423</v>
      </c>
      <c r="O1641" s="35">
        <f t="shared" si="328"/>
        <v>0</v>
      </c>
      <c r="P1641" s="35">
        <f t="shared" si="335"/>
        <v>0</v>
      </c>
      <c r="Q1641" s="35">
        <f>(SUM(P$8:P1641))/3600000</f>
        <v>2.2691795056919846</v>
      </c>
      <c r="R1641" s="35">
        <f t="shared" si="336"/>
        <v>0</v>
      </c>
      <c r="S1641" s="35"/>
      <c r="T1641" s="35">
        <f>(SUMIF(R$8:R1641,"&lt;0"))/3600000*-1</f>
        <v>0.73406313885589025</v>
      </c>
      <c r="U1641" s="37">
        <f t="shared" si="338"/>
        <v>-9.1455416666666505</v>
      </c>
      <c r="V1641" s="37">
        <f t="shared" si="337"/>
        <v>0</v>
      </c>
      <c r="W1641" s="39">
        <f>SUM(V$8:V1641)/3600000*-1</f>
        <v>0.50503543953285313</v>
      </c>
      <c r="X1641" s="38">
        <f t="shared" si="329"/>
        <v>9.2133031543781243</v>
      </c>
      <c r="Y1641" s="38">
        <f t="shared" si="330"/>
        <v>30.117591407403385</v>
      </c>
      <c r="Z1641" s="38">
        <f>SUM(Y$8:Y1641)/1000</f>
        <v>41.221523140615403</v>
      </c>
    </row>
    <row r="1642" spans="2:26" x14ac:dyDescent="0.3">
      <c r="B1642" s="7" t="s">
        <v>28</v>
      </c>
      <c r="C1642" s="7">
        <v>1634</v>
      </c>
      <c r="D1642" s="7">
        <v>157</v>
      </c>
      <c r="E1642" s="2">
        <f t="shared" si="331"/>
        <v>29.388888888888886</v>
      </c>
      <c r="F1642" s="12">
        <v>105.8</v>
      </c>
      <c r="G1642" s="30">
        <f t="shared" si="332"/>
        <v>-5.5555555555554373E-2</v>
      </c>
      <c r="H1642" s="30">
        <f t="shared" si="333"/>
        <v>-0.19999999999999574</v>
      </c>
      <c r="I1642" s="31">
        <f>SUM(E$8:E1642)</f>
        <v>18716.222222222223</v>
      </c>
      <c r="J1642" s="31">
        <f t="shared" si="334"/>
        <v>29.388888888890506</v>
      </c>
      <c r="K1642" s="32">
        <f t="shared" si="326"/>
        <v>-85.83333333333151</v>
      </c>
      <c r="L1642" s="33">
        <v>156.46950000000001</v>
      </c>
      <c r="M1642" s="34">
        <f>0.5*2.10945*1.29*0.35*WLTC_class_3!E1642^2</f>
        <v>411.30437461215263</v>
      </c>
      <c r="N1642" s="34">
        <f t="shared" si="327"/>
        <v>481.94054127882117</v>
      </c>
      <c r="O1642" s="35">
        <f t="shared" si="328"/>
        <v>0</v>
      </c>
      <c r="P1642" s="35">
        <f t="shared" si="335"/>
        <v>0</v>
      </c>
      <c r="Q1642" s="35">
        <f>(SUM(P$8:P1642))/3600000</f>
        <v>2.2691795056919846</v>
      </c>
      <c r="R1642" s="35">
        <f t="shared" si="336"/>
        <v>0</v>
      </c>
      <c r="S1642" s="35"/>
      <c r="T1642" s="35">
        <f>(SUMIF(R$8:R1642,"&lt;0"))/3600000*-1</f>
        <v>0.73406313885589025</v>
      </c>
      <c r="U1642" s="37">
        <f t="shared" si="338"/>
        <v>-3.031347222222303</v>
      </c>
      <c r="V1642" s="37">
        <f t="shared" si="337"/>
        <v>0</v>
      </c>
      <c r="W1642" s="39">
        <f>SUM(V$8:V1642)/3600000*-1</f>
        <v>0.50503543953285313</v>
      </c>
      <c r="X1642" s="38">
        <f t="shared" si="329"/>
        <v>14.163697018694243</v>
      </c>
      <c r="Y1642" s="38">
        <f t="shared" si="330"/>
        <v>35.067985271719508</v>
      </c>
      <c r="Z1642" s="38">
        <f>SUM(Y$8:Y1642)/1000</f>
        <v>41.256591125887127</v>
      </c>
    </row>
    <row r="1643" spans="2:26" x14ac:dyDescent="0.3">
      <c r="B1643" s="7" t="s">
        <v>28</v>
      </c>
      <c r="C1643" s="7">
        <v>1635</v>
      </c>
      <c r="D1643" s="7">
        <v>158</v>
      </c>
      <c r="E1643" s="2">
        <f t="shared" si="331"/>
        <v>29.361111111111111</v>
      </c>
      <c r="F1643" s="12">
        <v>105.7</v>
      </c>
      <c r="G1643" s="30">
        <f t="shared" si="332"/>
        <v>-1.3888888888888099E-2</v>
      </c>
      <c r="H1643" s="30">
        <f t="shared" si="333"/>
        <v>-4.9999999999997158E-2</v>
      </c>
      <c r="I1643" s="31">
        <f>SUM(E$8:E1643)</f>
        <v>18745.583333333332</v>
      </c>
      <c r="J1643" s="31">
        <f t="shared" si="334"/>
        <v>29.361111111109494</v>
      </c>
      <c r="K1643" s="32">
        <f t="shared" si="326"/>
        <v>-21.458333333332114</v>
      </c>
      <c r="L1643" s="33">
        <v>156.46950000000001</v>
      </c>
      <c r="M1643" s="34">
        <f>0.5*2.10945*1.29*0.35*WLTC_class_3!E1643^2</f>
        <v>410.52722906137149</v>
      </c>
      <c r="N1643" s="34">
        <f t="shared" si="327"/>
        <v>545.5383957280394</v>
      </c>
      <c r="O1643" s="35">
        <f t="shared" si="328"/>
        <v>0</v>
      </c>
      <c r="P1643" s="35">
        <f t="shared" si="335"/>
        <v>0</v>
      </c>
      <c r="Q1643" s="35">
        <f>(SUM(P$8:P1643))/3600000</f>
        <v>2.2691795056919846</v>
      </c>
      <c r="R1643" s="35">
        <f t="shared" si="336"/>
        <v>0</v>
      </c>
      <c r="S1643" s="35"/>
      <c r="T1643" s="35">
        <f>(SUMIF(R$8:R1643,"&lt;0"))/3600000*-1</f>
        <v>0.73406313885589025</v>
      </c>
      <c r="U1643" s="37">
        <f t="shared" si="338"/>
        <v>-1.0085416666665341</v>
      </c>
      <c r="V1643" s="37">
        <f t="shared" si="337"/>
        <v>0</v>
      </c>
      <c r="W1643" s="39">
        <f>SUM(V$8:V1643)/3600000*-1</f>
        <v>0.50503543953285313</v>
      </c>
      <c r="X1643" s="38">
        <f t="shared" si="329"/>
        <v>16.017613452348268</v>
      </c>
      <c r="Y1643" s="38">
        <f t="shared" si="330"/>
        <v>36.921901705373529</v>
      </c>
      <c r="Z1643" s="38">
        <f>SUM(Y$8:Y1643)/1000</f>
        <v>41.293513027592503</v>
      </c>
    </row>
    <row r="1644" spans="2:26" x14ac:dyDescent="0.3">
      <c r="B1644" s="7" t="s">
        <v>28</v>
      </c>
      <c r="C1644" s="7">
        <v>1636</v>
      </c>
      <c r="D1644" s="7">
        <v>159</v>
      </c>
      <c r="E1644" s="2">
        <f t="shared" si="331"/>
        <v>29.361111111111111</v>
      </c>
      <c r="F1644" s="12">
        <v>105.7</v>
      </c>
      <c r="G1644" s="30">
        <f t="shared" si="332"/>
        <v>-1.3888888888890073E-2</v>
      </c>
      <c r="H1644" s="30">
        <f t="shared" si="333"/>
        <v>-5.0000000000004263E-2</v>
      </c>
      <c r="I1644" s="31">
        <f>SUM(E$8:E1644)</f>
        <v>18774.944444444442</v>
      </c>
      <c r="J1644" s="31">
        <f t="shared" si="334"/>
        <v>29.361111111109494</v>
      </c>
      <c r="K1644" s="32">
        <f t="shared" si="326"/>
        <v>-21.458333333335162</v>
      </c>
      <c r="L1644" s="33">
        <v>156.46950000000001</v>
      </c>
      <c r="M1644" s="34">
        <f>0.5*2.10945*1.29*0.35*WLTC_class_3!E1644^2</f>
        <v>410.52722906137149</v>
      </c>
      <c r="N1644" s="34">
        <f t="shared" si="327"/>
        <v>545.53839572803633</v>
      </c>
      <c r="O1644" s="35">
        <f t="shared" si="328"/>
        <v>0</v>
      </c>
      <c r="P1644" s="35">
        <f t="shared" si="335"/>
        <v>0</v>
      </c>
      <c r="Q1644" s="35">
        <f>(SUM(P$8:P1644))/3600000</f>
        <v>2.2691795056919846</v>
      </c>
      <c r="R1644" s="35">
        <f t="shared" si="336"/>
        <v>0</v>
      </c>
      <c r="S1644" s="35"/>
      <c r="T1644" s="35">
        <f>(SUMIF(R$8:R1644,"&lt;0"))/3600000*-1</f>
        <v>0.73406313885589025</v>
      </c>
      <c r="U1644" s="37">
        <f t="shared" si="338"/>
        <v>0</v>
      </c>
      <c r="V1644" s="37">
        <f t="shared" si="337"/>
        <v>0</v>
      </c>
      <c r="W1644" s="39">
        <f>SUM(V$8:V1644)/3600000*-1</f>
        <v>0.50503543953285313</v>
      </c>
      <c r="X1644" s="38">
        <f t="shared" si="329"/>
        <v>16.017613452348179</v>
      </c>
      <c r="Y1644" s="38">
        <f t="shared" si="330"/>
        <v>36.921901705373443</v>
      </c>
      <c r="Z1644" s="38">
        <f>SUM(Y$8:Y1644)/1000</f>
        <v>41.33043492929788</v>
      </c>
    </row>
    <row r="1645" spans="2:26" x14ac:dyDescent="0.3">
      <c r="B1645" s="7" t="s">
        <v>28</v>
      </c>
      <c r="C1645" s="7">
        <v>1637</v>
      </c>
      <c r="D1645" s="7">
        <v>160</v>
      </c>
      <c r="E1645" s="2">
        <f t="shared" si="331"/>
        <v>29.333333333333332</v>
      </c>
      <c r="F1645" s="12">
        <v>105.6</v>
      </c>
      <c r="G1645" s="30">
        <f t="shared" si="332"/>
        <v>-5.5555555555556344E-2</v>
      </c>
      <c r="H1645" s="30">
        <f t="shared" si="333"/>
        <v>-0.20000000000000284</v>
      </c>
      <c r="I1645" s="31">
        <f>SUM(E$8:E1645)</f>
        <v>18804.277777777774</v>
      </c>
      <c r="J1645" s="31">
        <f t="shared" si="334"/>
        <v>29.333333333332121</v>
      </c>
      <c r="K1645" s="32">
        <f t="shared" si="326"/>
        <v>-85.833333333334551</v>
      </c>
      <c r="L1645" s="33">
        <v>156.46950000000001</v>
      </c>
      <c r="M1645" s="34">
        <f>0.5*2.10945*1.29*0.35*WLTC_class_3!E1645^2</f>
        <v>409.7508183999999</v>
      </c>
      <c r="N1645" s="34">
        <f t="shared" si="327"/>
        <v>480.38698506666532</v>
      </c>
      <c r="O1645" s="35">
        <f t="shared" si="328"/>
        <v>0</v>
      </c>
      <c r="P1645" s="35">
        <f t="shared" si="335"/>
        <v>0</v>
      </c>
      <c r="Q1645" s="35">
        <f>(SUM(P$8:P1645))/3600000</f>
        <v>2.2691795056919846</v>
      </c>
      <c r="R1645" s="35">
        <f t="shared" si="336"/>
        <v>0</v>
      </c>
      <c r="S1645" s="35"/>
      <c r="T1645" s="35">
        <f>(SUMIF(R$8:R1645,"&lt;0"))/3600000*-1</f>
        <v>0.73406313885589025</v>
      </c>
      <c r="U1645" s="37">
        <f t="shared" si="338"/>
        <v>-1.0075879629630315</v>
      </c>
      <c r="V1645" s="37">
        <f t="shared" si="337"/>
        <v>0</v>
      </c>
      <c r="W1645" s="39">
        <f>SUM(V$8:V1645)/3600000*-1</f>
        <v>0.50503543953285313</v>
      </c>
      <c r="X1645" s="38">
        <f t="shared" si="329"/>
        <v>14.091351561955515</v>
      </c>
      <c r="Y1645" s="38">
        <f t="shared" si="330"/>
        <v>34.995639814980777</v>
      </c>
      <c r="Z1645" s="38">
        <f>SUM(Y$8:Y1645)/1000</f>
        <v>41.36543056911286</v>
      </c>
    </row>
    <row r="1646" spans="2:26" x14ac:dyDescent="0.3">
      <c r="B1646" s="7" t="s">
        <v>28</v>
      </c>
      <c r="C1646" s="7">
        <v>1638</v>
      </c>
      <c r="D1646" s="7">
        <v>161</v>
      </c>
      <c r="E1646" s="2">
        <f t="shared" si="331"/>
        <v>29.25</v>
      </c>
      <c r="F1646" s="12">
        <v>105.3</v>
      </c>
      <c r="G1646" s="30">
        <f t="shared" si="332"/>
        <v>-9.7222222222220642E-2</v>
      </c>
      <c r="H1646" s="30">
        <f t="shared" si="333"/>
        <v>-0.34999999999999432</v>
      </c>
      <c r="I1646" s="31">
        <f>SUM(E$8:E1646)</f>
        <v>18833.527777777774</v>
      </c>
      <c r="J1646" s="31">
        <f t="shared" si="334"/>
        <v>29.25</v>
      </c>
      <c r="K1646" s="32">
        <f t="shared" si="326"/>
        <v>-150.2083333333309</v>
      </c>
      <c r="L1646" s="33">
        <v>156.46950000000001</v>
      </c>
      <c r="M1646" s="34">
        <f>0.5*2.10945*1.29*0.35*WLTC_class_3!E1646^2</f>
        <v>407.42599575234374</v>
      </c>
      <c r="N1646" s="34">
        <f t="shared" si="327"/>
        <v>413.68716241901291</v>
      </c>
      <c r="O1646" s="35">
        <f t="shared" si="328"/>
        <v>0</v>
      </c>
      <c r="P1646" s="35">
        <f t="shared" si="335"/>
        <v>0</v>
      </c>
      <c r="Q1646" s="35">
        <f>(SUM(P$8:P1646))/3600000</f>
        <v>2.2691795056919846</v>
      </c>
      <c r="R1646" s="35">
        <f t="shared" si="336"/>
        <v>0</v>
      </c>
      <c r="S1646" s="35"/>
      <c r="T1646" s="35">
        <f>(SUMIF(R$8:R1646,"&lt;0"))/3600000*-1</f>
        <v>0.73406313885589025</v>
      </c>
      <c r="U1646" s="37">
        <f t="shared" si="338"/>
        <v>-3.0170416666666044</v>
      </c>
      <c r="V1646" s="37">
        <f t="shared" si="337"/>
        <v>0</v>
      </c>
      <c r="W1646" s="39">
        <f>SUM(V$8:V1646)/3600000*-1</f>
        <v>0.50503543953285313</v>
      </c>
      <c r="X1646" s="38">
        <f t="shared" si="329"/>
        <v>12.100349500756128</v>
      </c>
      <c r="Y1646" s="38">
        <f t="shared" si="330"/>
        <v>33.004637753781388</v>
      </c>
      <c r="Z1646" s="38">
        <f>SUM(Y$8:Y1646)/1000</f>
        <v>41.398435206866644</v>
      </c>
    </row>
    <row r="1647" spans="2:26" x14ac:dyDescent="0.3">
      <c r="B1647" s="7" t="s">
        <v>28</v>
      </c>
      <c r="C1647" s="7">
        <v>1639</v>
      </c>
      <c r="D1647" s="7">
        <v>162</v>
      </c>
      <c r="E1647" s="2">
        <f t="shared" si="331"/>
        <v>29.138888888888889</v>
      </c>
      <c r="F1647" s="12">
        <v>104.9</v>
      </c>
      <c r="G1647" s="30">
        <f t="shared" si="332"/>
        <v>-0.12499999999999881</v>
      </c>
      <c r="H1647" s="30">
        <f t="shared" si="333"/>
        <v>-0.44999999999999574</v>
      </c>
      <c r="I1647" s="31">
        <f>SUM(E$8:E1647)</f>
        <v>18862.666666666664</v>
      </c>
      <c r="J1647" s="31">
        <f t="shared" si="334"/>
        <v>29.138888888890506</v>
      </c>
      <c r="K1647" s="32">
        <f t="shared" si="326"/>
        <v>-193.12499999999815</v>
      </c>
      <c r="L1647" s="33">
        <v>156.46950000000001</v>
      </c>
      <c r="M1647" s="34">
        <f>0.5*2.10945*1.29*0.35*WLTC_class_3!E1647^2</f>
        <v>404.33652067387152</v>
      </c>
      <c r="N1647" s="34">
        <f t="shared" si="327"/>
        <v>367.68102067387338</v>
      </c>
      <c r="O1647" s="35">
        <f t="shared" si="328"/>
        <v>0</v>
      </c>
      <c r="P1647" s="35">
        <f t="shared" si="335"/>
        <v>0</v>
      </c>
      <c r="Q1647" s="35">
        <f>(SUM(P$8:P1647))/3600000</f>
        <v>2.2691795056919846</v>
      </c>
      <c r="R1647" s="35">
        <f t="shared" si="336"/>
        <v>0</v>
      </c>
      <c r="S1647" s="35"/>
      <c r="T1647" s="35">
        <f>(SUMIF(R$8:R1647,"&lt;0"))/3600000*-1</f>
        <v>0.73406313885589025</v>
      </c>
      <c r="U1647" s="37">
        <f t="shared" si="338"/>
        <v>-4.0093703703703643</v>
      </c>
      <c r="V1647" s="37">
        <f t="shared" si="337"/>
        <v>0</v>
      </c>
      <c r="W1647" s="39">
        <f>SUM(V$8:V1647)/3600000*-1</f>
        <v>0.50503543953285313</v>
      </c>
      <c r="X1647" s="38">
        <f t="shared" si="329"/>
        <v>10.713816407969254</v>
      </c>
      <c r="Y1647" s="38">
        <f t="shared" si="330"/>
        <v>31.618104660994515</v>
      </c>
      <c r="Z1647" s="38">
        <f>SUM(Y$8:Y1647)/1000</f>
        <v>41.430053311527637</v>
      </c>
    </row>
    <row r="1648" spans="2:26" x14ac:dyDescent="0.3">
      <c r="B1648" s="7" t="s">
        <v>28</v>
      </c>
      <c r="C1648" s="7">
        <v>1640</v>
      </c>
      <c r="D1648" s="7">
        <v>163</v>
      </c>
      <c r="E1648" s="2">
        <f t="shared" si="331"/>
        <v>29</v>
      </c>
      <c r="F1648" s="12">
        <v>104.4</v>
      </c>
      <c r="G1648" s="30">
        <f t="shared" si="332"/>
        <v>-0.12500000000000078</v>
      </c>
      <c r="H1648" s="30">
        <f t="shared" si="333"/>
        <v>-0.45000000000000284</v>
      </c>
      <c r="I1648" s="31">
        <f>SUM(E$8:E1648)</f>
        <v>18891.666666666664</v>
      </c>
      <c r="J1648" s="31">
        <f t="shared" si="334"/>
        <v>29</v>
      </c>
      <c r="K1648" s="32">
        <f t="shared" si="326"/>
        <v>-193.12500000000119</v>
      </c>
      <c r="L1648" s="33">
        <v>156.46950000000001</v>
      </c>
      <c r="M1648" s="34">
        <f>0.5*2.10945*1.29*0.35*WLTC_class_3!E1648^2</f>
        <v>400.49121183749997</v>
      </c>
      <c r="N1648" s="34">
        <f t="shared" si="327"/>
        <v>363.83571183749876</v>
      </c>
      <c r="O1648" s="35">
        <f t="shared" si="328"/>
        <v>0</v>
      </c>
      <c r="P1648" s="35">
        <f t="shared" si="335"/>
        <v>0</v>
      </c>
      <c r="Q1648" s="35">
        <f>(SUM(P$8:P1648))/3600000</f>
        <v>2.2691795056919846</v>
      </c>
      <c r="R1648" s="35">
        <f t="shared" si="336"/>
        <v>0</v>
      </c>
      <c r="S1648" s="35"/>
      <c r="T1648" s="35">
        <f>(SUMIF(R$8:R1648,"&lt;0"))/3600000*-1</f>
        <v>0.73406313885589025</v>
      </c>
      <c r="U1648" s="37">
        <f t="shared" si="338"/>
        <v>-4.9902546296296357</v>
      </c>
      <c r="V1648" s="37">
        <f t="shared" si="337"/>
        <v>0</v>
      </c>
      <c r="W1648" s="39">
        <f>SUM(V$8:V1648)/3600000*-1</f>
        <v>0.50503543953285313</v>
      </c>
      <c r="X1648" s="38">
        <f t="shared" si="329"/>
        <v>10.551235643287464</v>
      </c>
      <c r="Y1648" s="38">
        <f t="shared" si="330"/>
        <v>31.455523896312727</v>
      </c>
      <c r="Z1648" s="38">
        <f>SUM(Y$8:Y1648)/1000</f>
        <v>41.461508835423949</v>
      </c>
    </row>
    <row r="1649" spans="2:26" x14ac:dyDescent="0.3">
      <c r="B1649" s="7" t="s">
        <v>28</v>
      </c>
      <c r="C1649" s="7">
        <v>1641</v>
      </c>
      <c r="D1649" s="7">
        <v>164</v>
      </c>
      <c r="E1649" s="2">
        <f t="shared" si="331"/>
        <v>28.888888888888889</v>
      </c>
      <c r="F1649" s="12">
        <v>104</v>
      </c>
      <c r="G1649" s="30">
        <f t="shared" si="332"/>
        <v>-8.3333333333334522E-2</v>
      </c>
      <c r="H1649" s="30">
        <f t="shared" si="333"/>
        <v>-0.30000000000000426</v>
      </c>
      <c r="I1649" s="31">
        <f>SUM(E$8:E1649)</f>
        <v>18920.555555555555</v>
      </c>
      <c r="J1649" s="31">
        <f t="shared" si="334"/>
        <v>28.888888888890506</v>
      </c>
      <c r="K1649" s="32">
        <f t="shared" si="326"/>
        <v>-128.75000000000185</v>
      </c>
      <c r="L1649" s="33">
        <v>156.46950000000001</v>
      </c>
      <c r="M1649" s="34">
        <f>0.5*2.10945*1.29*0.35*WLTC_class_3!E1649^2</f>
        <v>397.42819277777772</v>
      </c>
      <c r="N1649" s="34">
        <f t="shared" si="327"/>
        <v>425.14769277777589</v>
      </c>
      <c r="O1649" s="35">
        <f t="shared" si="328"/>
        <v>0</v>
      </c>
      <c r="P1649" s="35">
        <f t="shared" si="335"/>
        <v>0</v>
      </c>
      <c r="Q1649" s="35">
        <f>(SUM(P$8:P1649))/3600000</f>
        <v>2.2691795056919846</v>
      </c>
      <c r="R1649" s="35">
        <f t="shared" si="336"/>
        <v>0</v>
      </c>
      <c r="S1649" s="35"/>
      <c r="T1649" s="35">
        <f>(SUMIF(R$8:R1649,"&lt;0"))/3600000*-1</f>
        <v>0.73406313885589025</v>
      </c>
      <c r="U1649" s="37">
        <f t="shared" si="338"/>
        <v>-3.9750370370370387</v>
      </c>
      <c r="V1649" s="37">
        <f t="shared" si="337"/>
        <v>0</v>
      </c>
      <c r="W1649" s="39">
        <f>SUM(V$8:V1649)/3600000*-1</f>
        <v>0.50503543953285313</v>
      </c>
      <c r="X1649" s="38">
        <f t="shared" si="329"/>
        <v>12.282044458024636</v>
      </c>
      <c r="Y1649" s="38">
        <f t="shared" si="330"/>
        <v>33.1863327110499</v>
      </c>
      <c r="Z1649" s="38">
        <f>SUM(Y$8:Y1649)/1000</f>
        <v>41.494695168134996</v>
      </c>
    </row>
    <row r="1650" spans="2:26" x14ac:dyDescent="0.3">
      <c r="B1650" s="7" t="s">
        <v>28</v>
      </c>
      <c r="C1650" s="7">
        <v>1642</v>
      </c>
      <c r="D1650" s="7">
        <v>165</v>
      </c>
      <c r="E1650" s="2">
        <f t="shared" si="331"/>
        <v>28.833333333333332</v>
      </c>
      <c r="F1650" s="12">
        <v>103.8</v>
      </c>
      <c r="G1650" s="30">
        <f t="shared" si="332"/>
        <v>-1.3888888888888099E-2</v>
      </c>
      <c r="H1650" s="30">
        <f t="shared" si="333"/>
        <v>-4.9999999999997158E-2</v>
      </c>
      <c r="I1650" s="31">
        <f>SUM(E$8:E1650)</f>
        <v>18949.388888888887</v>
      </c>
      <c r="J1650" s="31">
        <f t="shared" si="334"/>
        <v>28.833333333332121</v>
      </c>
      <c r="K1650" s="32">
        <f t="shared" si="326"/>
        <v>-21.458333333332114</v>
      </c>
      <c r="L1650" s="33">
        <v>156.46950000000001</v>
      </c>
      <c r="M1650" s="34">
        <f>0.5*2.10945*1.29*0.35*WLTC_class_3!E1650^2</f>
        <v>395.90109258437496</v>
      </c>
      <c r="N1650" s="34">
        <f t="shared" si="327"/>
        <v>530.91225925104288</v>
      </c>
      <c r="O1650" s="35">
        <f t="shared" si="328"/>
        <v>0</v>
      </c>
      <c r="P1650" s="35">
        <f t="shared" si="335"/>
        <v>0</v>
      </c>
      <c r="Q1650" s="35">
        <f>(SUM(P$8:P1650))/3600000</f>
        <v>2.2691795056919846</v>
      </c>
      <c r="R1650" s="35">
        <f t="shared" si="336"/>
        <v>0</v>
      </c>
      <c r="S1650" s="35"/>
      <c r="T1650" s="35">
        <f>(SUMIF(R$8:R1650,"&lt;0"))/3600000*-1</f>
        <v>0.73406313885589025</v>
      </c>
      <c r="U1650" s="37">
        <f t="shared" si="338"/>
        <v>-1.9817962962963103</v>
      </c>
      <c r="V1650" s="37">
        <f t="shared" si="337"/>
        <v>0</v>
      </c>
      <c r="W1650" s="39">
        <f>SUM(V$8:V1650)/3600000*-1</f>
        <v>0.50503543953285313</v>
      </c>
      <c r="X1650" s="38">
        <f t="shared" si="329"/>
        <v>15.307970141738402</v>
      </c>
      <c r="Y1650" s="38">
        <f t="shared" si="330"/>
        <v>36.212258394763666</v>
      </c>
      <c r="Z1650" s="38">
        <f>SUM(Y$8:Y1650)/1000</f>
        <v>41.530907426529758</v>
      </c>
    </row>
    <row r="1651" spans="2:26" x14ac:dyDescent="0.3">
      <c r="B1651" s="7" t="s">
        <v>28</v>
      </c>
      <c r="C1651" s="7">
        <v>1643</v>
      </c>
      <c r="D1651" s="7">
        <v>166</v>
      </c>
      <c r="E1651" s="2">
        <f t="shared" si="331"/>
        <v>28.861111111111111</v>
      </c>
      <c r="F1651" s="12">
        <v>103.9</v>
      </c>
      <c r="G1651" s="30">
        <f t="shared" si="332"/>
        <v>8.3333333333334522E-2</v>
      </c>
      <c r="H1651" s="30">
        <f t="shared" si="333"/>
        <v>0.30000000000000426</v>
      </c>
      <c r="I1651" s="31">
        <f>SUM(E$8:E1651)</f>
        <v>18978.249999999996</v>
      </c>
      <c r="J1651" s="31">
        <f t="shared" si="334"/>
        <v>28.861111111109494</v>
      </c>
      <c r="K1651" s="32">
        <f t="shared" si="326"/>
        <v>128.75000000000185</v>
      </c>
      <c r="L1651" s="33">
        <v>156.46950000000001</v>
      </c>
      <c r="M1651" s="34">
        <f>0.5*2.10945*1.29*0.35*WLTC_class_3!E1651^2</f>
        <v>396.66427523637145</v>
      </c>
      <c r="N1651" s="34">
        <f t="shared" si="327"/>
        <v>681.88377523637325</v>
      </c>
      <c r="O1651" s="35">
        <f t="shared" si="328"/>
        <v>567.98445596211707</v>
      </c>
      <c r="P1651" s="35">
        <f t="shared" si="335"/>
        <v>19679.923401959782</v>
      </c>
      <c r="Q1651" s="35">
        <f>(SUM(P$8:P1651))/3600000</f>
        <v>2.2746461510814182</v>
      </c>
      <c r="R1651" s="35">
        <f t="shared" si="336"/>
        <v>0</v>
      </c>
      <c r="S1651" s="35"/>
      <c r="T1651" s="35">
        <f>(SUMIF(R$8:R1651,"&lt;0"))/3600000*-1</f>
        <v>0.73406313885589025</v>
      </c>
      <c r="U1651" s="37">
        <f t="shared" si="338"/>
        <v>0.99042129629626319</v>
      </c>
      <c r="V1651" s="37">
        <f t="shared" si="337"/>
        <v>0</v>
      </c>
      <c r="W1651" s="39">
        <f>SUM(V$8:V1651)/3600000*-1</f>
        <v>0.50503543953285313</v>
      </c>
      <c r="X1651" s="38">
        <f t="shared" si="329"/>
        <v>19.679923401960885</v>
      </c>
      <c r="Y1651" s="38">
        <f t="shared" si="330"/>
        <v>40.584211654986149</v>
      </c>
      <c r="Z1651" s="38">
        <f>SUM(Y$8:Y1651)/1000</f>
        <v>41.571491638184746</v>
      </c>
    </row>
    <row r="1652" spans="2:26" x14ac:dyDescent="0.3">
      <c r="B1652" s="7" t="s">
        <v>28</v>
      </c>
      <c r="C1652" s="7">
        <v>1644</v>
      </c>
      <c r="D1652" s="7">
        <v>167</v>
      </c>
      <c r="E1652" s="2">
        <f t="shared" si="331"/>
        <v>29</v>
      </c>
      <c r="F1652" s="12">
        <v>104.4</v>
      </c>
      <c r="G1652" s="30">
        <f t="shared" si="332"/>
        <v>0.16666666666666508</v>
      </c>
      <c r="H1652" s="30">
        <f t="shared" si="333"/>
        <v>0.59999999999999432</v>
      </c>
      <c r="I1652" s="31">
        <f>SUM(E$8:E1652)</f>
        <v>19007.249999999996</v>
      </c>
      <c r="J1652" s="31">
        <f t="shared" si="334"/>
        <v>29</v>
      </c>
      <c r="K1652" s="32">
        <f t="shared" si="326"/>
        <v>257.49999999999756</v>
      </c>
      <c r="L1652" s="33">
        <v>156.46950000000001</v>
      </c>
      <c r="M1652" s="34">
        <f>0.5*2.10945*1.29*0.35*WLTC_class_3!E1652^2</f>
        <v>400.49121183749997</v>
      </c>
      <c r="N1652" s="34">
        <f t="shared" si="327"/>
        <v>814.46071183749746</v>
      </c>
      <c r="O1652" s="35">
        <f t="shared" si="328"/>
        <v>684.96145865533538</v>
      </c>
      <c r="P1652" s="35">
        <f t="shared" si="335"/>
        <v>23619.360643287426</v>
      </c>
      <c r="Q1652" s="35">
        <f>(SUM(P$8:P1652))/3600000</f>
        <v>2.2812070845934422</v>
      </c>
      <c r="R1652" s="35">
        <f t="shared" si="336"/>
        <v>0</v>
      </c>
      <c r="S1652" s="35"/>
      <c r="T1652" s="35">
        <f>(SUMIF(R$8:R1652,"&lt;0"))/3600000*-1</f>
        <v>0.73406313885589025</v>
      </c>
      <c r="U1652" s="37">
        <f t="shared" si="338"/>
        <v>4.9664120370370863</v>
      </c>
      <c r="V1652" s="37">
        <f t="shared" si="337"/>
        <v>0</v>
      </c>
      <c r="W1652" s="39">
        <f>SUM(V$8:V1652)/3600000*-1</f>
        <v>0.50503543953285313</v>
      </c>
      <c r="X1652" s="38">
        <f t="shared" si="329"/>
        <v>23.619360643287425</v>
      </c>
      <c r="Y1652" s="38">
        <f t="shared" si="330"/>
        <v>44.523648896312686</v>
      </c>
      <c r="Z1652" s="38">
        <f>SUM(Y$8:Y1652)/1000</f>
        <v>41.616015287081055</v>
      </c>
    </row>
    <row r="1653" spans="2:26" x14ac:dyDescent="0.3">
      <c r="B1653" s="7" t="s">
        <v>28</v>
      </c>
      <c r="C1653" s="7">
        <v>1645</v>
      </c>
      <c r="D1653" s="7">
        <v>168</v>
      </c>
      <c r="E1653" s="2">
        <f t="shared" si="331"/>
        <v>29.194444444444443</v>
      </c>
      <c r="F1653" s="12">
        <v>105.1</v>
      </c>
      <c r="G1653" s="30">
        <f t="shared" si="332"/>
        <v>0.23611111111110952</v>
      </c>
      <c r="H1653" s="30">
        <f t="shared" si="333"/>
        <v>0.84999999999999432</v>
      </c>
      <c r="I1653" s="31">
        <f>SUM(E$8:E1653)</f>
        <v>19036.444444444442</v>
      </c>
      <c r="J1653" s="31">
        <f t="shared" si="334"/>
        <v>29.194444444445253</v>
      </c>
      <c r="K1653" s="32">
        <f t="shared" si="326"/>
        <v>364.79166666666418</v>
      </c>
      <c r="L1653" s="33">
        <v>156.46950000000001</v>
      </c>
      <c r="M1653" s="34">
        <f>0.5*2.10945*1.29*0.35*WLTC_class_3!E1653^2</f>
        <v>405.87978843428812</v>
      </c>
      <c r="N1653" s="34">
        <f t="shared" si="327"/>
        <v>927.1409551009524</v>
      </c>
      <c r="O1653" s="35">
        <f t="shared" si="328"/>
        <v>790.21668684066003</v>
      </c>
      <c r="P1653" s="35">
        <f t="shared" si="335"/>
        <v>27067.365105864665</v>
      </c>
      <c r="Q1653" s="35">
        <f>(SUM(P$8:P1653))/3600000</f>
        <v>2.288725797122849</v>
      </c>
      <c r="R1653" s="35">
        <f t="shared" si="336"/>
        <v>0</v>
      </c>
      <c r="S1653" s="35"/>
      <c r="T1653" s="35">
        <f>(SUMIF(R$8:R1653,"&lt;0"))/3600000*-1</f>
        <v>0.73406313885589025</v>
      </c>
      <c r="U1653" s="37">
        <f t="shared" si="338"/>
        <v>6.9930324074073571</v>
      </c>
      <c r="V1653" s="37">
        <f t="shared" si="337"/>
        <v>0</v>
      </c>
      <c r="W1653" s="39">
        <f>SUM(V$8:V1653)/3600000*-1</f>
        <v>0.50503543953285313</v>
      </c>
      <c r="X1653" s="38">
        <f t="shared" si="329"/>
        <v>27.067365105863914</v>
      </c>
      <c r="Y1653" s="38">
        <f t="shared" si="330"/>
        <v>47.971653358889171</v>
      </c>
      <c r="Z1653" s="38">
        <f>SUM(Y$8:Y1653)/1000</f>
        <v>41.663986940439941</v>
      </c>
    </row>
    <row r="1654" spans="2:26" x14ac:dyDescent="0.3">
      <c r="B1654" s="7" t="s">
        <v>28</v>
      </c>
      <c r="C1654" s="7">
        <v>1646</v>
      </c>
      <c r="D1654" s="7">
        <v>169</v>
      </c>
      <c r="E1654" s="2">
        <f t="shared" si="331"/>
        <v>29.472222222222221</v>
      </c>
      <c r="F1654" s="12">
        <v>106.1</v>
      </c>
      <c r="G1654" s="30">
        <f t="shared" si="332"/>
        <v>0.29166666666666785</v>
      </c>
      <c r="H1654" s="30">
        <f t="shared" si="333"/>
        <v>1.0500000000000043</v>
      </c>
      <c r="I1654" s="31">
        <f>SUM(E$8:E1654)</f>
        <v>19065.916666666664</v>
      </c>
      <c r="J1654" s="31">
        <f t="shared" si="334"/>
        <v>29.472222222222626</v>
      </c>
      <c r="K1654" s="32">
        <f t="shared" si="326"/>
        <v>450.62500000000182</v>
      </c>
      <c r="L1654" s="33">
        <v>156.46950000000001</v>
      </c>
      <c r="M1654" s="34">
        <f>0.5*2.10945*1.29*0.35*WLTC_class_3!E1654^2</f>
        <v>413.64022060095482</v>
      </c>
      <c r="N1654" s="34">
        <f t="shared" si="327"/>
        <v>1020.7347206009566</v>
      </c>
      <c r="O1654" s="35">
        <f t="shared" si="328"/>
        <v>886.62230741484973</v>
      </c>
      <c r="P1654" s="35">
        <f t="shared" si="335"/>
        <v>30083.320515489719</v>
      </c>
      <c r="Q1654" s="35">
        <f>(SUM(P$8:P1654))/3600000</f>
        <v>2.2970822750438185</v>
      </c>
      <c r="R1654" s="35">
        <f t="shared" si="336"/>
        <v>0</v>
      </c>
      <c r="S1654" s="35"/>
      <c r="T1654" s="35">
        <f>(SUMIF(R$8:R1654,"&lt;0"))/3600000*-1</f>
        <v>0.73406313885589025</v>
      </c>
      <c r="U1654" s="37">
        <f t="shared" si="338"/>
        <v>10.071111111111117</v>
      </c>
      <c r="V1654" s="37">
        <f t="shared" si="337"/>
        <v>0</v>
      </c>
      <c r="W1654" s="39">
        <f>SUM(V$8:V1654)/3600000*-1</f>
        <v>0.50503543953285313</v>
      </c>
      <c r="X1654" s="38">
        <f t="shared" si="329"/>
        <v>30.083320515489305</v>
      </c>
      <c r="Y1654" s="38">
        <f t="shared" si="330"/>
        <v>50.987608768514562</v>
      </c>
      <c r="Z1654" s="38">
        <f>SUM(Y$8:Y1654)/1000</f>
        <v>41.714974549208456</v>
      </c>
    </row>
    <row r="1655" spans="2:26" x14ac:dyDescent="0.3">
      <c r="B1655" s="7" t="s">
        <v>28</v>
      </c>
      <c r="C1655" s="7">
        <v>1647</v>
      </c>
      <c r="D1655" s="7">
        <v>170</v>
      </c>
      <c r="E1655" s="2">
        <f t="shared" si="331"/>
        <v>29.777777777777779</v>
      </c>
      <c r="F1655" s="12">
        <v>107.2</v>
      </c>
      <c r="G1655" s="30">
        <f t="shared" si="332"/>
        <v>0.33333333333333409</v>
      </c>
      <c r="H1655" s="30">
        <f t="shared" si="333"/>
        <v>1.2000000000000028</v>
      </c>
      <c r="I1655" s="31">
        <f>SUM(E$8:E1655)</f>
        <v>19095.694444444442</v>
      </c>
      <c r="J1655" s="31">
        <f t="shared" si="334"/>
        <v>29.777777777777374</v>
      </c>
      <c r="K1655" s="32">
        <f t="shared" si="326"/>
        <v>515.00000000000114</v>
      </c>
      <c r="L1655" s="33">
        <v>156.46950000000001</v>
      </c>
      <c r="M1655" s="34">
        <f>0.5*2.10945*1.29*0.35*WLTC_class_3!E1655^2</f>
        <v>422.26157571111111</v>
      </c>
      <c r="N1655" s="34">
        <f t="shared" si="327"/>
        <v>1093.7310757111122</v>
      </c>
      <c r="O1655" s="35">
        <f t="shared" si="328"/>
        <v>969.82889854165262</v>
      </c>
      <c r="P1655" s="35">
        <f t="shared" si="335"/>
        <v>32568.880921174899</v>
      </c>
      <c r="Q1655" s="35">
        <f>(SUM(P$8:P1655))/3600000</f>
        <v>2.3061291864108115</v>
      </c>
      <c r="R1655" s="35">
        <f t="shared" si="336"/>
        <v>0</v>
      </c>
      <c r="S1655" s="35"/>
      <c r="T1655" s="35">
        <f>(SUMIF(R$8:R1655,"&lt;0"))/3600000*-1</f>
        <v>0.73406313885589025</v>
      </c>
      <c r="U1655" s="37">
        <f t="shared" si="338"/>
        <v>11.188375000000047</v>
      </c>
      <c r="V1655" s="37">
        <f t="shared" si="337"/>
        <v>0</v>
      </c>
      <c r="W1655" s="39">
        <f>SUM(V$8:V1655)/3600000*-1</f>
        <v>0.50503543953285313</v>
      </c>
      <c r="X1655" s="38">
        <f t="shared" si="329"/>
        <v>32.568880921175342</v>
      </c>
      <c r="Y1655" s="38">
        <f t="shared" si="330"/>
        <v>53.473169174200606</v>
      </c>
      <c r="Z1655" s="38">
        <f>SUM(Y$8:Y1655)/1000</f>
        <v>41.768447718382653</v>
      </c>
    </row>
    <row r="1656" spans="2:26" x14ac:dyDescent="0.3">
      <c r="B1656" s="7" t="s">
        <v>28</v>
      </c>
      <c r="C1656" s="7">
        <v>1648</v>
      </c>
      <c r="D1656" s="7">
        <v>171</v>
      </c>
      <c r="E1656" s="2">
        <f t="shared" si="331"/>
        <v>30.138888888888889</v>
      </c>
      <c r="F1656" s="12">
        <v>108.5</v>
      </c>
      <c r="G1656" s="30">
        <f t="shared" si="332"/>
        <v>0.37500000000000039</v>
      </c>
      <c r="H1656" s="30">
        <f t="shared" si="333"/>
        <v>1.3500000000000014</v>
      </c>
      <c r="I1656" s="31">
        <f>SUM(E$8:E1656)</f>
        <v>19125.833333333332</v>
      </c>
      <c r="J1656" s="31">
        <f t="shared" si="334"/>
        <v>30.138888888890506</v>
      </c>
      <c r="K1656" s="32">
        <f t="shared" si="326"/>
        <v>579.37500000000057</v>
      </c>
      <c r="L1656" s="33">
        <v>156.46950000000001</v>
      </c>
      <c r="M1656" s="34">
        <f>0.5*2.10945*1.29*0.35*WLTC_class_3!E1656^2</f>
        <v>432.56509268012155</v>
      </c>
      <c r="N1656" s="34">
        <f t="shared" si="327"/>
        <v>1168.4095926801222</v>
      </c>
      <c r="O1656" s="35">
        <f t="shared" si="328"/>
        <v>1061.3279187831254</v>
      </c>
      <c r="P1656" s="35">
        <f t="shared" si="335"/>
        <v>35214.566890500013</v>
      </c>
      <c r="Q1656" s="35">
        <f>(SUM(P$8:P1656))/3600000</f>
        <v>2.3159110105470613</v>
      </c>
      <c r="R1656" s="35">
        <f t="shared" si="336"/>
        <v>0</v>
      </c>
      <c r="S1656" s="35"/>
      <c r="T1656" s="35">
        <f>(SUMIF(R$8:R1656,"&lt;0"))/3600000*-1</f>
        <v>0.73406313885589025</v>
      </c>
      <c r="U1656" s="37">
        <f t="shared" si="338"/>
        <v>13.371402777777815</v>
      </c>
      <c r="V1656" s="37">
        <f t="shared" si="337"/>
        <v>0</v>
      </c>
      <c r="W1656" s="39">
        <f>SUM(V$8:V1656)/3600000*-1</f>
        <v>0.50503543953285313</v>
      </c>
      <c r="X1656" s="38">
        <f t="shared" si="329"/>
        <v>35.214566890498126</v>
      </c>
      <c r="Y1656" s="38">
        <f t="shared" si="330"/>
        <v>56.11885514352339</v>
      </c>
      <c r="Z1656" s="38">
        <f>SUM(Y$8:Y1656)/1000</f>
        <v>41.824566573526177</v>
      </c>
    </row>
    <row r="1657" spans="2:26" x14ac:dyDescent="0.3">
      <c r="B1657" s="7" t="s">
        <v>28</v>
      </c>
      <c r="C1657" s="7">
        <v>1649</v>
      </c>
      <c r="D1657" s="7">
        <v>172</v>
      </c>
      <c r="E1657" s="2">
        <f t="shared" si="331"/>
        <v>30.527777777777779</v>
      </c>
      <c r="F1657" s="12">
        <v>109.9</v>
      </c>
      <c r="G1657" s="30">
        <f t="shared" si="332"/>
        <v>0.38888888888888851</v>
      </c>
      <c r="H1657" s="30">
        <f t="shared" si="333"/>
        <v>1.3999999999999986</v>
      </c>
      <c r="I1657" s="31">
        <f>SUM(E$8:E1657)</f>
        <v>19156.361111111109</v>
      </c>
      <c r="J1657" s="31">
        <f t="shared" si="334"/>
        <v>30.527777777777374</v>
      </c>
      <c r="K1657" s="32">
        <f t="shared" si="326"/>
        <v>600.83333333333269</v>
      </c>
      <c r="L1657" s="33">
        <v>156.46950000000001</v>
      </c>
      <c r="M1657" s="34">
        <f>0.5*2.10945*1.29*0.35*WLTC_class_3!E1657^2</f>
        <v>443.80008197595487</v>
      </c>
      <c r="N1657" s="34">
        <f t="shared" si="327"/>
        <v>1201.1029153092877</v>
      </c>
      <c r="O1657" s="35">
        <f t="shared" si="328"/>
        <v>1119.3621159054428</v>
      </c>
      <c r="P1657" s="35">
        <f t="shared" si="335"/>
        <v>36667.002886802489</v>
      </c>
      <c r="Q1657" s="35">
        <f>(SUM(P$8:P1657))/3600000</f>
        <v>2.3260962891267289</v>
      </c>
      <c r="R1657" s="35">
        <f t="shared" si="336"/>
        <v>0</v>
      </c>
      <c r="S1657" s="35"/>
      <c r="T1657" s="35">
        <f>(SUMIF(R$8:R1657,"&lt;0"))/3600000*-1</f>
        <v>0.73406313885589025</v>
      </c>
      <c r="U1657" s="37">
        <f t="shared" si="338"/>
        <v>14.580222222222233</v>
      </c>
      <c r="V1657" s="37">
        <f t="shared" si="337"/>
        <v>0</v>
      </c>
      <c r="W1657" s="39">
        <f>SUM(V$8:V1657)/3600000*-1</f>
        <v>0.50503543953285313</v>
      </c>
      <c r="X1657" s="38">
        <f t="shared" si="329"/>
        <v>36.667002886802976</v>
      </c>
      <c r="Y1657" s="38">
        <f t="shared" si="330"/>
        <v>57.571291139828233</v>
      </c>
      <c r="Z1657" s="38">
        <f>SUM(Y$8:Y1657)/1000</f>
        <v>41.882137864666007</v>
      </c>
    </row>
    <row r="1658" spans="2:26" x14ac:dyDescent="0.3">
      <c r="B1658" s="7" t="s">
        <v>28</v>
      </c>
      <c r="C1658" s="7">
        <v>1650</v>
      </c>
      <c r="D1658" s="7">
        <v>173</v>
      </c>
      <c r="E1658" s="2">
        <f t="shared" si="331"/>
        <v>30.916666666666664</v>
      </c>
      <c r="F1658" s="12">
        <v>111.3</v>
      </c>
      <c r="G1658" s="30">
        <f t="shared" si="332"/>
        <v>0.38888888888888851</v>
      </c>
      <c r="H1658" s="30">
        <f t="shared" si="333"/>
        <v>1.3999999999999986</v>
      </c>
      <c r="I1658" s="31">
        <f>SUM(E$8:E1658)</f>
        <v>19187.277777777777</v>
      </c>
      <c r="J1658" s="31">
        <f t="shared" si="334"/>
        <v>30.916666666667879</v>
      </c>
      <c r="K1658" s="32">
        <f t="shared" si="326"/>
        <v>600.83333333333269</v>
      </c>
      <c r="L1658" s="33">
        <v>156.46950000000001</v>
      </c>
      <c r="M1658" s="34">
        <f>0.5*2.10945*1.29*0.35*WLTC_class_3!E1658^2</f>
        <v>455.17910959609361</v>
      </c>
      <c r="N1658" s="34">
        <f t="shared" si="327"/>
        <v>1212.4819429294262</v>
      </c>
      <c r="O1658" s="35">
        <f t="shared" si="328"/>
        <v>1158.9390771302478</v>
      </c>
      <c r="P1658" s="35">
        <f t="shared" si="335"/>
        <v>37485.900068902898</v>
      </c>
      <c r="Q1658" s="35">
        <f>(SUM(P$8:P1658))/3600000</f>
        <v>2.3365090391458683</v>
      </c>
      <c r="R1658" s="35">
        <f t="shared" si="336"/>
        <v>0</v>
      </c>
      <c r="S1658" s="35"/>
      <c r="T1658" s="35">
        <f>(SUMIF(R$8:R1658,"&lt;0"))/3600000*-1</f>
        <v>0.73406313885589025</v>
      </c>
      <c r="U1658" s="37">
        <f t="shared" si="338"/>
        <v>14.767148148147994</v>
      </c>
      <c r="V1658" s="37">
        <f t="shared" si="337"/>
        <v>0</v>
      </c>
      <c r="W1658" s="39">
        <f>SUM(V$8:V1658)/3600000*-1</f>
        <v>0.50503543953285313</v>
      </c>
      <c r="X1658" s="38">
        <f t="shared" si="329"/>
        <v>37.485900068901422</v>
      </c>
      <c r="Y1658" s="38">
        <f t="shared" si="330"/>
        <v>58.390188321926686</v>
      </c>
      <c r="Z1658" s="38">
        <f>SUM(Y$8:Y1658)/1000</f>
        <v>41.940528052987936</v>
      </c>
    </row>
    <row r="1659" spans="2:26" x14ac:dyDescent="0.3">
      <c r="B1659" s="7" t="s">
        <v>28</v>
      </c>
      <c r="C1659" s="7">
        <v>1651</v>
      </c>
      <c r="D1659" s="7">
        <v>174</v>
      </c>
      <c r="E1659" s="2">
        <f t="shared" si="331"/>
        <v>31.305555555555557</v>
      </c>
      <c r="F1659" s="12">
        <v>112.7</v>
      </c>
      <c r="G1659" s="30">
        <f t="shared" si="332"/>
        <v>0.36111111111111227</v>
      </c>
      <c r="H1659" s="30">
        <f t="shared" si="333"/>
        <v>1.3000000000000043</v>
      </c>
      <c r="I1659" s="31">
        <f>SUM(E$8:E1659)</f>
        <v>19218.583333333332</v>
      </c>
      <c r="J1659" s="31">
        <f t="shared" si="334"/>
        <v>31.305555555554747</v>
      </c>
      <c r="K1659" s="32">
        <f t="shared" si="326"/>
        <v>557.91666666666845</v>
      </c>
      <c r="L1659" s="33">
        <v>156.46950000000001</v>
      </c>
      <c r="M1659" s="34">
        <f>0.5*2.10945*1.29*0.35*WLTC_class_3!E1659^2</f>
        <v>466.70217554053824</v>
      </c>
      <c r="N1659" s="34">
        <f t="shared" si="327"/>
        <v>1181.0883422072066</v>
      </c>
      <c r="O1659" s="35">
        <f t="shared" si="328"/>
        <v>1157.5112307093043</v>
      </c>
      <c r="P1659" s="35">
        <f t="shared" si="335"/>
        <v>36974.626712985759</v>
      </c>
      <c r="Q1659" s="35">
        <f>(SUM(P$8:P1659))/3600000</f>
        <v>2.3467797687883643</v>
      </c>
      <c r="R1659" s="35">
        <f t="shared" si="336"/>
        <v>0</v>
      </c>
      <c r="S1659" s="35"/>
      <c r="T1659" s="35">
        <f>(SUMIF(R$8:R1659,"&lt;0"))/3600000*-1</f>
        <v>0.73406313885589025</v>
      </c>
      <c r="U1659" s="37">
        <f t="shared" si="338"/>
        <v>14.954074074074242</v>
      </c>
      <c r="V1659" s="37">
        <f t="shared" si="337"/>
        <v>0</v>
      </c>
      <c r="W1659" s="39">
        <f>SUM(V$8:V1659)/3600000*-1</f>
        <v>0.50503543953285313</v>
      </c>
      <c r="X1659" s="38">
        <f t="shared" si="329"/>
        <v>36.974626712986719</v>
      </c>
      <c r="Y1659" s="38">
        <f t="shared" si="330"/>
        <v>57.878914966011976</v>
      </c>
      <c r="Z1659" s="38">
        <f>SUM(Y$8:Y1659)/1000</f>
        <v>41.998406967953954</v>
      </c>
    </row>
    <row r="1660" spans="2:26" x14ac:dyDescent="0.3">
      <c r="B1660" s="7" t="s">
        <v>28</v>
      </c>
      <c r="C1660" s="7">
        <v>1652</v>
      </c>
      <c r="D1660" s="7">
        <v>175</v>
      </c>
      <c r="E1660" s="2">
        <f t="shared" si="331"/>
        <v>31.638888888888889</v>
      </c>
      <c r="F1660" s="12">
        <v>113.9</v>
      </c>
      <c r="G1660" s="30">
        <f t="shared" si="332"/>
        <v>0.31944444444444403</v>
      </c>
      <c r="H1660" s="30">
        <f t="shared" si="333"/>
        <v>1.1499999999999986</v>
      </c>
      <c r="I1660" s="31">
        <f>SUM(E$8:E1660)</f>
        <v>19250.222222222223</v>
      </c>
      <c r="J1660" s="31">
        <f t="shared" si="334"/>
        <v>31.638888888890506</v>
      </c>
      <c r="K1660" s="32">
        <f t="shared" si="326"/>
        <v>493.541666666666</v>
      </c>
      <c r="L1660" s="33">
        <v>156.46950000000001</v>
      </c>
      <c r="M1660" s="34">
        <f>0.5*2.10945*1.29*0.35*WLTC_class_3!E1660^2</f>
        <v>476.69373195512151</v>
      </c>
      <c r="N1660" s="34">
        <f t="shared" si="327"/>
        <v>1126.7048986217876</v>
      </c>
      <c r="O1660" s="35">
        <f t="shared" si="328"/>
        <v>1127.8533377970609</v>
      </c>
      <c r="P1660" s="35">
        <f t="shared" si="335"/>
        <v>35647.691098063377</v>
      </c>
      <c r="Q1660" s="35">
        <f>(SUM(P$8:P1660))/3600000</f>
        <v>2.3566819052044932</v>
      </c>
      <c r="R1660" s="35">
        <f t="shared" si="336"/>
        <v>0</v>
      </c>
      <c r="S1660" s="35"/>
      <c r="T1660" s="35">
        <f>(SUMIF(R$8:R1660,"&lt;0"))/3600000*-1</f>
        <v>0.73406313885589025</v>
      </c>
      <c r="U1660" s="37">
        <f t="shared" si="338"/>
        <v>12.966555555555511</v>
      </c>
      <c r="V1660" s="37">
        <f t="shared" si="337"/>
        <v>0</v>
      </c>
      <c r="W1660" s="39">
        <f>SUM(V$8:V1660)/3600000*-1</f>
        <v>0.50503543953285313</v>
      </c>
      <c r="X1660" s="38">
        <f t="shared" si="329"/>
        <v>35.647691098061557</v>
      </c>
      <c r="Y1660" s="38">
        <f t="shared" si="330"/>
        <v>56.551979351086814</v>
      </c>
      <c r="Z1660" s="38">
        <f>SUM(Y$8:Y1660)/1000</f>
        <v>42.054958947305046</v>
      </c>
    </row>
    <row r="1661" spans="2:26" x14ac:dyDescent="0.3">
      <c r="B1661" s="7" t="s">
        <v>28</v>
      </c>
      <c r="C1661" s="7">
        <v>1653</v>
      </c>
      <c r="D1661" s="7">
        <v>176</v>
      </c>
      <c r="E1661" s="2">
        <f t="shared" si="331"/>
        <v>31.944444444444443</v>
      </c>
      <c r="F1661" s="12">
        <v>115</v>
      </c>
      <c r="G1661" s="30">
        <f t="shared" si="332"/>
        <v>0.29166666666666585</v>
      </c>
      <c r="H1661" s="30">
        <f t="shared" si="333"/>
        <v>1.0499999999999972</v>
      </c>
      <c r="I1661" s="31">
        <f>SUM(E$8:E1661)</f>
        <v>19282.166666666668</v>
      </c>
      <c r="J1661" s="31">
        <f t="shared" si="334"/>
        <v>31.944444444445253</v>
      </c>
      <c r="K1661" s="32">
        <f t="shared" si="326"/>
        <v>450.62499999999875</v>
      </c>
      <c r="L1661" s="33">
        <v>156.46950000000001</v>
      </c>
      <c r="M1661" s="34">
        <f>0.5*2.10945*1.29*0.35*WLTC_class_3!E1661^2</f>
        <v>485.94562217881941</v>
      </c>
      <c r="N1661" s="34">
        <f t="shared" si="327"/>
        <v>1093.0401221788181</v>
      </c>
      <c r="O1661" s="35">
        <f t="shared" si="328"/>
        <v>1115.3900938129038</v>
      </c>
      <c r="P1661" s="35">
        <f t="shared" si="335"/>
        <v>34916.559458490905</v>
      </c>
      <c r="Q1661" s="35">
        <f>(SUM(P$8:P1661))/3600000</f>
        <v>2.3663809494985184</v>
      </c>
      <c r="R1661" s="35">
        <f t="shared" si="336"/>
        <v>0</v>
      </c>
      <c r="S1661" s="35"/>
      <c r="T1661" s="35">
        <f>(SUMIF(R$8:R1661,"&lt;0"))/3600000*-1</f>
        <v>0.73406313885589025</v>
      </c>
      <c r="U1661" s="37">
        <f t="shared" si="338"/>
        <v>12.00665277777772</v>
      </c>
      <c r="V1661" s="37">
        <f t="shared" si="337"/>
        <v>0</v>
      </c>
      <c r="W1661" s="39">
        <f>SUM(V$8:V1661)/3600000*-1</f>
        <v>0.50503543953285313</v>
      </c>
      <c r="X1661" s="38">
        <f t="shared" si="329"/>
        <v>34.916559458490028</v>
      </c>
      <c r="Y1661" s="38">
        <f t="shared" si="330"/>
        <v>55.820847711515285</v>
      </c>
      <c r="Z1661" s="38">
        <f>SUM(Y$8:Y1661)/1000</f>
        <v>42.110779795016562</v>
      </c>
    </row>
    <row r="1662" spans="2:26" x14ac:dyDescent="0.3">
      <c r="B1662" s="7" t="s">
        <v>28</v>
      </c>
      <c r="C1662" s="7">
        <v>1654</v>
      </c>
      <c r="D1662" s="7">
        <v>177</v>
      </c>
      <c r="E1662" s="2">
        <f t="shared" si="331"/>
        <v>32.222222222222221</v>
      </c>
      <c r="F1662" s="12">
        <v>116</v>
      </c>
      <c r="G1662" s="30">
        <f t="shared" si="332"/>
        <v>0.24999999999999961</v>
      </c>
      <c r="H1662" s="30">
        <f t="shared" si="333"/>
        <v>0.89999999999999858</v>
      </c>
      <c r="I1662" s="31">
        <f>SUM(E$8:E1662)</f>
        <v>19314.388888888891</v>
      </c>
      <c r="J1662" s="31">
        <f t="shared" si="334"/>
        <v>32.222222222222626</v>
      </c>
      <c r="K1662" s="32">
        <f t="shared" si="326"/>
        <v>386.24999999999937</v>
      </c>
      <c r="L1662" s="33">
        <v>156.46950000000001</v>
      </c>
      <c r="M1662" s="34">
        <f>0.5*2.10945*1.29*0.35*WLTC_class_3!E1662^2</f>
        <v>494.43359486111109</v>
      </c>
      <c r="N1662" s="34">
        <f t="shared" si="327"/>
        <v>1037.1530948611105</v>
      </c>
      <c r="O1662" s="35">
        <f t="shared" si="328"/>
        <v>1076.8466083681542</v>
      </c>
      <c r="P1662" s="35">
        <f t="shared" si="335"/>
        <v>33419.377501080649</v>
      </c>
      <c r="Q1662" s="35">
        <f>(SUM(P$8:P1662))/3600000</f>
        <v>2.3756641099154852</v>
      </c>
      <c r="R1662" s="35">
        <f t="shared" si="336"/>
        <v>0</v>
      </c>
      <c r="S1662" s="35"/>
      <c r="T1662" s="35">
        <f>(SUMIF(R$8:R1662,"&lt;0"))/3600000*-1</f>
        <v>0.73406313885589025</v>
      </c>
      <c r="U1662" s="37">
        <f t="shared" si="338"/>
        <v>11.015277777777815</v>
      </c>
      <c r="V1662" s="37">
        <f t="shared" si="337"/>
        <v>0</v>
      </c>
      <c r="W1662" s="39">
        <f>SUM(V$8:V1662)/3600000*-1</f>
        <v>0.50503543953285313</v>
      </c>
      <c r="X1662" s="38">
        <f t="shared" si="329"/>
        <v>33.419377501080227</v>
      </c>
      <c r="Y1662" s="38">
        <f t="shared" si="330"/>
        <v>54.323665754105491</v>
      </c>
      <c r="Z1662" s="38">
        <f>SUM(Y$8:Y1662)/1000</f>
        <v>42.165103460770666</v>
      </c>
    </row>
    <row r="1663" spans="2:26" x14ac:dyDescent="0.3">
      <c r="B1663" s="7" t="s">
        <v>28</v>
      </c>
      <c r="C1663" s="7">
        <v>1655</v>
      </c>
      <c r="D1663" s="7">
        <v>178</v>
      </c>
      <c r="E1663" s="2">
        <f t="shared" si="331"/>
        <v>32.444444444444443</v>
      </c>
      <c r="F1663" s="12">
        <v>116.8</v>
      </c>
      <c r="G1663" s="30">
        <f t="shared" si="332"/>
        <v>0.22222222222222143</v>
      </c>
      <c r="H1663" s="30">
        <f t="shared" si="333"/>
        <v>0.79999999999999716</v>
      </c>
      <c r="I1663" s="31">
        <f>SUM(E$8:E1663)</f>
        <v>19346.833333333336</v>
      </c>
      <c r="J1663" s="31">
        <f t="shared" si="334"/>
        <v>32.444444444445253</v>
      </c>
      <c r="K1663" s="32">
        <f t="shared" si="326"/>
        <v>343.33333333333212</v>
      </c>
      <c r="L1663" s="33">
        <v>156.46950000000001</v>
      </c>
      <c r="M1663" s="34">
        <f>0.5*2.10945*1.29*0.35*WLTC_class_3!E1663^2</f>
        <v>501.27688504444433</v>
      </c>
      <c r="N1663" s="34">
        <f t="shared" si="327"/>
        <v>1001.0797183777764</v>
      </c>
      <c r="O1663" s="35">
        <f t="shared" si="328"/>
        <v>1053.7785321946276</v>
      </c>
      <c r="P1663" s="35">
        <f t="shared" si="335"/>
        <v>32479.475307368666</v>
      </c>
      <c r="Q1663" s="35">
        <f>(SUM(P$8:P1663))/3600000</f>
        <v>2.3846861863897537</v>
      </c>
      <c r="R1663" s="35">
        <f t="shared" si="336"/>
        <v>0</v>
      </c>
      <c r="S1663" s="35"/>
      <c r="T1663" s="35">
        <f>(SUMIF(R$8:R1663,"&lt;0"))/3600000*-1</f>
        <v>0.73406313885589025</v>
      </c>
      <c r="U1663" s="37">
        <f t="shared" si="338"/>
        <v>8.8808888888887907</v>
      </c>
      <c r="V1663" s="37">
        <f t="shared" si="337"/>
        <v>0</v>
      </c>
      <c r="W1663" s="39">
        <f>SUM(V$8:V1663)/3600000*-1</f>
        <v>0.50503543953285313</v>
      </c>
      <c r="X1663" s="38">
        <f t="shared" si="329"/>
        <v>32.479475307367856</v>
      </c>
      <c r="Y1663" s="38">
        <f t="shared" si="330"/>
        <v>53.38376356039312</v>
      </c>
      <c r="Z1663" s="38">
        <f>SUM(Y$8:Y1663)/1000</f>
        <v>42.218487224331064</v>
      </c>
    </row>
    <row r="1664" spans="2:26" x14ac:dyDescent="0.3">
      <c r="B1664" s="7" t="s">
        <v>28</v>
      </c>
      <c r="C1664" s="7">
        <v>1656</v>
      </c>
      <c r="D1664" s="7">
        <v>179</v>
      </c>
      <c r="E1664" s="2">
        <f t="shared" si="331"/>
        <v>32.666666666666664</v>
      </c>
      <c r="F1664" s="12">
        <v>117.6</v>
      </c>
      <c r="G1664" s="30">
        <f t="shared" si="332"/>
        <v>0.2222222222222234</v>
      </c>
      <c r="H1664" s="30">
        <f t="shared" si="333"/>
        <v>0.80000000000000426</v>
      </c>
      <c r="I1664" s="31">
        <f>SUM(E$8:E1664)</f>
        <v>19379.500000000004</v>
      </c>
      <c r="J1664" s="31">
        <f t="shared" si="334"/>
        <v>32.666666666667879</v>
      </c>
      <c r="K1664" s="32">
        <f t="shared" si="326"/>
        <v>343.33333333333513</v>
      </c>
      <c r="L1664" s="33">
        <v>156.46950000000001</v>
      </c>
      <c r="M1664" s="34">
        <f>0.5*2.10945*1.29*0.35*WLTC_class_3!E1664^2</f>
        <v>508.16720814999985</v>
      </c>
      <c r="N1664" s="34">
        <f t="shared" si="327"/>
        <v>1007.9700414833351</v>
      </c>
      <c r="O1664" s="35">
        <f t="shared" si="328"/>
        <v>1075.6160309340341</v>
      </c>
      <c r="P1664" s="35">
        <f t="shared" si="335"/>
        <v>32927.021355123499</v>
      </c>
      <c r="Q1664" s="35">
        <f>(SUM(P$8:P1664))/3600000</f>
        <v>2.3938325812106216</v>
      </c>
      <c r="R1664" s="35">
        <f t="shared" si="336"/>
        <v>0</v>
      </c>
      <c r="S1664" s="35"/>
      <c r="T1664" s="35">
        <f>(SUMIF(R$8:R1664,"&lt;0"))/3600000*-1</f>
        <v>0.73406313885589025</v>
      </c>
      <c r="U1664" s="37">
        <f t="shared" si="338"/>
        <v>8.9419259259258776</v>
      </c>
      <c r="V1664" s="37">
        <f t="shared" si="337"/>
        <v>0</v>
      </c>
      <c r="W1664" s="39">
        <f>SUM(V$8:V1664)/3600000*-1</f>
        <v>0.50503543953285313</v>
      </c>
      <c r="X1664" s="38">
        <f t="shared" si="329"/>
        <v>32.927021355122278</v>
      </c>
      <c r="Y1664" s="38">
        <f t="shared" si="330"/>
        <v>53.831309608147535</v>
      </c>
      <c r="Z1664" s="38">
        <f>SUM(Y$8:Y1664)/1000</f>
        <v>42.272318533939206</v>
      </c>
    </row>
    <row r="1665" spans="2:26" x14ac:dyDescent="0.3">
      <c r="B1665" s="7" t="s">
        <v>28</v>
      </c>
      <c r="C1665" s="7">
        <v>1657</v>
      </c>
      <c r="D1665" s="7">
        <v>180</v>
      </c>
      <c r="E1665" s="2">
        <f t="shared" si="331"/>
        <v>32.888888888888893</v>
      </c>
      <c r="F1665" s="12">
        <v>118.4</v>
      </c>
      <c r="G1665" s="30">
        <f t="shared" si="332"/>
        <v>0.2222222222222234</v>
      </c>
      <c r="H1665" s="30">
        <f t="shared" si="333"/>
        <v>0.80000000000000426</v>
      </c>
      <c r="I1665" s="31">
        <f>SUM(E$8:E1665)</f>
        <v>19412.388888888894</v>
      </c>
      <c r="J1665" s="31">
        <f t="shared" si="334"/>
        <v>32.888888888890506</v>
      </c>
      <c r="K1665" s="32">
        <f t="shared" si="326"/>
        <v>343.33333333333513</v>
      </c>
      <c r="L1665" s="33">
        <v>156.46950000000001</v>
      </c>
      <c r="M1665" s="34">
        <f>0.5*2.10945*1.29*0.35*WLTC_class_3!E1665^2</f>
        <v>515.10456417777789</v>
      </c>
      <c r="N1665" s="34">
        <f t="shared" si="327"/>
        <v>1014.907397511113</v>
      </c>
      <c r="O1665" s="35">
        <f t="shared" si="328"/>
        <v>1097.8040313621982</v>
      </c>
      <c r="P1665" s="35">
        <f t="shared" si="335"/>
        <v>33379.176629256028</v>
      </c>
      <c r="Q1665" s="35">
        <f>(SUM(P$8:P1665))/3600000</f>
        <v>2.4031045747187485</v>
      </c>
      <c r="R1665" s="35">
        <f t="shared" si="336"/>
        <v>0</v>
      </c>
      <c r="S1665" s="35"/>
      <c r="T1665" s="35">
        <f>(SUMIF(R$8:R1665,"&lt;0"))/3600000*-1</f>
        <v>0.73406313885589025</v>
      </c>
      <c r="U1665" s="37">
        <f t="shared" si="338"/>
        <v>9.0029629629632435</v>
      </c>
      <c r="V1665" s="37">
        <f t="shared" si="337"/>
        <v>0</v>
      </c>
      <c r="W1665" s="39">
        <f>SUM(V$8:V1665)/3600000*-1</f>
        <v>0.50503543953285313</v>
      </c>
      <c r="X1665" s="38">
        <f t="shared" si="329"/>
        <v>33.379176629254388</v>
      </c>
      <c r="Y1665" s="38">
        <f t="shared" si="330"/>
        <v>54.283464882279645</v>
      </c>
      <c r="Z1665" s="38">
        <f>SUM(Y$8:Y1665)/1000</f>
        <v>42.326601998821488</v>
      </c>
    </row>
    <row r="1666" spans="2:26" x14ac:dyDescent="0.3">
      <c r="B1666" s="7" t="s">
        <v>28</v>
      </c>
      <c r="C1666" s="7">
        <v>1658</v>
      </c>
      <c r="D1666" s="7">
        <v>181</v>
      </c>
      <c r="E1666" s="2">
        <f t="shared" si="331"/>
        <v>33.111111111111114</v>
      </c>
      <c r="F1666" s="12">
        <v>119.2</v>
      </c>
      <c r="G1666" s="30">
        <f t="shared" si="332"/>
        <v>0.22222222222222143</v>
      </c>
      <c r="H1666" s="30">
        <f t="shared" si="333"/>
        <v>0.79999999999999716</v>
      </c>
      <c r="I1666" s="31">
        <f>SUM(E$8:E1666)</f>
        <v>19445.500000000004</v>
      </c>
      <c r="J1666" s="31">
        <f t="shared" si="334"/>
        <v>33.111111111109494</v>
      </c>
      <c r="K1666" s="32">
        <f t="shared" si="326"/>
        <v>343.33333333333212</v>
      </c>
      <c r="L1666" s="33">
        <v>156.46950000000001</v>
      </c>
      <c r="M1666" s="34">
        <f>0.5*2.10945*1.29*0.35*WLTC_class_3!E1666^2</f>
        <v>522.08895312777793</v>
      </c>
      <c r="N1666" s="34">
        <f t="shared" si="327"/>
        <v>1021.8917864611101</v>
      </c>
      <c r="O1666" s="35">
        <f t="shared" si="328"/>
        <v>1120.3466445047902</v>
      </c>
      <c r="P1666" s="35">
        <f t="shared" si="335"/>
        <v>33835.972485043996</v>
      </c>
      <c r="Q1666" s="35">
        <f>(SUM(P$8:P1666))/3600000</f>
        <v>2.4125034559645937</v>
      </c>
      <c r="R1666" s="35">
        <f t="shared" si="336"/>
        <v>0</v>
      </c>
      <c r="S1666" s="35"/>
      <c r="T1666" s="35">
        <f>(SUMIF(R$8:R1666,"&lt;0"))/3600000*-1</f>
        <v>0.73406313885589025</v>
      </c>
      <c r="U1666" s="37">
        <f t="shared" si="338"/>
        <v>9.064000000000048</v>
      </c>
      <c r="V1666" s="37">
        <f t="shared" si="337"/>
        <v>0</v>
      </c>
      <c r="W1666" s="39">
        <f>SUM(V$8:V1666)/3600000*-1</f>
        <v>0.50503543953285313</v>
      </c>
      <c r="X1666" s="38">
        <f t="shared" si="329"/>
        <v>33.835972485045644</v>
      </c>
      <c r="Y1666" s="38">
        <f t="shared" si="330"/>
        <v>54.740260738070901</v>
      </c>
      <c r="Z1666" s="38">
        <f>SUM(Y$8:Y1666)/1000</f>
        <v>42.38134225955956</v>
      </c>
    </row>
    <row r="1667" spans="2:26" x14ac:dyDescent="0.3">
      <c r="B1667" s="7" t="s">
        <v>28</v>
      </c>
      <c r="C1667" s="7">
        <v>1659</v>
      </c>
      <c r="D1667" s="7">
        <v>182</v>
      </c>
      <c r="E1667" s="2">
        <f t="shared" si="331"/>
        <v>33.333333333333336</v>
      </c>
      <c r="F1667" s="12">
        <v>120</v>
      </c>
      <c r="G1667" s="30">
        <f t="shared" si="332"/>
        <v>0.22222222222222143</v>
      </c>
      <c r="H1667" s="30">
        <f t="shared" si="333"/>
        <v>0.79999999999999716</v>
      </c>
      <c r="I1667" s="31">
        <f>SUM(E$8:E1667)</f>
        <v>19478.833333333336</v>
      </c>
      <c r="J1667" s="31">
        <f t="shared" si="334"/>
        <v>33.333333333332121</v>
      </c>
      <c r="K1667" s="32">
        <f t="shared" si="326"/>
        <v>343.33333333333212</v>
      </c>
      <c r="L1667" s="33">
        <v>156.46950000000001</v>
      </c>
      <c r="M1667" s="34">
        <f>0.5*2.10945*1.29*0.35*WLTC_class_3!E1667^2</f>
        <v>529.12037500000008</v>
      </c>
      <c r="N1667" s="34">
        <f t="shared" si="327"/>
        <v>1028.9232083333322</v>
      </c>
      <c r="O1667" s="35">
        <f t="shared" si="328"/>
        <v>1143.2480092592166</v>
      </c>
      <c r="P1667" s="35">
        <f t="shared" si="335"/>
        <v>34297.440277776492</v>
      </c>
      <c r="Q1667" s="35">
        <f>(SUM(P$8:P1667))/3600000</f>
        <v>2.4220305227084205</v>
      </c>
      <c r="R1667" s="35">
        <f t="shared" si="336"/>
        <v>0</v>
      </c>
      <c r="S1667" s="35"/>
      <c r="T1667" s="35">
        <f>(SUMIF(R$8:R1667,"&lt;0"))/3600000*-1</f>
        <v>0.73406313885589025</v>
      </c>
      <c r="U1667" s="37">
        <f t="shared" si="338"/>
        <v>9.1250370370369911</v>
      </c>
      <c r="V1667" s="37">
        <f t="shared" si="337"/>
        <v>0</v>
      </c>
      <c r="W1667" s="39">
        <f>SUM(V$8:V1667)/3600000*-1</f>
        <v>0.50503543953285313</v>
      </c>
      <c r="X1667" s="38">
        <f t="shared" si="329"/>
        <v>34.297440277777746</v>
      </c>
      <c r="Y1667" s="38">
        <f t="shared" si="330"/>
        <v>55.20172853080301</v>
      </c>
      <c r="Z1667" s="38">
        <f>SUM(Y$8:Y1667)/1000</f>
        <v>42.436543988090364</v>
      </c>
    </row>
    <row r="1668" spans="2:26" x14ac:dyDescent="0.3">
      <c r="B1668" s="7" t="s">
        <v>28</v>
      </c>
      <c r="C1668" s="7">
        <v>1660</v>
      </c>
      <c r="D1668" s="7">
        <v>183</v>
      </c>
      <c r="E1668" s="2">
        <f t="shared" si="331"/>
        <v>33.555555555555557</v>
      </c>
      <c r="F1668" s="12">
        <v>120.8</v>
      </c>
      <c r="G1668" s="30">
        <f t="shared" si="332"/>
        <v>0.22222222222222143</v>
      </c>
      <c r="H1668" s="30">
        <f t="shared" si="333"/>
        <v>0.79999999999999716</v>
      </c>
      <c r="I1668" s="31">
        <f>SUM(E$8:E1668)</f>
        <v>19512.388888888891</v>
      </c>
      <c r="J1668" s="31">
        <f t="shared" si="334"/>
        <v>33.555555555554747</v>
      </c>
      <c r="K1668" s="32">
        <f t="shared" si="326"/>
        <v>343.33333333333212</v>
      </c>
      <c r="L1668" s="33">
        <v>156.46950000000001</v>
      </c>
      <c r="M1668" s="34">
        <f>0.5*2.10945*1.29*0.35*WLTC_class_3!E1668^2</f>
        <v>536.19882979444446</v>
      </c>
      <c r="N1668" s="34">
        <f t="shared" si="327"/>
        <v>1036.0016631277767</v>
      </c>
      <c r="O1668" s="35">
        <f t="shared" si="328"/>
        <v>1166.5122923938702</v>
      </c>
      <c r="P1668" s="35">
        <f t="shared" si="335"/>
        <v>34763.61136273123</v>
      </c>
      <c r="Q1668" s="35">
        <f>(SUM(P$8:P1668))/3600000</f>
        <v>2.4316870814202902</v>
      </c>
      <c r="R1668" s="35">
        <f t="shared" si="336"/>
        <v>0</v>
      </c>
      <c r="S1668" s="35"/>
      <c r="T1668" s="35">
        <f>(SUMIF(R$8:R1668,"&lt;0"))/3600000*-1</f>
        <v>0.73406313885589025</v>
      </c>
      <c r="U1668" s="37">
        <f t="shared" si="338"/>
        <v>9.1860740740740781</v>
      </c>
      <c r="V1668" s="37">
        <f t="shared" si="337"/>
        <v>0</v>
      </c>
      <c r="W1668" s="39">
        <f>SUM(V$8:V1668)/3600000*-1</f>
        <v>0.50503543953285313</v>
      </c>
      <c r="X1668" s="38">
        <f t="shared" si="329"/>
        <v>34.763611362732064</v>
      </c>
      <c r="Y1668" s="38">
        <f t="shared" si="330"/>
        <v>55.667899615757321</v>
      </c>
      <c r="Z1668" s="38">
        <f>SUM(Y$8:Y1668)/1000</f>
        <v>42.492211887706119</v>
      </c>
    </row>
    <row r="1669" spans="2:26" x14ac:dyDescent="0.3">
      <c r="B1669" s="7" t="s">
        <v>28</v>
      </c>
      <c r="C1669" s="7">
        <v>1661</v>
      </c>
      <c r="D1669" s="7">
        <v>184</v>
      </c>
      <c r="E1669" s="2">
        <f t="shared" si="331"/>
        <v>33.777777777777779</v>
      </c>
      <c r="F1669" s="12">
        <v>121.6</v>
      </c>
      <c r="G1669" s="30">
        <f t="shared" si="332"/>
        <v>0.20833333333333331</v>
      </c>
      <c r="H1669" s="30">
        <f t="shared" si="333"/>
        <v>0.75</v>
      </c>
      <c r="I1669" s="31">
        <f>SUM(E$8:E1669)</f>
        <v>19546.166666666668</v>
      </c>
      <c r="J1669" s="31">
        <f t="shared" si="334"/>
        <v>33.777777777777374</v>
      </c>
      <c r="K1669" s="32">
        <f t="shared" si="326"/>
        <v>321.87499999999994</v>
      </c>
      <c r="L1669" s="33">
        <v>156.46950000000001</v>
      </c>
      <c r="M1669" s="34">
        <f>0.5*2.10945*1.29*0.35*WLTC_class_3!E1669^2</f>
        <v>543.32431751111108</v>
      </c>
      <c r="N1669" s="34">
        <f t="shared" si="327"/>
        <v>1021.668817511111</v>
      </c>
      <c r="O1669" s="35">
        <f t="shared" si="328"/>
        <v>1165.6610548037743</v>
      </c>
      <c r="P1669" s="35">
        <f t="shared" si="335"/>
        <v>34509.702280374891</v>
      </c>
      <c r="Q1669" s="35">
        <f>(SUM(P$8:P1669))/3600000</f>
        <v>2.441273109831505</v>
      </c>
      <c r="R1669" s="35">
        <f t="shared" si="336"/>
        <v>0</v>
      </c>
      <c r="S1669" s="35"/>
      <c r="T1669" s="35">
        <f>(SUMIF(R$8:R1669,"&lt;0"))/3600000*-1</f>
        <v>0.73406313885589025</v>
      </c>
      <c r="U1669" s="37">
        <f t="shared" si="338"/>
        <v>9.2471111111110229</v>
      </c>
      <c r="V1669" s="37">
        <f t="shared" si="337"/>
        <v>0</v>
      </c>
      <c r="W1669" s="39">
        <f>SUM(V$8:V1669)/3600000*-1</f>
        <v>0.50503543953285313</v>
      </c>
      <c r="X1669" s="38">
        <f t="shared" si="329"/>
        <v>34.509702280375308</v>
      </c>
      <c r="Y1669" s="38">
        <f t="shared" si="330"/>
        <v>55.413990533400565</v>
      </c>
      <c r="Z1669" s="38">
        <f>SUM(Y$8:Y1669)/1000</f>
        <v>42.547625878239522</v>
      </c>
    </row>
    <row r="1670" spans="2:26" x14ac:dyDescent="0.3">
      <c r="B1670" s="7" t="s">
        <v>28</v>
      </c>
      <c r="C1670" s="7">
        <v>1662</v>
      </c>
      <c r="D1670" s="7">
        <v>185</v>
      </c>
      <c r="E1670" s="2">
        <f t="shared" si="331"/>
        <v>33.972222222222221</v>
      </c>
      <c r="F1670" s="12">
        <v>122.3</v>
      </c>
      <c r="G1670" s="30">
        <f t="shared" si="332"/>
        <v>0.20833333333333331</v>
      </c>
      <c r="H1670" s="30">
        <f t="shared" si="333"/>
        <v>0.75</v>
      </c>
      <c r="I1670" s="31">
        <f>SUM(E$8:E1670)</f>
        <v>19580.138888888891</v>
      </c>
      <c r="J1670" s="31">
        <f t="shared" si="334"/>
        <v>33.972222222222626</v>
      </c>
      <c r="K1670" s="32">
        <f t="shared" si="326"/>
        <v>321.87499999999994</v>
      </c>
      <c r="L1670" s="33">
        <v>156.46950000000001</v>
      </c>
      <c r="M1670" s="34">
        <f>0.5*2.10945*1.29*0.35*WLTC_class_3!E1670^2</f>
        <v>549.59770095720489</v>
      </c>
      <c r="N1670" s="34">
        <f t="shared" si="327"/>
        <v>1027.9422009572049</v>
      </c>
      <c r="O1670" s="35">
        <f t="shared" si="328"/>
        <v>1186.3603088700133</v>
      </c>
      <c r="P1670" s="35">
        <f t="shared" si="335"/>
        <v>34921.480882518794</v>
      </c>
      <c r="Q1670" s="35">
        <f>(SUM(P$8:P1670))/3600000</f>
        <v>2.4509735211877604</v>
      </c>
      <c r="R1670" s="35">
        <f t="shared" si="336"/>
        <v>0</v>
      </c>
      <c r="S1670" s="35"/>
      <c r="T1670" s="35">
        <f>(SUMIF(R$8:R1670,"&lt;0"))/3600000*-1</f>
        <v>0.73406313885589025</v>
      </c>
      <c r="U1670" s="37">
        <f t="shared" si="338"/>
        <v>8.1412916666666515</v>
      </c>
      <c r="V1670" s="37">
        <f t="shared" si="337"/>
        <v>0</v>
      </c>
      <c r="W1670" s="39">
        <f>SUM(V$8:V1670)/3600000*-1</f>
        <v>0.50503543953285313</v>
      </c>
      <c r="X1670" s="38">
        <f t="shared" si="329"/>
        <v>34.921480882518381</v>
      </c>
      <c r="Y1670" s="38">
        <f t="shared" si="330"/>
        <v>55.825769135543638</v>
      </c>
      <c r="Z1670" s="38">
        <f>SUM(Y$8:Y1670)/1000</f>
        <v>42.603451647375067</v>
      </c>
    </row>
    <row r="1671" spans="2:26" x14ac:dyDescent="0.3">
      <c r="B1671" s="7" t="s">
        <v>28</v>
      </c>
      <c r="C1671" s="7">
        <v>1663</v>
      </c>
      <c r="D1671" s="7">
        <v>186</v>
      </c>
      <c r="E1671" s="2">
        <f t="shared" si="331"/>
        <v>34.194444444444443</v>
      </c>
      <c r="F1671" s="12">
        <v>123.1</v>
      </c>
      <c r="G1671" s="30">
        <f t="shared" si="332"/>
        <v>0.20833333333333331</v>
      </c>
      <c r="H1671" s="30">
        <f t="shared" si="333"/>
        <v>0.75</v>
      </c>
      <c r="I1671" s="31">
        <f>SUM(E$8:E1671)</f>
        <v>19614.333333333336</v>
      </c>
      <c r="J1671" s="31">
        <f t="shared" si="334"/>
        <v>34.194444444445253</v>
      </c>
      <c r="K1671" s="32">
        <f t="shared" si="326"/>
        <v>321.87499999999994</v>
      </c>
      <c r="L1671" s="33">
        <v>156.46950000000001</v>
      </c>
      <c r="M1671" s="34">
        <f>0.5*2.10945*1.29*0.35*WLTC_class_3!E1671^2</f>
        <v>556.81137540303814</v>
      </c>
      <c r="N1671" s="34">
        <f t="shared" si="327"/>
        <v>1035.1558754030382</v>
      </c>
      <c r="O1671" s="35">
        <f t="shared" si="328"/>
        <v>1210.3663908230403</v>
      </c>
      <c r="P1671" s="35">
        <f t="shared" si="335"/>
        <v>35396.580072810284</v>
      </c>
      <c r="Q1671" s="35">
        <f>(SUM(P$8:P1671))/3600000</f>
        <v>2.4608059045413189</v>
      </c>
      <c r="R1671" s="35">
        <f t="shared" si="336"/>
        <v>0</v>
      </c>
      <c r="S1671" s="35"/>
      <c r="T1671" s="35">
        <f>(SUMIF(R$8:R1671,"&lt;0"))/3600000*-1</f>
        <v>0.73406313885589025</v>
      </c>
      <c r="U1671" s="37">
        <f t="shared" si="338"/>
        <v>9.3615555555554888</v>
      </c>
      <c r="V1671" s="37">
        <f t="shared" si="337"/>
        <v>0</v>
      </c>
      <c r="W1671" s="39">
        <f>SUM(V$8:V1671)/3600000*-1</f>
        <v>0.50503543953285313</v>
      </c>
      <c r="X1671" s="38">
        <f t="shared" si="329"/>
        <v>35.396580072809442</v>
      </c>
      <c r="Y1671" s="38">
        <f t="shared" si="330"/>
        <v>56.300868325834699</v>
      </c>
      <c r="Z1671" s="38">
        <f>SUM(Y$8:Y1671)/1000</f>
        <v>42.659752515700909</v>
      </c>
    </row>
    <row r="1672" spans="2:26" x14ac:dyDescent="0.3">
      <c r="B1672" s="7" t="s">
        <v>28</v>
      </c>
      <c r="C1672" s="7">
        <v>1664</v>
      </c>
      <c r="D1672" s="7">
        <v>187</v>
      </c>
      <c r="E1672" s="2">
        <f t="shared" si="331"/>
        <v>34.388888888888886</v>
      </c>
      <c r="F1672" s="12">
        <v>123.8</v>
      </c>
      <c r="G1672" s="30">
        <f t="shared" si="332"/>
        <v>0.18055555555555713</v>
      </c>
      <c r="H1672" s="30">
        <f t="shared" si="333"/>
        <v>0.65000000000000568</v>
      </c>
      <c r="I1672" s="31">
        <f>SUM(E$8:E1672)</f>
        <v>19648.722222222226</v>
      </c>
      <c r="J1672" s="31">
        <f t="shared" si="334"/>
        <v>34.388888888890506</v>
      </c>
      <c r="K1672" s="32">
        <f t="shared" ref="K1672:K1735" si="339">G1672*1545</f>
        <v>278.95833333333576</v>
      </c>
      <c r="L1672" s="33">
        <v>156.46950000000001</v>
      </c>
      <c r="M1672" s="34">
        <f>0.5*2.10945*1.29*0.35*WLTC_class_3!E1672^2</f>
        <v>563.16192223715268</v>
      </c>
      <c r="N1672" s="34">
        <f t="shared" si="327"/>
        <v>998.58975557048848</v>
      </c>
      <c r="O1672" s="35">
        <f t="shared" si="328"/>
        <v>1180.9279300437097</v>
      </c>
      <c r="P1672" s="35">
        <f t="shared" si="335"/>
        <v>34340.39214989786</v>
      </c>
      <c r="Q1672" s="35">
        <f>(SUM(P$8:P1672))/3600000</f>
        <v>2.4703449023607349</v>
      </c>
      <c r="R1672" s="35">
        <f t="shared" si="336"/>
        <v>0</v>
      </c>
      <c r="S1672" s="35"/>
      <c r="T1672" s="35">
        <f>(SUMIF(R$8:R1672,"&lt;0"))/3600000*-1</f>
        <v>0.73406313885589025</v>
      </c>
      <c r="U1672" s="37">
        <f t="shared" si="338"/>
        <v>8.2414305555554872</v>
      </c>
      <c r="V1672" s="37">
        <f t="shared" si="337"/>
        <v>0</v>
      </c>
      <c r="W1672" s="39">
        <f>SUM(V$8:V1672)/3600000*-1</f>
        <v>0.50503543953285313</v>
      </c>
      <c r="X1672" s="38">
        <f t="shared" si="329"/>
        <v>34.340392149896239</v>
      </c>
      <c r="Y1672" s="38">
        <f t="shared" si="330"/>
        <v>55.244680402921503</v>
      </c>
      <c r="Z1672" s="38">
        <f>SUM(Y$8:Y1672)/1000</f>
        <v>42.71499719610383</v>
      </c>
    </row>
    <row r="1673" spans="2:26" x14ac:dyDescent="0.3">
      <c r="B1673" s="7" t="s">
        <v>28</v>
      </c>
      <c r="C1673" s="7">
        <v>1665</v>
      </c>
      <c r="D1673" s="7">
        <v>188</v>
      </c>
      <c r="E1673" s="2">
        <f t="shared" si="331"/>
        <v>34.555555555555557</v>
      </c>
      <c r="F1673" s="12">
        <v>124.4</v>
      </c>
      <c r="G1673" s="30">
        <f t="shared" si="332"/>
        <v>0.16666666666666705</v>
      </c>
      <c r="H1673" s="30">
        <f t="shared" si="333"/>
        <v>0.60000000000000142</v>
      </c>
      <c r="I1673" s="31">
        <f>SUM(E$8:E1673)</f>
        <v>19683.277777777781</v>
      </c>
      <c r="J1673" s="31">
        <f t="shared" si="334"/>
        <v>34.555555555554747</v>
      </c>
      <c r="K1673" s="32">
        <f t="shared" si="339"/>
        <v>257.50000000000057</v>
      </c>
      <c r="L1673" s="33">
        <v>156.46950000000001</v>
      </c>
      <c r="M1673" s="34">
        <f>0.5*2.10945*1.29*0.35*WLTC_class_3!E1673^2</f>
        <v>568.63390878194446</v>
      </c>
      <c r="N1673" s="34">
        <f t="shared" ref="N1673:N1736" si="340">M1673+L1673+K1673</f>
        <v>982.60340878194506</v>
      </c>
      <c r="O1673" s="35">
        <f t="shared" ref="O1673:O1736" si="341">((IF(P1673&gt;0,P1673,R1673))*E1673)/1000</f>
        <v>1173.3133864295839</v>
      </c>
      <c r="P1673" s="35">
        <f t="shared" si="335"/>
        <v>33954.406681241977</v>
      </c>
      <c r="Q1673" s="35">
        <f>(SUM(P$8:P1673))/3600000</f>
        <v>2.4797766819944127</v>
      </c>
      <c r="R1673" s="35">
        <f t="shared" si="336"/>
        <v>0</v>
      </c>
      <c r="S1673" s="35"/>
      <c r="T1673" s="35">
        <f>(SUMIF(R$8:R1673,"&lt;0"))/3600000*-1</f>
        <v>0.73406313885589025</v>
      </c>
      <c r="U1673" s="37">
        <f t="shared" si="338"/>
        <v>7.1012777777780016</v>
      </c>
      <c r="V1673" s="37">
        <f t="shared" si="337"/>
        <v>0</v>
      </c>
      <c r="W1673" s="39">
        <f>SUM(V$8:V1673)/3600000*-1</f>
        <v>0.50503543953285313</v>
      </c>
      <c r="X1673" s="38">
        <f t="shared" ref="X1673:X1736" si="342">(N1673*E1673)/1000</f>
        <v>33.954406681242773</v>
      </c>
      <c r="Y1673" s="38">
        <f t="shared" ref="Y1673:Y1736" si="343">X1673+$M$1810</f>
        <v>54.85869493426803</v>
      </c>
      <c r="Z1673" s="38">
        <f>SUM(Y$8:Y1673)/1000</f>
        <v>42.769855891038105</v>
      </c>
    </row>
    <row r="1674" spans="2:26" x14ac:dyDescent="0.3">
      <c r="B1674" s="7" t="s">
        <v>28</v>
      </c>
      <c r="C1674" s="7">
        <v>1666</v>
      </c>
      <c r="D1674" s="7">
        <v>189</v>
      </c>
      <c r="E1674" s="2">
        <f t="shared" ref="E1674:E1737" si="344">F1674/3.6</f>
        <v>34.722222222222221</v>
      </c>
      <c r="F1674" s="12">
        <v>125</v>
      </c>
      <c r="G1674" s="30">
        <f t="shared" ref="G1674:G1737" si="345">($F1675-$F1673)/2/3.6</f>
        <v>0.1388888888888889</v>
      </c>
      <c r="H1674" s="30">
        <f t="shared" ref="H1674:H1737" si="346">($F1675-$F1673)/2</f>
        <v>0.5</v>
      </c>
      <c r="I1674" s="31">
        <f>SUM(E$8:E1674)</f>
        <v>19718.000000000004</v>
      </c>
      <c r="J1674" s="31">
        <f t="shared" ref="J1674:J1737" si="347">I1674-I1673</f>
        <v>34.722222222222626</v>
      </c>
      <c r="K1674" s="32">
        <f t="shared" si="339"/>
        <v>214.58333333333334</v>
      </c>
      <c r="L1674" s="33">
        <v>156.46950000000001</v>
      </c>
      <c r="M1674" s="34">
        <f>0.5*2.10945*1.29*0.35*WLTC_class_3!E1674^2</f>
        <v>574.13235134548609</v>
      </c>
      <c r="N1674" s="34">
        <f t="shared" si="340"/>
        <v>945.1851846788195</v>
      </c>
      <c r="O1674" s="35">
        <f t="shared" si="341"/>
        <v>1139.5461813739757</v>
      </c>
      <c r="P1674" s="35">
        <f t="shared" ref="P1674:P1737" si="348">IF(G1674&gt;0,N1674*J1674,0)</f>
        <v>32818.930023570501</v>
      </c>
      <c r="Q1674" s="35">
        <f>(SUM(P$8:P1674))/3600000</f>
        <v>2.4888930514454044</v>
      </c>
      <c r="R1674" s="35">
        <f t="shared" ref="R1674:R1737" si="349">IF(N1674&lt;0,J1674*N1674,0)</f>
        <v>0</v>
      </c>
      <c r="S1674" s="35"/>
      <c r="T1674" s="35">
        <f>(SUMIF(R$8:R1674,"&lt;0"))/3600000*-1</f>
        <v>0.73406313885589025</v>
      </c>
      <c r="U1674" s="37">
        <f t="shared" si="338"/>
        <v>7.1356111111109755</v>
      </c>
      <c r="V1674" s="37">
        <f t="shared" ref="V1674:V1737" si="350">R1674*0.688</f>
        <v>0</v>
      </c>
      <c r="W1674" s="39">
        <f>SUM(V$8:V1674)/3600000*-1</f>
        <v>0.50503543953285313</v>
      </c>
      <c r="X1674" s="38">
        <f t="shared" si="342"/>
        <v>32.818930023570125</v>
      </c>
      <c r="Y1674" s="38">
        <f t="shared" si="343"/>
        <v>53.723218276595389</v>
      </c>
      <c r="Z1674" s="38">
        <f>SUM(Y$8:Y1674)/1000</f>
        <v>42.8235791093147</v>
      </c>
    </row>
    <row r="1675" spans="2:26" x14ac:dyDescent="0.3">
      <c r="B1675" s="7" t="s">
        <v>28</v>
      </c>
      <c r="C1675" s="7">
        <v>1667</v>
      </c>
      <c r="D1675" s="7">
        <v>190</v>
      </c>
      <c r="E1675" s="2">
        <f t="shared" si="344"/>
        <v>34.833333333333336</v>
      </c>
      <c r="F1675" s="12">
        <v>125.4</v>
      </c>
      <c r="G1675" s="30">
        <f t="shared" si="345"/>
        <v>0.11111111111111072</v>
      </c>
      <c r="H1675" s="30">
        <f t="shared" si="346"/>
        <v>0.39999999999999858</v>
      </c>
      <c r="I1675" s="31">
        <f>SUM(E$8:E1675)</f>
        <v>19752.833333333336</v>
      </c>
      <c r="J1675" s="31">
        <f t="shared" si="347"/>
        <v>34.833333333332121</v>
      </c>
      <c r="K1675" s="32">
        <f t="shared" si="339"/>
        <v>171.66666666666606</v>
      </c>
      <c r="L1675" s="33">
        <v>156.46950000000001</v>
      </c>
      <c r="M1675" s="34">
        <f>0.5*2.10945*1.29*0.35*WLTC_class_3!E1675^2</f>
        <v>577.81267750937502</v>
      </c>
      <c r="N1675" s="34">
        <f t="shared" si="340"/>
        <v>905.94884417604112</v>
      </c>
      <c r="O1675" s="35">
        <f t="shared" si="341"/>
        <v>1099.24309617923</v>
      </c>
      <c r="P1675" s="35">
        <f t="shared" si="348"/>
        <v>31557.218072131</v>
      </c>
      <c r="Q1675" s="35">
        <f>(SUM(P$8:P1675))/3600000</f>
        <v>2.4976589453543299</v>
      </c>
      <c r="R1675" s="35">
        <f t="shared" si="349"/>
        <v>0</v>
      </c>
      <c r="S1675" s="35"/>
      <c r="T1675" s="35">
        <f>(SUMIF(R$8:R1675,"&lt;0"))/3600000*-1</f>
        <v>0.73406313885589025</v>
      </c>
      <c r="U1675" s="37">
        <f t="shared" ref="U1675:U1738" si="351">((0.5*1545*(E1675^2-E1674^2))/1000)*0.8</f>
        <v>4.7761481481482964</v>
      </c>
      <c r="V1675" s="37">
        <f t="shared" si="350"/>
        <v>0</v>
      </c>
      <c r="W1675" s="39">
        <f>SUM(V$8:V1675)/3600000*-1</f>
        <v>0.50503543953285313</v>
      </c>
      <c r="X1675" s="38">
        <f t="shared" si="342"/>
        <v>31.557218072132102</v>
      </c>
      <c r="Y1675" s="38">
        <f t="shared" si="343"/>
        <v>52.461506325157359</v>
      </c>
      <c r="Z1675" s="38">
        <f>SUM(Y$8:Y1675)/1000</f>
        <v>42.876040615639852</v>
      </c>
    </row>
    <row r="1676" spans="2:26" x14ac:dyDescent="0.3">
      <c r="B1676" s="7" t="s">
        <v>28</v>
      </c>
      <c r="C1676" s="7">
        <v>1668</v>
      </c>
      <c r="D1676" s="7">
        <v>191</v>
      </c>
      <c r="E1676" s="2">
        <f t="shared" si="344"/>
        <v>34.944444444444443</v>
      </c>
      <c r="F1676" s="12">
        <v>125.8</v>
      </c>
      <c r="G1676" s="30">
        <f t="shared" si="345"/>
        <v>9.7222222222220642E-2</v>
      </c>
      <c r="H1676" s="30">
        <f t="shared" si="346"/>
        <v>0.34999999999999432</v>
      </c>
      <c r="I1676" s="31">
        <f>SUM(E$8:E1676)</f>
        <v>19787.777777777781</v>
      </c>
      <c r="J1676" s="31">
        <f t="shared" si="347"/>
        <v>34.944444444445253</v>
      </c>
      <c r="K1676" s="32">
        <f t="shared" si="339"/>
        <v>150.2083333333309</v>
      </c>
      <c r="L1676" s="33">
        <v>156.46950000000001</v>
      </c>
      <c r="M1676" s="34">
        <f>0.5*2.10945*1.29*0.35*WLTC_class_3!E1676^2</f>
        <v>581.50476190381926</v>
      </c>
      <c r="N1676" s="34">
        <f t="shared" si="340"/>
        <v>888.18259523715017</v>
      </c>
      <c r="O1676" s="35">
        <f t="shared" si="341"/>
        <v>1084.5723770439181</v>
      </c>
      <c r="P1676" s="35">
        <f t="shared" si="348"/>
        <v>31037.047355787799</v>
      </c>
      <c r="Q1676" s="35">
        <f>(SUM(P$8:P1676))/3600000</f>
        <v>2.5062803473976043</v>
      </c>
      <c r="R1676" s="35">
        <f t="shared" si="349"/>
        <v>0</v>
      </c>
      <c r="S1676" s="35"/>
      <c r="T1676" s="35">
        <f>(SUMIF(R$8:R1676,"&lt;0"))/3600000*-1</f>
        <v>0.73406313885589025</v>
      </c>
      <c r="U1676" s="37">
        <f t="shared" si="351"/>
        <v>4.7914074074071449</v>
      </c>
      <c r="V1676" s="37">
        <f t="shared" si="350"/>
        <v>0</v>
      </c>
      <c r="W1676" s="39">
        <f>SUM(V$8:V1676)/3600000*-1</f>
        <v>0.50503543953285313</v>
      </c>
      <c r="X1676" s="38">
        <f t="shared" si="342"/>
        <v>31.037047355787077</v>
      </c>
      <c r="Y1676" s="38">
        <f t="shared" si="343"/>
        <v>51.941335608812338</v>
      </c>
      <c r="Z1676" s="38">
        <f>SUM(Y$8:Y1676)/1000</f>
        <v>42.927981951248668</v>
      </c>
    </row>
    <row r="1677" spans="2:26" x14ac:dyDescent="0.3">
      <c r="B1677" s="7" t="s">
        <v>28</v>
      </c>
      <c r="C1677" s="7">
        <v>1669</v>
      </c>
      <c r="D1677" s="7">
        <v>192</v>
      </c>
      <c r="E1677" s="2">
        <f t="shared" si="344"/>
        <v>35.027777777777779</v>
      </c>
      <c r="F1677" s="12">
        <v>126.1</v>
      </c>
      <c r="G1677" s="30">
        <f t="shared" si="345"/>
        <v>8.3333333333334522E-2</v>
      </c>
      <c r="H1677" s="30">
        <f t="shared" si="346"/>
        <v>0.30000000000000426</v>
      </c>
      <c r="I1677" s="31">
        <f>SUM(E$8:E1677)</f>
        <v>19822.805555555558</v>
      </c>
      <c r="J1677" s="31">
        <f t="shared" si="347"/>
        <v>35.027777777777374</v>
      </c>
      <c r="K1677" s="32">
        <f t="shared" si="339"/>
        <v>128.75000000000185</v>
      </c>
      <c r="L1677" s="33">
        <v>156.46950000000001</v>
      </c>
      <c r="M1677" s="34">
        <f>0.5*2.10945*1.29*0.35*WLTC_class_3!E1677^2</f>
        <v>584.2815415384548</v>
      </c>
      <c r="N1677" s="34">
        <f t="shared" si="340"/>
        <v>869.50104153845666</v>
      </c>
      <c r="O1677" s="35">
        <f t="shared" si="341"/>
        <v>1066.8301432655528</v>
      </c>
      <c r="P1677" s="35">
        <f t="shared" si="348"/>
        <v>30456.689260555035</v>
      </c>
      <c r="Q1677" s="35">
        <f>(SUM(P$8:P1677))/3600000</f>
        <v>2.5147405388588697</v>
      </c>
      <c r="R1677" s="35">
        <f t="shared" si="349"/>
        <v>0</v>
      </c>
      <c r="S1677" s="35"/>
      <c r="T1677" s="35">
        <f>(SUMIF(R$8:R1677,"&lt;0"))/3600000*-1</f>
        <v>0.73406313885589025</v>
      </c>
      <c r="U1677" s="37">
        <f t="shared" si="351"/>
        <v>3.6035694444445592</v>
      </c>
      <c r="V1677" s="37">
        <f t="shared" si="350"/>
        <v>0</v>
      </c>
      <c r="W1677" s="39">
        <f>SUM(V$8:V1677)/3600000*-1</f>
        <v>0.50503543953285313</v>
      </c>
      <c r="X1677" s="38">
        <f t="shared" si="342"/>
        <v>30.456689260555383</v>
      </c>
      <c r="Y1677" s="38">
        <f t="shared" si="343"/>
        <v>51.360977513580643</v>
      </c>
      <c r="Z1677" s="38">
        <f>SUM(Y$8:Y1677)/1000</f>
        <v>42.979342928762243</v>
      </c>
    </row>
    <row r="1678" spans="2:26" x14ac:dyDescent="0.3">
      <c r="B1678" s="7" t="s">
        <v>28</v>
      </c>
      <c r="C1678" s="7">
        <v>1670</v>
      </c>
      <c r="D1678" s="7">
        <v>193</v>
      </c>
      <c r="E1678" s="2">
        <f t="shared" si="344"/>
        <v>35.111111111111114</v>
      </c>
      <c r="F1678" s="12">
        <v>126.4</v>
      </c>
      <c r="G1678" s="30">
        <f t="shared" si="345"/>
        <v>6.9444444444444448E-2</v>
      </c>
      <c r="H1678" s="30">
        <f t="shared" si="346"/>
        <v>0.25</v>
      </c>
      <c r="I1678" s="31">
        <f>SUM(E$8:E1678)</f>
        <v>19857.916666666668</v>
      </c>
      <c r="J1678" s="31">
        <f t="shared" si="347"/>
        <v>35.111111111109494</v>
      </c>
      <c r="K1678" s="32">
        <f t="shared" si="339"/>
        <v>107.29166666666667</v>
      </c>
      <c r="L1678" s="33">
        <v>156.46950000000001</v>
      </c>
      <c r="M1678" s="34">
        <f>0.5*2.10945*1.29*0.35*WLTC_class_3!E1678^2</f>
        <v>587.06493517777778</v>
      </c>
      <c r="N1678" s="34">
        <f t="shared" si="340"/>
        <v>850.82610184444445</v>
      </c>
      <c r="O1678" s="35">
        <f t="shared" si="341"/>
        <v>1048.890015133024</v>
      </c>
      <c r="P1678" s="35">
        <f t="shared" si="348"/>
        <v>29873.449798092453</v>
      </c>
      <c r="Q1678" s="35">
        <f>(SUM(P$8:P1678))/3600000</f>
        <v>2.5230387193583397</v>
      </c>
      <c r="R1678" s="35">
        <f t="shared" si="349"/>
        <v>0</v>
      </c>
      <c r="S1678" s="35"/>
      <c r="T1678" s="35">
        <f>(SUMIF(R$8:R1678,"&lt;0"))/3600000*-1</f>
        <v>0.73406313885589025</v>
      </c>
      <c r="U1678" s="37">
        <f t="shared" si="351"/>
        <v>3.6121527777779079</v>
      </c>
      <c r="V1678" s="37">
        <f t="shared" si="350"/>
        <v>0</v>
      </c>
      <c r="W1678" s="39">
        <f>SUM(V$8:V1678)/3600000*-1</f>
        <v>0.50503543953285313</v>
      </c>
      <c r="X1678" s="38">
        <f t="shared" si="342"/>
        <v>29.87344979809383</v>
      </c>
      <c r="Y1678" s="38">
        <f t="shared" si="343"/>
        <v>50.777738051119087</v>
      </c>
      <c r="Z1678" s="38">
        <f>SUM(Y$8:Y1678)/1000</f>
        <v>43.03012066681336</v>
      </c>
    </row>
    <row r="1679" spans="2:26" x14ac:dyDescent="0.3">
      <c r="B1679" s="7" t="s">
        <v>28</v>
      </c>
      <c r="C1679" s="7">
        <v>1671</v>
      </c>
      <c r="D1679" s="7">
        <v>194</v>
      </c>
      <c r="E1679" s="2">
        <f t="shared" si="344"/>
        <v>35.166666666666664</v>
      </c>
      <c r="F1679" s="12">
        <v>126.6</v>
      </c>
      <c r="G1679" s="30">
        <f t="shared" si="345"/>
        <v>4.1666666666666269E-2</v>
      </c>
      <c r="H1679" s="30">
        <f t="shared" si="346"/>
        <v>0.14999999999999858</v>
      </c>
      <c r="I1679" s="31">
        <f>SUM(E$8:E1679)</f>
        <v>19893.083333333336</v>
      </c>
      <c r="J1679" s="31">
        <f t="shared" si="347"/>
        <v>35.166666666667879</v>
      </c>
      <c r="K1679" s="32">
        <f t="shared" si="339"/>
        <v>64.374999999999389</v>
      </c>
      <c r="L1679" s="33">
        <v>156.46950000000001</v>
      </c>
      <c r="M1679" s="34">
        <f>0.5*2.10945*1.29*0.35*WLTC_class_3!E1679^2</f>
        <v>588.92420538437489</v>
      </c>
      <c r="N1679" s="34">
        <f t="shared" si="340"/>
        <v>809.76870538437436</v>
      </c>
      <c r="O1679" s="35">
        <f t="shared" si="341"/>
        <v>1001.4364592338603</v>
      </c>
      <c r="P1679" s="35">
        <f t="shared" si="348"/>
        <v>28476.866139351481</v>
      </c>
      <c r="Q1679" s="35">
        <f>(SUM(P$8:P1679))/3600000</f>
        <v>2.530948959952604</v>
      </c>
      <c r="R1679" s="35">
        <f t="shared" si="349"/>
        <v>0</v>
      </c>
      <c r="S1679" s="35"/>
      <c r="T1679" s="35">
        <f>(SUMIF(R$8:R1679,"&lt;0"))/3600000*-1</f>
        <v>0.73406313885589025</v>
      </c>
      <c r="U1679" s="37">
        <f t="shared" si="351"/>
        <v>2.4128703703702006</v>
      </c>
      <c r="V1679" s="37">
        <f t="shared" si="350"/>
        <v>0</v>
      </c>
      <c r="W1679" s="39">
        <f>SUM(V$8:V1679)/3600000*-1</f>
        <v>0.50503543953285313</v>
      </c>
      <c r="X1679" s="38">
        <f t="shared" si="342"/>
        <v>28.476866139350495</v>
      </c>
      <c r="Y1679" s="38">
        <f t="shared" si="343"/>
        <v>49.381154392375755</v>
      </c>
      <c r="Z1679" s="38">
        <f>SUM(Y$8:Y1679)/1000</f>
        <v>43.079501821205731</v>
      </c>
    </row>
    <row r="1680" spans="2:26" x14ac:dyDescent="0.3">
      <c r="B1680" s="7" t="s">
        <v>28</v>
      </c>
      <c r="C1680" s="7">
        <v>1672</v>
      </c>
      <c r="D1680" s="7">
        <v>195</v>
      </c>
      <c r="E1680" s="2">
        <f t="shared" si="344"/>
        <v>35.194444444444443</v>
      </c>
      <c r="F1680" s="12">
        <v>126.7</v>
      </c>
      <c r="G1680" s="30">
        <f t="shared" si="345"/>
        <v>2.7777777777778172E-2</v>
      </c>
      <c r="H1680" s="30">
        <f t="shared" si="346"/>
        <v>0.10000000000000142</v>
      </c>
      <c r="I1680" s="31">
        <f>SUM(E$8:E1680)</f>
        <v>19928.277777777781</v>
      </c>
      <c r="J1680" s="31">
        <f t="shared" si="347"/>
        <v>35.194444444445253</v>
      </c>
      <c r="K1680" s="32">
        <f t="shared" si="339"/>
        <v>42.916666666667275</v>
      </c>
      <c r="L1680" s="33">
        <v>156.46950000000001</v>
      </c>
      <c r="M1680" s="34">
        <f>0.5*2.10945*1.29*0.35*WLTC_class_3!E1680^2</f>
        <v>589.85494282178809</v>
      </c>
      <c r="N1680" s="34">
        <f t="shared" si="340"/>
        <v>789.24110948845544</v>
      </c>
      <c r="O1680" s="35">
        <f t="shared" si="341"/>
        <v>977.59264769262518</v>
      </c>
      <c r="P1680" s="35">
        <f t="shared" si="348"/>
        <v>27776.902381163778</v>
      </c>
      <c r="Q1680" s="35">
        <f>(SUM(P$8:P1680))/3600000</f>
        <v>2.5386647661695938</v>
      </c>
      <c r="R1680" s="35">
        <f t="shared" si="349"/>
        <v>0</v>
      </c>
      <c r="S1680" s="35"/>
      <c r="T1680" s="35">
        <f>(SUMIF(R$8:R1680,"&lt;0"))/3600000*-1</f>
        <v>0.73406313885589025</v>
      </c>
      <c r="U1680" s="37">
        <f t="shared" si="351"/>
        <v>1.2078657407407754</v>
      </c>
      <c r="V1680" s="37">
        <f t="shared" si="350"/>
        <v>0</v>
      </c>
      <c r="W1680" s="39">
        <f>SUM(V$8:V1680)/3600000*-1</f>
        <v>0.50503543953285313</v>
      </c>
      <c r="X1680" s="38">
        <f t="shared" si="342"/>
        <v>27.776902381163136</v>
      </c>
      <c r="Y1680" s="38">
        <f t="shared" si="343"/>
        <v>48.681190634188397</v>
      </c>
      <c r="Z1680" s="38">
        <f>SUM(Y$8:Y1680)/1000</f>
        <v>43.128183011839923</v>
      </c>
    </row>
    <row r="1681" spans="2:26" x14ac:dyDescent="0.3">
      <c r="B1681" s="7" t="s">
        <v>28</v>
      </c>
      <c r="C1681" s="7">
        <v>1673</v>
      </c>
      <c r="D1681" s="7">
        <v>196</v>
      </c>
      <c r="E1681" s="2">
        <f t="shared" si="344"/>
        <v>35.222222222222221</v>
      </c>
      <c r="F1681" s="12">
        <v>126.8</v>
      </c>
      <c r="G1681" s="30">
        <f t="shared" si="345"/>
        <v>2.7777777777778172E-2</v>
      </c>
      <c r="H1681" s="30">
        <f t="shared" si="346"/>
        <v>0.10000000000000142</v>
      </c>
      <c r="I1681" s="31">
        <f>SUM(E$8:E1681)</f>
        <v>19963.500000000004</v>
      </c>
      <c r="J1681" s="31">
        <f t="shared" si="347"/>
        <v>35.222222222222626</v>
      </c>
      <c r="K1681" s="32">
        <f t="shared" si="339"/>
        <v>42.916666666667275</v>
      </c>
      <c r="L1681" s="33">
        <v>156.46950000000001</v>
      </c>
      <c r="M1681" s="34">
        <f>0.5*2.10945*1.29*0.35*WLTC_class_3!E1681^2</f>
        <v>590.78641514861101</v>
      </c>
      <c r="N1681" s="34">
        <f t="shared" si="340"/>
        <v>790.17258181527836</v>
      </c>
      <c r="O1681" s="35">
        <f t="shared" si="341"/>
        <v>980.29200708686949</v>
      </c>
      <c r="P1681" s="35">
        <f t="shared" si="348"/>
        <v>27831.634270605125</v>
      </c>
      <c r="Q1681" s="35">
        <f>(SUM(P$8:P1681))/3600000</f>
        <v>2.5463957756892066</v>
      </c>
      <c r="R1681" s="35">
        <f t="shared" si="349"/>
        <v>0</v>
      </c>
      <c r="S1681" s="35"/>
      <c r="T1681" s="35">
        <f>(SUMIF(R$8:R1681,"&lt;0"))/3600000*-1</f>
        <v>0.73406313885589025</v>
      </c>
      <c r="U1681" s="37">
        <f t="shared" si="351"/>
        <v>1.2088194444444182</v>
      </c>
      <c r="V1681" s="37">
        <f t="shared" si="350"/>
        <v>0</v>
      </c>
      <c r="W1681" s="39">
        <f>SUM(V$8:V1681)/3600000*-1</f>
        <v>0.50503543953285313</v>
      </c>
      <c r="X1681" s="38">
        <f t="shared" si="342"/>
        <v>27.831634270604805</v>
      </c>
      <c r="Y1681" s="38">
        <f t="shared" si="343"/>
        <v>48.735922523630066</v>
      </c>
      <c r="Z1681" s="38">
        <f>SUM(Y$8:Y1681)/1000</f>
        <v>43.176918934363549</v>
      </c>
    </row>
    <row r="1682" spans="2:26" x14ac:dyDescent="0.3">
      <c r="B1682" s="7" t="s">
        <v>28</v>
      </c>
      <c r="C1682" s="7">
        <v>1674</v>
      </c>
      <c r="D1682" s="7">
        <v>197</v>
      </c>
      <c r="E1682" s="2">
        <f t="shared" si="344"/>
        <v>35.25</v>
      </c>
      <c r="F1682" s="12">
        <v>126.9</v>
      </c>
      <c r="G1682" s="30">
        <f t="shared" si="345"/>
        <v>1.3888888888890073E-2</v>
      </c>
      <c r="H1682" s="30">
        <f t="shared" si="346"/>
        <v>5.0000000000004263E-2</v>
      </c>
      <c r="I1682" s="31">
        <f>SUM(E$8:E1682)</f>
        <v>19998.750000000004</v>
      </c>
      <c r="J1682" s="31">
        <f t="shared" si="347"/>
        <v>35.25</v>
      </c>
      <c r="K1682" s="32">
        <f t="shared" si="339"/>
        <v>21.458333333335162</v>
      </c>
      <c r="L1682" s="33">
        <v>156.46950000000001</v>
      </c>
      <c r="M1682" s="34">
        <f>0.5*2.10945*1.29*0.35*WLTC_class_3!E1682^2</f>
        <v>591.71862236484367</v>
      </c>
      <c r="N1682" s="34">
        <f t="shared" si="340"/>
        <v>769.6464556981789</v>
      </c>
      <c r="O1682" s="35">
        <f t="shared" si="341"/>
        <v>956.33382410846832</v>
      </c>
      <c r="P1682" s="35">
        <f t="shared" si="348"/>
        <v>27130.037563360806</v>
      </c>
      <c r="Q1682" s="35">
        <f>(SUM(P$8:P1682))/3600000</f>
        <v>2.5539318972345844</v>
      </c>
      <c r="R1682" s="35">
        <f t="shared" si="349"/>
        <v>0</v>
      </c>
      <c r="S1682" s="35"/>
      <c r="T1682" s="35">
        <f>(SUMIF(R$8:R1682,"&lt;0"))/3600000*-1</f>
        <v>0.73406313885589025</v>
      </c>
      <c r="U1682" s="37">
        <f t="shared" si="351"/>
        <v>1.2097731481482021</v>
      </c>
      <c r="V1682" s="37">
        <f t="shared" si="350"/>
        <v>0</v>
      </c>
      <c r="W1682" s="39">
        <f>SUM(V$8:V1682)/3600000*-1</f>
        <v>0.50503543953285313</v>
      </c>
      <c r="X1682" s="38">
        <f t="shared" si="342"/>
        <v>27.130037563360805</v>
      </c>
      <c r="Y1682" s="38">
        <f t="shared" si="343"/>
        <v>48.034325816386065</v>
      </c>
      <c r="Z1682" s="38">
        <f>SUM(Y$8:Y1682)/1000</f>
        <v>43.224953260179937</v>
      </c>
    </row>
    <row r="1683" spans="2:26" x14ac:dyDescent="0.3">
      <c r="B1683" s="7" t="s">
        <v>28</v>
      </c>
      <c r="C1683" s="7">
        <v>1675</v>
      </c>
      <c r="D1683" s="7">
        <v>198</v>
      </c>
      <c r="E1683" s="2">
        <f t="shared" si="344"/>
        <v>35.25</v>
      </c>
      <c r="F1683" s="12">
        <v>126.9</v>
      </c>
      <c r="G1683" s="30">
        <f t="shared" si="345"/>
        <v>0</v>
      </c>
      <c r="H1683" s="30">
        <f t="shared" si="346"/>
        <v>0</v>
      </c>
      <c r="I1683" s="31">
        <f>SUM(E$8:E1683)</f>
        <v>20034.000000000004</v>
      </c>
      <c r="J1683" s="31">
        <f t="shared" si="347"/>
        <v>35.25</v>
      </c>
      <c r="K1683" s="32">
        <f t="shared" si="339"/>
        <v>0</v>
      </c>
      <c r="L1683" s="33">
        <v>156.46950000000001</v>
      </c>
      <c r="M1683" s="34">
        <f>0.5*2.10945*1.29*0.35*WLTC_class_3!E1683^2</f>
        <v>591.71862236484367</v>
      </c>
      <c r="N1683" s="34">
        <f t="shared" si="340"/>
        <v>748.18812236484371</v>
      </c>
      <c r="O1683" s="35">
        <f t="shared" si="341"/>
        <v>0</v>
      </c>
      <c r="P1683" s="35">
        <f t="shared" si="348"/>
        <v>0</v>
      </c>
      <c r="Q1683" s="35">
        <f>(SUM(P$8:P1683))/3600000</f>
        <v>2.5539318972345844</v>
      </c>
      <c r="R1683" s="35">
        <f t="shared" si="349"/>
        <v>0</v>
      </c>
      <c r="S1683" s="35"/>
      <c r="T1683" s="35">
        <f>(SUMIF(R$8:R1683,"&lt;0"))/3600000*-1</f>
        <v>0.73406313885589025</v>
      </c>
      <c r="U1683" s="37">
        <f t="shared" si="351"/>
        <v>0</v>
      </c>
      <c r="V1683" s="37">
        <f t="shared" si="350"/>
        <v>0</v>
      </c>
      <c r="W1683" s="39">
        <f>SUM(V$8:V1683)/3600000*-1</f>
        <v>0.50503543953285313</v>
      </c>
      <c r="X1683" s="38">
        <f t="shared" si="342"/>
        <v>26.37363131336074</v>
      </c>
      <c r="Y1683" s="38">
        <f t="shared" si="343"/>
        <v>47.277919566386004</v>
      </c>
      <c r="Z1683" s="38">
        <f>SUM(Y$8:Y1683)/1000</f>
        <v>43.272231179746321</v>
      </c>
    </row>
    <row r="1684" spans="2:26" x14ac:dyDescent="0.3">
      <c r="B1684" s="7" t="s">
        <v>28</v>
      </c>
      <c r="C1684" s="7">
        <v>1676</v>
      </c>
      <c r="D1684" s="7">
        <v>199</v>
      </c>
      <c r="E1684" s="2">
        <f t="shared" si="344"/>
        <v>35.25</v>
      </c>
      <c r="F1684" s="12">
        <v>126.9</v>
      </c>
      <c r="G1684" s="30">
        <f t="shared" si="345"/>
        <v>-1.3888888888890073E-2</v>
      </c>
      <c r="H1684" s="30">
        <f t="shared" si="346"/>
        <v>-5.0000000000004263E-2</v>
      </c>
      <c r="I1684" s="31">
        <f>SUM(E$8:E1684)</f>
        <v>20069.250000000004</v>
      </c>
      <c r="J1684" s="31">
        <f t="shared" si="347"/>
        <v>35.25</v>
      </c>
      <c r="K1684" s="32">
        <f t="shared" si="339"/>
        <v>-21.458333333335162</v>
      </c>
      <c r="L1684" s="33">
        <v>156.46950000000001</v>
      </c>
      <c r="M1684" s="34">
        <f>0.5*2.10945*1.29*0.35*WLTC_class_3!E1684^2</f>
        <v>591.71862236484367</v>
      </c>
      <c r="N1684" s="34">
        <f t="shared" si="340"/>
        <v>726.72978903150852</v>
      </c>
      <c r="O1684" s="35">
        <f t="shared" si="341"/>
        <v>0</v>
      </c>
      <c r="P1684" s="35">
        <f t="shared" si="348"/>
        <v>0</v>
      </c>
      <c r="Q1684" s="35">
        <f>(SUM(P$8:P1684))/3600000</f>
        <v>2.5539318972345844</v>
      </c>
      <c r="R1684" s="35">
        <f t="shared" si="349"/>
        <v>0</v>
      </c>
      <c r="S1684" s="35"/>
      <c r="T1684" s="35">
        <f>(SUMIF(R$8:R1684,"&lt;0"))/3600000*-1</f>
        <v>0.73406313885589025</v>
      </c>
      <c r="U1684" s="37">
        <f t="shared" si="351"/>
        <v>0</v>
      </c>
      <c r="V1684" s="37">
        <f t="shared" si="350"/>
        <v>0</v>
      </c>
      <c r="W1684" s="39">
        <f>SUM(V$8:V1684)/3600000*-1</f>
        <v>0.50503543953285313</v>
      </c>
      <c r="X1684" s="38">
        <f t="shared" si="342"/>
        <v>25.617225063360674</v>
      </c>
      <c r="Y1684" s="38">
        <f t="shared" si="343"/>
        <v>46.521513316385935</v>
      </c>
      <c r="Z1684" s="38">
        <f>SUM(Y$8:Y1684)/1000</f>
        <v>43.318752693062706</v>
      </c>
    </row>
    <row r="1685" spans="2:26" x14ac:dyDescent="0.3">
      <c r="B1685" s="7" t="s">
        <v>28</v>
      </c>
      <c r="C1685" s="7">
        <v>1677</v>
      </c>
      <c r="D1685" s="7">
        <v>200</v>
      </c>
      <c r="E1685" s="2">
        <f t="shared" si="344"/>
        <v>35.222222222222221</v>
      </c>
      <c r="F1685" s="12">
        <v>126.8</v>
      </c>
      <c r="G1685" s="30">
        <f t="shared" si="345"/>
        <v>-4.1666666666668246E-2</v>
      </c>
      <c r="H1685" s="30">
        <f t="shared" si="346"/>
        <v>-0.15000000000000568</v>
      </c>
      <c r="I1685" s="31">
        <f>SUM(E$8:E1685)</f>
        <v>20104.472222222226</v>
      </c>
      <c r="J1685" s="31">
        <f t="shared" si="347"/>
        <v>35.222222222222626</v>
      </c>
      <c r="K1685" s="32">
        <f t="shared" si="339"/>
        <v>-64.375000000002444</v>
      </c>
      <c r="L1685" s="33">
        <v>156.46950000000001</v>
      </c>
      <c r="M1685" s="34">
        <f>0.5*2.10945*1.29*0.35*WLTC_class_3!E1685^2</f>
        <v>590.78641514861101</v>
      </c>
      <c r="N1685" s="34">
        <f t="shared" si="340"/>
        <v>682.88091514860866</v>
      </c>
      <c r="O1685" s="35">
        <f t="shared" si="341"/>
        <v>0</v>
      </c>
      <c r="P1685" s="35">
        <f t="shared" si="348"/>
        <v>0</v>
      </c>
      <c r="Q1685" s="35">
        <f>(SUM(P$8:P1685))/3600000</f>
        <v>2.5539318972345844</v>
      </c>
      <c r="R1685" s="35">
        <f t="shared" si="349"/>
        <v>0</v>
      </c>
      <c r="S1685" s="35"/>
      <c r="T1685" s="35">
        <f>(SUMIF(R$8:R1685,"&lt;0"))/3600000*-1</f>
        <v>0.73406313885589025</v>
      </c>
      <c r="U1685" s="37">
        <f t="shared" si="351"/>
        <v>-1.2097731481482021</v>
      </c>
      <c r="V1685" s="37">
        <f t="shared" si="350"/>
        <v>0</v>
      </c>
      <c r="W1685" s="39">
        <f>SUM(V$8:V1685)/3600000*-1</f>
        <v>0.50503543953285313</v>
      </c>
      <c r="X1685" s="38">
        <f t="shared" si="342"/>
        <v>24.052583344678773</v>
      </c>
      <c r="Y1685" s="38">
        <f t="shared" si="343"/>
        <v>44.956871597704037</v>
      </c>
      <c r="Z1685" s="38">
        <f>SUM(Y$8:Y1685)/1000</f>
        <v>43.363709564660411</v>
      </c>
    </row>
    <row r="1686" spans="2:26" x14ac:dyDescent="0.3">
      <c r="B1686" s="7" t="s">
        <v>28</v>
      </c>
      <c r="C1686" s="7">
        <v>1678</v>
      </c>
      <c r="D1686" s="7">
        <v>201</v>
      </c>
      <c r="E1686" s="2">
        <f t="shared" si="344"/>
        <v>35.166666666666664</v>
      </c>
      <c r="F1686" s="12">
        <v>126.6</v>
      </c>
      <c r="G1686" s="30">
        <f t="shared" si="345"/>
        <v>-6.9444444444444448E-2</v>
      </c>
      <c r="H1686" s="30">
        <f t="shared" si="346"/>
        <v>-0.25</v>
      </c>
      <c r="I1686" s="31">
        <f>SUM(E$8:E1686)</f>
        <v>20139.638888888894</v>
      </c>
      <c r="J1686" s="31">
        <f t="shared" si="347"/>
        <v>35.166666666667879</v>
      </c>
      <c r="K1686" s="32">
        <f t="shared" si="339"/>
        <v>-107.29166666666667</v>
      </c>
      <c r="L1686" s="33">
        <v>156.46950000000001</v>
      </c>
      <c r="M1686" s="34">
        <f>0.5*2.10945*1.29*0.35*WLTC_class_3!E1686^2</f>
        <v>588.92420538437489</v>
      </c>
      <c r="N1686" s="34">
        <f t="shared" si="340"/>
        <v>638.1020387177083</v>
      </c>
      <c r="O1686" s="35">
        <f t="shared" si="341"/>
        <v>0</v>
      </c>
      <c r="P1686" s="35">
        <f t="shared" si="348"/>
        <v>0</v>
      </c>
      <c r="Q1686" s="35">
        <f>(SUM(P$8:P1686))/3600000</f>
        <v>2.5539318972345844</v>
      </c>
      <c r="R1686" s="35">
        <f t="shared" si="349"/>
        <v>0</v>
      </c>
      <c r="S1686" s="35"/>
      <c r="T1686" s="35">
        <f>(SUMIF(R$8:R1686,"&lt;0"))/3600000*-1</f>
        <v>0.73406313885589025</v>
      </c>
      <c r="U1686" s="37">
        <f t="shared" si="351"/>
        <v>-2.416685185185194</v>
      </c>
      <c r="V1686" s="37">
        <f t="shared" si="350"/>
        <v>0</v>
      </c>
      <c r="W1686" s="39">
        <f>SUM(V$8:V1686)/3600000*-1</f>
        <v>0.50503543953285313</v>
      </c>
      <c r="X1686" s="38">
        <f t="shared" si="342"/>
        <v>22.439921694906072</v>
      </c>
      <c r="Y1686" s="38">
        <f t="shared" si="343"/>
        <v>43.344209947931333</v>
      </c>
      <c r="Z1686" s="38">
        <f>SUM(Y$8:Y1686)/1000</f>
        <v>43.407053774608343</v>
      </c>
    </row>
    <row r="1687" spans="2:26" x14ac:dyDescent="0.3">
      <c r="B1687" s="7" t="s">
        <v>28</v>
      </c>
      <c r="C1687" s="7">
        <v>1679</v>
      </c>
      <c r="D1687" s="7">
        <v>202</v>
      </c>
      <c r="E1687" s="2">
        <f t="shared" si="344"/>
        <v>35.083333333333329</v>
      </c>
      <c r="F1687" s="12">
        <v>126.3</v>
      </c>
      <c r="G1687" s="30">
        <f t="shared" si="345"/>
        <v>-8.3333333333332538E-2</v>
      </c>
      <c r="H1687" s="30">
        <f t="shared" si="346"/>
        <v>-0.29999999999999716</v>
      </c>
      <c r="I1687" s="31">
        <f>SUM(E$8:E1687)</f>
        <v>20174.722222222226</v>
      </c>
      <c r="J1687" s="31">
        <f t="shared" si="347"/>
        <v>35.083333333332121</v>
      </c>
      <c r="K1687" s="32">
        <f t="shared" si="339"/>
        <v>-128.74999999999878</v>
      </c>
      <c r="L1687" s="33">
        <v>156.46950000000001</v>
      </c>
      <c r="M1687" s="34">
        <f>0.5*2.10945*1.29*0.35*WLTC_class_3!E1687^2</f>
        <v>586.13640240859354</v>
      </c>
      <c r="N1687" s="34">
        <f t="shared" si="340"/>
        <v>613.85590240859483</v>
      </c>
      <c r="O1687" s="35">
        <f t="shared" si="341"/>
        <v>0</v>
      </c>
      <c r="P1687" s="35">
        <f t="shared" si="348"/>
        <v>0</v>
      </c>
      <c r="Q1687" s="35">
        <f>(SUM(P$8:P1687))/3600000</f>
        <v>2.5539318972345844</v>
      </c>
      <c r="R1687" s="35">
        <f t="shared" si="349"/>
        <v>0</v>
      </c>
      <c r="S1687" s="35"/>
      <c r="T1687" s="35">
        <f>(SUMIF(R$8:R1687,"&lt;0"))/3600000*-1</f>
        <v>0.73406313885589025</v>
      </c>
      <c r="U1687" s="37">
        <f t="shared" si="351"/>
        <v>-3.617875000000188</v>
      </c>
      <c r="V1687" s="37">
        <f t="shared" si="350"/>
        <v>0</v>
      </c>
      <c r="W1687" s="39">
        <f>SUM(V$8:V1687)/3600000*-1</f>
        <v>0.50503543953285313</v>
      </c>
      <c r="X1687" s="38">
        <f t="shared" si="342"/>
        <v>21.536111242834863</v>
      </c>
      <c r="Y1687" s="38">
        <f t="shared" si="343"/>
        <v>42.44039949586012</v>
      </c>
      <c r="Z1687" s="38">
        <f>SUM(Y$8:Y1687)/1000</f>
        <v>43.449494174104203</v>
      </c>
    </row>
    <row r="1688" spans="2:26" x14ac:dyDescent="0.3">
      <c r="B1688" s="7" t="s">
        <v>28</v>
      </c>
      <c r="C1688" s="7">
        <v>1680</v>
      </c>
      <c r="D1688" s="7">
        <v>203</v>
      </c>
      <c r="E1688" s="2">
        <f t="shared" si="344"/>
        <v>35</v>
      </c>
      <c r="F1688" s="12">
        <v>126</v>
      </c>
      <c r="G1688" s="30">
        <f t="shared" si="345"/>
        <v>-8.3333333333332538E-2</v>
      </c>
      <c r="H1688" s="30">
        <f t="shared" si="346"/>
        <v>-0.29999999999999716</v>
      </c>
      <c r="I1688" s="31">
        <f>SUM(E$8:E1688)</f>
        <v>20209.722222222226</v>
      </c>
      <c r="J1688" s="31">
        <f t="shared" si="347"/>
        <v>35</v>
      </c>
      <c r="K1688" s="32">
        <f t="shared" si="339"/>
        <v>-128.74999999999878</v>
      </c>
      <c r="L1688" s="33">
        <v>156.46950000000001</v>
      </c>
      <c r="M1688" s="34">
        <f>0.5*2.10945*1.29*0.35*WLTC_class_3!E1688^2</f>
        <v>583.35521343749997</v>
      </c>
      <c r="N1688" s="34">
        <f t="shared" si="340"/>
        <v>611.07471343750126</v>
      </c>
      <c r="O1688" s="35">
        <f t="shared" si="341"/>
        <v>0</v>
      </c>
      <c r="P1688" s="35">
        <f t="shared" si="348"/>
        <v>0</v>
      </c>
      <c r="Q1688" s="35">
        <f>(SUM(P$8:P1688))/3600000</f>
        <v>2.5539318972345844</v>
      </c>
      <c r="R1688" s="35">
        <f t="shared" si="349"/>
        <v>0</v>
      </c>
      <c r="S1688" s="35"/>
      <c r="T1688" s="35">
        <f>(SUMIF(R$8:R1688,"&lt;0"))/3600000*-1</f>
        <v>0.73406313885589025</v>
      </c>
      <c r="U1688" s="37">
        <f t="shared" si="351"/>
        <v>-3.609291666666417</v>
      </c>
      <c r="V1688" s="37">
        <f t="shared" si="350"/>
        <v>0</v>
      </c>
      <c r="W1688" s="39">
        <f>SUM(V$8:V1688)/3600000*-1</f>
        <v>0.50503543953285313</v>
      </c>
      <c r="X1688" s="38">
        <f t="shared" si="342"/>
        <v>21.387614970312544</v>
      </c>
      <c r="Y1688" s="38">
        <f t="shared" si="343"/>
        <v>42.291903223337805</v>
      </c>
      <c r="Z1688" s="38">
        <f>SUM(Y$8:Y1688)/1000</f>
        <v>43.491786077327546</v>
      </c>
    </row>
    <row r="1689" spans="2:26" x14ac:dyDescent="0.3">
      <c r="B1689" s="7" t="s">
        <v>28</v>
      </c>
      <c r="C1689" s="7">
        <v>1681</v>
      </c>
      <c r="D1689" s="7">
        <v>204</v>
      </c>
      <c r="E1689" s="2">
        <f t="shared" si="344"/>
        <v>34.916666666666664</v>
      </c>
      <c r="F1689" s="12">
        <v>125.7</v>
      </c>
      <c r="G1689" s="30">
        <f t="shared" si="345"/>
        <v>-5.5555555555556344E-2</v>
      </c>
      <c r="H1689" s="30">
        <f t="shared" si="346"/>
        <v>-0.20000000000000284</v>
      </c>
      <c r="I1689" s="31">
        <f>SUM(E$8:E1689)</f>
        <v>20244.638888888894</v>
      </c>
      <c r="J1689" s="31">
        <f t="shared" si="347"/>
        <v>34.916666666667879</v>
      </c>
      <c r="K1689" s="32">
        <f t="shared" si="339"/>
        <v>-85.833333333334551</v>
      </c>
      <c r="L1689" s="33">
        <v>156.46950000000001</v>
      </c>
      <c r="M1689" s="34">
        <f>0.5*2.10945*1.29*0.35*WLTC_class_3!E1689^2</f>
        <v>580.58063847109361</v>
      </c>
      <c r="N1689" s="34">
        <f t="shared" si="340"/>
        <v>651.21680513775914</v>
      </c>
      <c r="O1689" s="35">
        <f t="shared" si="341"/>
        <v>0</v>
      </c>
      <c r="P1689" s="35">
        <f t="shared" si="348"/>
        <v>0</v>
      </c>
      <c r="Q1689" s="35">
        <f>(SUM(P$8:P1689))/3600000</f>
        <v>2.5539318972345844</v>
      </c>
      <c r="R1689" s="35">
        <f t="shared" si="349"/>
        <v>0</v>
      </c>
      <c r="S1689" s="35"/>
      <c r="T1689" s="35">
        <f>(SUMIF(R$8:R1689,"&lt;0"))/3600000*-1</f>
        <v>0.73406313885589025</v>
      </c>
      <c r="U1689" s="37">
        <f t="shared" si="351"/>
        <v>-3.6007083333334893</v>
      </c>
      <c r="V1689" s="37">
        <f t="shared" si="350"/>
        <v>0</v>
      </c>
      <c r="W1689" s="39">
        <f>SUM(V$8:V1689)/3600000*-1</f>
        <v>0.50503543953285313</v>
      </c>
      <c r="X1689" s="38">
        <f t="shared" si="342"/>
        <v>22.738320112726758</v>
      </c>
      <c r="Y1689" s="38">
        <f t="shared" si="343"/>
        <v>43.642608365752018</v>
      </c>
      <c r="Z1689" s="38">
        <f>SUM(Y$8:Y1689)/1000</f>
        <v>43.535428685693297</v>
      </c>
    </row>
    <row r="1690" spans="2:26" x14ac:dyDescent="0.3">
      <c r="B1690" s="7" t="s">
        <v>28</v>
      </c>
      <c r="C1690" s="7">
        <v>1682</v>
      </c>
      <c r="D1690" s="7">
        <v>205</v>
      </c>
      <c r="E1690" s="2">
        <f t="shared" si="344"/>
        <v>34.888888888888886</v>
      </c>
      <c r="F1690" s="12">
        <v>125.6</v>
      </c>
      <c r="G1690" s="30">
        <f t="shared" si="345"/>
        <v>-1.3888888888890073E-2</v>
      </c>
      <c r="H1690" s="30">
        <f t="shared" si="346"/>
        <v>-5.0000000000004263E-2</v>
      </c>
      <c r="I1690" s="31">
        <f>SUM(E$8:E1690)</f>
        <v>20279.527777777785</v>
      </c>
      <c r="J1690" s="31">
        <f t="shared" si="347"/>
        <v>34.888888888890506</v>
      </c>
      <c r="K1690" s="32">
        <f t="shared" si="339"/>
        <v>-21.458333333335162</v>
      </c>
      <c r="L1690" s="33">
        <v>156.46950000000001</v>
      </c>
      <c r="M1690" s="34">
        <f>0.5*2.10945*1.29*0.35*WLTC_class_3!E1690^2</f>
        <v>579.65724992777768</v>
      </c>
      <c r="N1690" s="34">
        <f t="shared" si="340"/>
        <v>714.66841659444253</v>
      </c>
      <c r="O1690" s="35">
        <f t="shared" si="341"/>
        <v>0</v>
      </c>
      <c r="P1690" s="35">
        <f t="shared" si="348"/>
        <v>0</v>
      </c>
      <c r="Q1690" s="35">
        <f>(SUM(P$8:P1690))/3600000</f>
        <v>2.5539318972345844</v>
      </c>
      <c r="R1690" s="35">
        <f t="shared" si="349"/>
        <v>0</v>
      </c>
      <c r="S1690" s="35"/>
      <c r="T1690" s="35">
        <f>(SUMIF(R$8:R1690,"&lt;0"))/3600000*-1</f>
        <v>0.73406313885589025</v>
      </c>
      <c r="U1690" s="37">
        <f t="shared" si="351"/>
        <v>-1.198328703703643</v>
      </c>
      <c r="V1690" s="37">
        <f t="shared" si="350"/>
        <v>0</v>
      </c>
      <c r="W1690" s="39">
        <f>SUM(V$8:V1690)/3600000*-1</f>
        <v>0.50503543953285313</v>
      </c>
      <c r="X1690" s="38">
        <f t="shared" si="342"/>
        <v>24.933986978961659</v>
      </c>
      <c r="Y1690" s="38">
        <f t="shared" si="343"/>
        <v>45.83827523198692</v>
      </c>
      <c r="Z1690" s="38">
        <f>SUM(Y$8:Y1690)/1000</f>
        <v>43.581266960925284</v>
      </c>
    </row>
    <row r="1691" spans="2:26" x14ac:dyDescent="0.3">
      <c r="B1691" s="7" t="s">
        <v>28</v>
      </c>
      <c r="C1691" s="7">
        <v>1683</v>
      </c>
      <c r="D1691" s="7">
        <v>206</v>
      </c>
      <c r="E1691" s="2">
        <f t="shared" si="344"/>
        <v>34.888888888888886</v>
      </c>
      <c r="F1691" s="12">
        <v>125.6</v>
      </c>
      <c r="G1691" s="30">
        <f t="shared" si="345"/>
        <v>2.7777777777778172E-2</v>
      </c>
      <c r="H1691" s="30">
        <f t="shared" si="346"/>
        <v>0.10000000000000142</v>
      </c>
      <c r="I1691" s="31">
        <f>SUM(E$8:E1691)</f>
        <v>20314.416666666675</v>
      </c>
      <c r="J1691" s="31">
        <f t="shared" si="347"/>
        <v>34.888888888890506</v>
      </c>
      <c r="K1691" s="32">
        <f t="shared" si="339"/>
        <v>42.916666666667275</v>
      </c>
      <c r="L1691" s="33">
        <v>156.46950000000001</v>
      </c>
      <c r="M1691" s="34">
        <f>0.5*2.10945*1.29*0.35*WLTC_class_3!E1691^2</f>
        <v>579.65724992777768</v>
      </c>
      <c r="N1691" s="34">
        <f t="shared" si="340"/>
        <v>779.04341659444503</v>
      </c>
      <c r="O1691" s="35">
        <f t="shared" si="341"/>
        <v>948.27857657468462</v>
      </c>
      <c r="P1691" s="35">
        <f t="shared" si="348"/>
        <v>27179.959201185229</v>
      </c>
      <c r="Q1691" s="35">
        <f>(SUM(P$8:P1691))/3600000</f>
        <v>2.5614818859015802</v>
      </c>
      <c r="R1691" s="35">
        <f t="shared" si="349"/>
        <v>0</v>
      </c>
      <c r="S1691" s="35"/>
      <c r="T1691" s="35">
        <f>(SUMIF(R$8:R1691,"&lt;0"))/3600000*-1</f>
        <v>0.73406313885589025</v>
      </c>
      <c r="U1691" s="37">
        <f t="shared" si="351"/>
        <v>0</v>
      </c>
      <c r="V1691" s="37">
        <f t="shared" si="350"/>
        <v>0</v>
      </c>
      <c r="W1691" s="39">
        <f>SUM(V$8:V1691)/3600000*-1</f>
        <v>0.50503543953285313</v>
      </c>
      <c r="X1691" s="38">
        <f t="shared" si="342"/>
        <v>27.179959201183969</v>
      </c>
      <c r="Y1691" s="38">
        <f t="shared" si="343"/>
        <v>48.084247454209233</v>
      </c>
      <c r="Z1691" s="38">
        <f>SUM(Y$8:Y1691)/1000</f>
        <v>43.629351208379489</v>
      </c>
    </row>
    <row r="1692" spans="2:26" x14ac:dyDescent="0.3">
      <c r="B1692" s="7" t="s">
        <v>28</v>
      </c>
      <c r="C1692" s="7">
        <v>1684</v>
      </c>
      <c r="D1692" s="7">
        <v>207</v>
      </c>
      <c r="E1692" s="2">
        <f t="shared" si="344"/>
        <v>34.944444444444443</v>
      </c>
      <c r="F1692" s="12">
        <v>125.8</v>
      </c>
      <c r="G1692" s="30">
        <f t="shared" si="345"/>
        <v>8.3333333333334522E-2</v>
      </c>
      <c r="H1692" s="30">
        <f t="shared" si="346"/>
        <v>0.30000000000000426</v>
      </c>
      <c r="I1692" s="31">
        <f>SUM(E$8:E1692)</f>
        <v>20349.36111111112</v>
      </c>
      <c r="J1692" s="31">
        <f t="shared" si="347"/>
        <v>34.944444444445253</v>
      </c>
      <c r="K1692" s="32">
        <f t="shared" si="339"/>
        <v>128.75000000000185</v>
      </c>
      <c r="L1692" s="33">
        <v>156.46950000000001</v>
      </c>
      <c r="M1692" s="34">
        <f>0.5*2.10945*1.29*0.35*WLTC_class_3!E1692^2</f>
        <v>581.50476190381926</v>
      </c>
      <c r="N1692" s="34">
        <f t="shared" si="340"/>
        <v>866.72426190382112</v>
      </c>
      <c r="O1692" s="35">
        <f t="shared" si="341"/>
        <v>1058.3693015552396</v>
      </c>
      <c r="P1692" s="35">
        <f t="shared" si="348"/>
        <v>30287.197818750894</v>
      </c>
      <c r="Q1692" s="35">
        <f>(SUM(P$8:P1692))/3600000</f>
        <v>2.5698949964067888</v>
      </c>
      <c r="R1692" s="35">
        <f t="shared" si="349"/>
        <v>0</v>
      </c>
      <c r="S1692" s="35"/>
      <c r="T1692" s="35">
        <f>(SUMIF(R$8:R1692,"&lt;0"))/3600000*-1</f>
        <v>0.73406313885589025</v>
      </c>
      <c r="U1692" s="37">
        <f t="shared" si="351"/>
        <v>2.3976111111110696</v>
      </c>
      <c r="V1692" s="37">
        <f t="shared" si="350"/>
        <v>0</v>
      </c>
      <c r="W1692" s="39">
        <f>SUM(V$8:V1692)/3600000*-1</f>
        <v>0.50503543953285313</v>
      </c>
      <c r="X1692" s="38">
        <f t="shared" si="342"/>
        <v>30.28719781875019</v>
      </c>
      <c r="Y1692" s="38">
        <f t="shared" si="343"/>
        <v>51.191486071775451</v>
      </c>
      <c r="Z1692" s="38">
        <f>SUM(Y$8:Y1692)/1000</f>
        <v>43.680542694451269</v>
      </c>
    </row>
    <row r="1693" spans="2:26" x14ac:dyDescent="0.3">
      <c r="B1693" s="7" t="s">
        <v>28</v>
      </c>
      <c r="C1693" s="7">
        <v>1685</v>
      </c>
      <c r="D1693" s="7">
        <v>208</v>
      </c>
      <c r="E1693" s="2">
        <f t="shared" si="344"/>
        <v>35.055555555555557</v>
      </c>
      <c r="F1693" s="12">
        <v>126.2</v>
      </c>
      <c r="G1693" s="30">
        <f t="shared" si="345"/>
        <v>0.11111111111111072</v>
      </c>
      <c r="H1693" s="30">
        <f t="shared" si="346"/>
        <v>0.39999999999999858</v>
      </c>
      <c r="I1693" s="31">
        <f>SUM(E$8:E1693)</f>
        <v>20384.416666666675</v>
      </c>
      <c r="J1693" s="31">
        <f t="shared" si="347"/>
        <v>35.055555555554747</v>
      </c>
      <c r="K1693" s="32">
        <f t="shared" si="339"/>
        <v>171.66666666666606</v>
      </c>
      <c r="L1693" s="33">
        <v>156.46950000000001</v>
      </c>
      <c r="M1693" s="34">
        <f>0.5*2.10945*1.29*0.35*WLTC_class_3!E1693^2</f>
        <v>585.20860452881948</v>
      </c>
      <c r="N1693" s="34">
        <f t="shared" si="340"/>
        <v>913.34477119548558</v>
      </c>
      <c r="O1693" s="35">
        <f t="shared" si="341"/>
        <v>1122.4020600122142</v>
      </c>
      <c r="P1693" s="35">
        <f t="shared" si="348"/>
        <v>32017.808368018785</v>
      </c>
      <c r="Q1693" s="35">
        <f>(SUM(P$8:P1693))/3600000</f>
        <v>2.5787888320645718</v>
      </c>
      <c r="R1693" s="35">
        <f t="shared" si="349"/>
        <v>0</v>
      </c>
      <c r="S1693" s="35"/>
      <c r="T1693" s="35">
        <f>(SUMIF(R$8:R1693,"&lt;0"))/3600000*-1</f>
        <v>0.73406313885589025</v>
      </c>
      <c r="U1693" s="37">
        <f t="shared" si="351"/>
        <v>4.8066666666668389</v>
      </c>
      <c r="V1693" s="37">
        <f t="shared" si="350"/>
        <v>0</v>
      </c>
      <c r="W1693" s="39">
        <f>SUM(V$8:V1693)/3600000*-1</f>
        <v>0.50503543953285313</v>
      </c>
      <c r="X1693" s="38">
        <f t="shared" si="342"/>
        <v>32.017808368019523</v>
      </c>
      <c r="Y1693" s="38">
        <f t="shared" si="343"/>
        <v>52.922096621044787</v>
      </c>
      <c r="Z1693" s="38">
        <f>SUM(Y$8:Y1693)/1000</f>
        <v>43.733464791072308</v>
      </c>
    </row>
    <row r="1694" spans="2:26" x14ac:dyDescent="0.3">
      <c r="B1694" s="7" t="s">
        <v>28</v>
      </c>
      <c r="C1694" s="7">
        <v>1686</v>
      </c>
      <c r="D1694" s="7">
        <v>209</v>
      </c>
      <c r="E1694" s="2">
        <f t="shared" si="344"/>
        <v>35.166666666666664</v>
      </c>
      <c r="F1694" s="12">
        <v>126.6</v>
      </c>
      <c r="G1694" s="30">
        <f t="shared" si="345"/>
        <v>0.11111111111111072</v>
      </c>
      <c r="H1694" s="30">
        <f t="shared" si="346"/>
        <v>0.39999999999999858</v>
      </c>
      <c r="I1694" s="31">
        <f>SUM(E$8:E1694)</f>
        <v>20419.583333333343</v>
      </c>
      <c r="J1694" s="31">
        <f t="shared" si="347"/>
        <v>35.166666666667879</v>
      </c>
      <c r="K1694" s="32">
        <f t="shared" si="339"/>
        <v>171.66666666666606</v>
      </c>
      <c r="L1694" s="33">
        <v>156.46950000000001</v>
      </c>
      <c r="M1694" s="34">
        <f>0.5*2.10945*1.29*0.35*WLTC_class_3!E1694^2</f>
        <v>588.92420538437489</v>
      </c>
      <c r="N1694" s="34">
        <f t="shared" si="340"/>
        <v>917.06037205104099</v>
      </c>
      <c r="O1694" s="35">
        <f t="shared" si="341"/>
        <v>1134.1234673357167</v>
      </c>
      <c r="P1694" s="35">
        <f t="shared" si="348"/>
        <v>32249.956417129386</v>
      </c>
      <c r="Q1694" s="35">
        <f>(SUM(P$8:P1694))/3600000</f>
        <v>2.5877471532915521</v>
      </c>
      <c r="R1694" s="35">
        <f t="shared" si="349"/>
        <v>0</v>
      </c>
      <c r="S1694" s="35"/>
      <c r="T1694" s="35">
        <f>(SUMIF(R$8:R1694,"&lt;0"))/3600000*-1</f>
        <v>0.73406313885589025</v>
      </c>
      <c r="U1694" s="37">
        <f t="shared" si="351"/>
        <v>4.8219259259258287</v>
      </c>
      <c r="V1694" s="37">
        <f t="shared" si="350"/>
        <v>0</v>
      </c>
      <c r="W1694" s="39">
        <f>SUM(V$8:V1694)/3600000*-1</f>
        <v>0.50503543953285313</v>
      </c>
      <c r="X1694" s="38">
        <f t="shared" si="342"/>
        <v>32.249956417128274</v>
      </c>
      <c r="Y1694" s="38">
        <f t="shared" si="343"/>
        <v>53.154244670153531</v>
      </c>
      <c r="Z1694" s="38">
        <f>SUM(Y$8:Y1694)/1000</f>
        <v>43.786619035742461</v>
      </c>
    </row>
    <row r="1695" spans="2:26" x14ac:dyDescent="0.3">
      <c r="B1695" s="7" t="s">
        <v>28</v>
      </c>
      <c r="C1695" s="7">
        <v>1687</v>
      </c>
      <c r="D1695" s="7">
        <v>210</v>
      </c>
      <c r="E1695" s="2">
        <f t="shared" si="344"/>
        <v>35.277777777777779</v>
      </c>
      <c r="F1695" s="12">
        <v>127</v>
      </c>
      <c r="G1695" s="30">
        <f t="shared" si="345"/>
        <v>0.11111111111111269</v>
      </c>
      <c r="H1695" s="30">
        <f t="shared" si="346"/>
        <v>0.40000000000000568</v>
      </c>
      <c r="I1695" s="31">
        <f>SUM(E$8:E1695)</f>
        <v>20454.86111111112</v>
      </c>
      <c r="J1695" s="31">
        <f t="shared" si="347"/>
        <v>35.277777777777374</v>
      </c>
      <c r="K1695" s="32">
        <f t="shared" si="339"/>
        <v>171.6666666666691</v>
      </c>
      <c r="L1695" s="33">
        <v>156.46950000000001</v>
      </c>
      <c r="M1695" s="34">
        <f>0.5*2.10945*1.29*0.35*WLTC_class_3!E1695^2</f>
        <v>592.65156447048605</v>
      </c>
      <c r="N1695" s="34">
        <f t="shared" si="340"/>
        <v>920.78773113715522</v>
      </c>
      <c r="O1695" s="35">
        <f t="shared" si="341"/>
        <v>1145.940224962269</v>
      </c>
      <c r="P1695" s="35">
        <f t="shared" si="348"/>
        <v>32483.344959560382</v>
      </c>
      <c r="Q1695" s="35">
        <f>(SUM(P$8:P1695))/3600000</f>
        <v>2.5967703046692079</v>
      </c>
      <c r="R1695" s="35">
        <f t="shared" si="349"/>
        <v>0</v>
      </c>
      <c r="S1695" s="35"/>
      <c r="T1695" s="35">
        <f>(SUMIF(R$8:R1695,"&lt;0"))/3600000*-1</f>
        <v>0.73406313885589025</v>
      </c>
      <c r="U1695" s="37">
        <f t="shared" si="351"/>
        <v>4.8371851851852412</v>
      </c>
      <c r="V1695" s="37">
        <f t="shared" si="350"/>
        <v>0</v>
      </c>
      <c r="W1695" s="39">
        <f>SUM(V$8:V1695)/3600000*-1</f>
        <v>0.50503543953285313</v>
      </c>
      <c r="X1695" s="38">
        <f t="shared" si="342"/>
        <v>32.483344959560753</v>
      </c>
      <c r="Y1695" s="38">
        <f t="shared" si="343"/>
        <v>53.38763321258601</v>
      </c>
      <c r="Z1695" s="38">
        <f>SUM(Y$8:Y1695)/1000</f>
        <v>43.840006668955048</v>
      </c>
    </row>
    <row r="1696" spans="2:26" x14ac:dyDescent="0.3">
      <c r="B1696" s="7" t="s">
        <v>28</v>
      </c>
      <c r="C1696" s="7">
        <v>1688</v>
      </c>
      <c r="D1696" s="7">
        <v>211</v>
      </c>
      <c r="E1696" s="2">
        <f t="shared" si="344"/>
        <v>35.388888888888893</v>
      </c>
      <c r="F1696" s="12">
        <v>127.4</v>
      </c>
      <c r="G1696" s="30">
        <f t="shared" si="345"/>
        <v>8.3333333333332538E-2</v>
      </c>
      <c r="H1696" s="30">
        <f t="shared" si="346"/>
        <v>0.29999999999999716</v>
      </c>
      <c r="I1696" s="31">
        <f>SUM(E$8:E1696)</f>
        <v>20490.250000000011</v>
      </c>
      <c r="J1696" s="31">
        <f t="shared" si="347"/>
        <v>35.388888888890506</v>
      </c>
      <c r="K1696" s="32">
        <f t="shared" si="339"/>
        <v>128.74999999999878</v>
      </c>
      <c r="L1696" s="33">
        <v>156.46950000000001</v>
      </c>
      <c r="M1696" s="34">
        <f>0.5*2.10945*1.29*0.35*WLTC_class_3!E1696^2</f>
        <v>596.39068178715286</v>
      </c>
      <c r="N1696" s="34">
        <f t="shared" si="340"/>
        <v>881.61018178715165</v>
      </c>
      <c r="O1696" s="35">
        <f t="shared" si="341"/>
        <v>1104.105190906195</v>
      </c>
      <c r="P1696" s="35">
        <f t="shared" si="348"/>
        <v>31199.204766580071</v>
      </c>
      <c r="Q1696" s="35">
        <f>(SUM(P$8:P1696))/3600000</f>
        <v>2.6054367504377027</v>
      </c>
      <c r="R1696" s="35">
        <f t="shared" si="349"/>
        <v>0</v>
      </c>
      <c r="S1696" s="35"/>
      <c r="T1696" s="35">
        <f>(SUMIF(R$8:R1696,"&lt;0"))/3600000*-1</f>
        <v>0.73406313885589025</v>
      </c>
      <c r="U1696" s="37">
        <f t="shared" si="351"/>
        <v>4.8524444444446528</v>
      </c>
      <c r="V1696" s="37">
        <f t="shared" si="350"/>
        <v>0</v>
      </c>
      <c r="W1696" s="39">
        <f>SUM(V$8:V1696)/3600000*-1</f>
        <v>0.50503543953285313</v>
      </c>
      <c r="X1696" s="38">
        <f t="shared" si="342"/>
        <v>31.199204766578649</v>
      </c>
      <c r="Y1696" s="38">
        <f t="shared" si="343"/>
        <v>52.10349301960391</v>
      </c>
      <c r="Z1696" s="38">
        <f>SUM(Y$8:Y1696)/1000</f>
        <v>43.892110161974657</v>
      </c>
    </row>
    <row r="1697" spans="2:26" x14ac:dyDescent="0.3">
      <c r="B1697" s="7" t="s">
        <v>28</v>
      </c>
      <c r="C1697" s="7">
        <v>1689</v>
      </c>
      <c r="D1697" s="7">
        <v>212</v>
      </c>
      <c r="E1697" s="2">
        <f t="shared" si="344"/>
        <v>35.444444444444443</v>
      </c>
      <c r="F1697" s="12">
        <v>127.6</v>
      </c>
      <c r="G1697" s="30">
        <f t="shared" si="345"/>
        <v>5.5555555555554373E-2</v>
      </c>
      <c r="H1697" s="30">
        <f t="shared" si="346"/>
        <v>0.19999999999999574</v>
      </c>
      <c r="I1697" s="31">
        <f>SUM(E$8:E1697)</f>
        <v>20525.694444444456</v>
      </c>
      <c r="J1697" s="31">
        <f t="shared" si="347"/>
        <v>35.444444444445253</v>
      </c>
      <c r="K1697" s="32">
        <f t="shared" si="339"/>
        <v>85.83333333333151</v>
      </c>
      <c r="L1697" s="33">
        <v>156.46950000000001</v>
      </c>
      <c r="M1697" s="34">
        <f>0.5*2.10945*1.29*0.35*WLTC_class_3!E1697^2</f>
        <v>598.2646497819444</v>
      </c>
      <c r="N1697" s="34">
        <f t="shared" si="340"/>
        <v>840.56748311527599</v>
      </c>
      <c r="O1697" s="35">
        <f t="shared" si="341"/>
        <v>1056.0121932011796</v>
      </c>
      <c r="P1697" s="35">
        <f t="shared" si="348"/>
        <v>29793.447457086571</v>
      </c>
      <c r="Q1697" s="35">
        <f>(SUM(P$8:P1697))/3600000</f>
        <v>2.6137127080646709</v>
      </c>
      <c r="R1697" s="35">
        <f t="shared" si="349"/>
        <v>0</v>
      </c>
      <c r="S1697" s="35"/>
      <c r="T1697" s="35">
        <f>(SUMIF(R$8:R1697,"&lt;0"))/3600000*-1</f>
        <v>0.73406313885589025</v>
      </c>
      <c r="U1697" s="37">
        <f t="shared" si="351"/>
        <v>2.4319444444441842</v>
      </c>
      <c r="V1697" s="37">
        <f t="shared" si="350"/>
        <v>0</v>
      </c>
      <c r="W1697" s="39">
        <f>SUM(V$8:V1697)/3600000*-1</f>
        <v>0.50503543953285313</v>
      </c>
      <c r="X1697" s="38">
        <f t="shared" si="342"/>
        <v>29.79344745708589</v>
      </c>
      <c r="Y1697" s="38">
        <f t="shared" si="343"/>
        <v>50.697735710111147</v>
      </c>
      <c r="Z1697" s="38">
        <f>SUM(Y$8:Y1697)/1000</f>
        <v>43.942807897684766</v>
      </c>
    </row>
    <row r="1698" spans="2:26" x14ac:dyDescent="0.3">
      <c r="B1698" s="7" t="s">
        <v>28</v>
      </c>
      <c r="C1698" s="7">
        <v>1690</v>
      </c>
      <c r="D1698" s="7">
        <v>213</v>
      </c>
      <c r="E1698" s="2">
        <f t="shared" si="344"/>
        <v>35.5</v>
      </c>
      <c r="F1698" s="12">
        <v>127.8</v>
      </c>
      <c r="G1698" s="30">
        <f t="shared" si="345"/>
        <v>4.1666666666668246E-2</v>
      </c>
      <c r="H1698" s="30">
        <f t="shared" si="346"/>
        <v>0.15000000000000568</v>
      </c>
      <c r="I1698" s="31">
        <f>SUM(E$8:E1698)</f>
        <v>20561.194444444456</v>
      </c>
      <c r="J1698" s="31">
        <f t="shared" si="347"/>
        <v>35.5</v>
      </c>
      <c r="K1698" s="32">
        <f t="shared" si="339"/>
        <v>64.375000000002444</v>
      </c>
      <c r="L1698" s="33">
        <v>156.46950000000001</v>
      </c>
      <c r="M1698" s="34">
        <f>0.5*2.10945*1.29*0.35*WLTC_class_3!E1698^2</f>
        <v>600.14155733437497</v>
      </c>
      <c r="N1698" s="34">
        <f t="shared" si="340"/>
        <v>820.98605733437739</v>
      </c>
      <c r="O1698" s="35">
        <f t="shared" si="341"/>
        <v>1034.6476787556492</v>
      </c>
      <c r="P1698" s="35">
        <f t="shared" si="348"/>
        <v>29145.005035370399</v>
      </c>
      <c r="Q1698" s="35">
        <f>(SUM(P$8:P1698))/3600000</f>
        <v>2.6218085427967184</v>
      </c>
      <c r="R1698" s="35">
        <f t="shared" si="349"/>
        <v>0</v>
      </c>
      <c r="S1698" s="35"/>
      <c r="T1698" s="35">
        <f>(SUMIF(R$8:R1698,"&lt;0"))/3600000*-1</f>
        <v>0.73406313885589025</v>
      </c>
      <c r="U1698" s="37">
        <f t="shared" si="351"/>
        <v>2.4357592592593185</v>
      </c>
      <c r="V1698" s="37">
        <f t="shared" si="350"/>
        <v>0</v>
      </c>
      <c r="W1698" s="39">
        <f>SUM(V$8:V1698)/3600000*-1</f>
        <v>0.50503543953285313</v>
      </c>
      <c r="X1698" s="38">
        <f t="shared" si="342"/>
        <v>29.145005035370399</v>
      </c>
      <c r="Y1698" s="38">
        <f t="shared" si="343"/>
        <v>50.04929328839566</v>
      </c>
      <c r="Z1698" s="38">
        <f>SUM(Y$8:Y1698)/1000</f>
        <v>43.992857190973162</v>
      </c>
    </row>
    <row r="1699" spans="2:26" x14ac:dyDescent="0.3">
      <c r="B1699" s="7" t="s">
        <v>28</v>
      </c>
      <c r="C1699" s="7">
        <v>1691</v>
      </c>
      <c r="D1699" s="7">
        <v>214</v>
      </c>
      <c r="E1699" s="2">
        <f t="shared" si="344"/>
        <v>35.527777777777779</v>
      </c>
      <c r="F1699" s="12">
        <v>127.9</v>
      </c>
      <c r="G1699" s="30">
        <f t="shared" si="345"/>
        <v>2.7777777777778172E-2</v>
      </c>
      <c r="H1699" s="30">
        <f t="shared" si="346"/>
        <v>0.10000000000000142</v>
      </c>
      <c r="I1699" s="31">
        <f>SUM(E$8:E1699)</f>
        <v>20596.722222222234</v>
      </c>
      <c r="J1699" s="31">
        <f t="shared" si="347"/>
        <v>35.527777777777374</v>
      </c>
      <c r="K1699" s="32">
        <f t="shared" si="339"/>
        <v>42.916666666667275</v>
      </c>
      <c r="L1699" s="33">
        <v>156.46950000000001</v>
      </c>
      <c r="M1699" s="34">
        <f>0.5*2.10945*1.29*0.35*WLTC_class_3!E1699^2</f>
        <v>601.08111344470478</v>
      </c>
      <c r="N1699" s="34">
        <f t="shared" si="340"/>
        <v>800.46728011137213</v>
      </c>
      <c r="O1699" s="35">
        <f t="shared" si="341"/>
        <v>1010.3682067628489</v>
      </c>
      <c r="P1699" s="35">
        <f t="shared" si="348"/>
        <v>28438.823646178702</v>
      </c>
      <c r="Q1699" s="35">
        <f>(SUM(P$8:P1699))/3600000</f>
        <v>2.629708216031768</v>
      </c>
      <c r="R1699" s="35">
        <f t="shared" si="349"/>
        <v>0</v>
      </c>
      <c r="S1699" s="35"/>
      <c r="T1699" s="35">
        <f>(SUMIF(R$8:R1699,"&lt;0"))/3600000*-1</f>
        <v>0.73406313885589025</v>
      </c>
      <c r="U1699" s="37">
        <f t="shared" si="351"/>
        <v>1.2193101851851937</v>
      </c>
      <c r="V1699" s="37">
        <f t="shared" si="350"/>
        <v>0</v>
      </c>
      <c r="W1699" s="39">
        <f>SUM(V$8:V1699)/3600000*-1</f>
        <v>0.50503543953285313</v>
      </c>
      <c r="X1699" s="38">
        <f t="shared" si="342"/>
        <v>28.438823646179024</v>
      </c>
      <c r="Y1699" s="38">
        <f t="shared" si="343"/>
        <v>49.343111899204288</v>
      </c>
      <c r="Z1699" s="38">
        <f>SUM(Y$8:Y1699)/1000</f>
        <v>44.042200302872359</v>
      </c>
    </row>
    <row r="1700" spans="2:26" x14ac:dyDescent="0.3">
      <c r="B1700" s="7" t="s">
        <v>28</v>
      </c>
      <c r="C1700" s="7">
        <v>1692</v>
      </c>
      <c r="D1700" s="7">
        <v>215</v>
      </c>
      <c r="E1700" s="2">
        <f t="shared" si="344"/>
        <v>35.555555555555557</v>
      </c>
      <c r="F1700" s="12">
        <v>128</v>
      </c>
      <c r="G1700" s="30">
        <f t="shared" si="345"/>
        <v>2.7777777777776198E-2</v>
      </c>
      <c r="H1700" s="30">
        <f t="shared" si="346"/>
        <v>9.9999999999994316E-2</v>
      </c>
      <c r="I1700" s="31">
        <f>SUM(E$8:E1700)</f>
        <v>20632.277777777788</v>
      </c>
      <c r="J1700" s="31">
        <f t="shared" si="347"/>
        <v>35.555555555554747</v>
      </c>
      <c r="K1700" s="32">
        <f t="shared" si="339"/>
        <v>42.916666666664227</v>
      </c>
      <c r="L1700" s="33">
        <v>156.46950000000001</v>
      </c>
      <c r="M1700" s="34">
        <f>0.5*2.10945*1.29*0.35*WLTC_class_3!E1700^2</f>
        <v>602.02140444444444</v>
      </c>
      <c r="N1700" s="34">
        <f t="shared" si="340"/>
        <v>801.40757111110872</v>
      </c>
      <c r="O1700" s="35">
        <f t="shared" si="341"/>
        <v>1013.1374726145144</v>
      </c>
      <c r="P1700" s="35">
        <f t="shared" si="348"/>
        <v>28494.491417283218</v>
      </c>
      <c r="Q1700" s="35">
        <f>(SUM(P$8:P1700))/3600000</f>
        <v>2.6376233525365689</v>
      </c>
      <c r="R1700" s="35">
        <f t="shared" si="349"/>
        <v>0</v>
      </c>
      <c r="S1700" s="35"/>
      <c r="T1700" s="35">
        <f>(SUMIF(R$8:R1700,"&lt;0"))/3600000*-1</f>
        <v>0.73406313885589025</v>
      </c>
      <c r="U1700" s="37">
        <f t="shared" si="351"/>
        <v>1.2202638888889776</v>
      </c>
      <c r="V1700" s="37">
        <f t="shared" si="350"/>
        <v>0</v>
      </c>
      <c r="W1700" s="39">
        <f>SUM(V$8:V1700)/3600000*-1</f>
        <v>0.50503543953285313</v>
      </c>
      <c r="X1700" s="38">
        <f t="shared" si="342"/>
        <v>28.494491417283864</v>
      </c>
      <c r="Y1700" s="38">
        <f t="shared" si="343"/>
        <v>49.398779670309125</v>
      </c>
      <c r="Z1700" s="38">
        <f>SUM(Y$8:Y1700)/1000</f>
        <v>44.091599082542672</v>
      </c>
    </row>
    <row r="1701" spans="2:26" x14ac:dyDescent="0.3">
      <c r="B1701" s="7" t="s">
        <v>28</v>
      </c>
      <c r="C1701" s="7">
        <v>1693</v>
      </c>
      <c r="D1701" s="7">
        <v>216</v>
      </c>
      <c r="E1701" s="2">
        <f t="shared" si="344"/>
        <v>35.583333333333329</v>
      </c>
      <c r="F1701" s="12">
        <v>128.1</v>
      </c>
      <c r="G1701" s="30">
        <f t="shared" si="345"/>
        <v>2.7777777777776198E-2</v>
      </c>
      <c r="H1701" s="30">
        <f t="shared" si="346"/>
        <v>9.9999999999994316E-2</v>
      </c>
      <c r="I1701" s="31">
        <f>SUM(E$8:E1701)</f>
        <v>20667.86111111112</v>
      </c>
      <c r="J1701" s="31">
        <f t="shared" si="347"/>
        <v>35.583333333332121</v>
      </c>
      <c r="K1701" s="32">
        <f t="shared" si="339"/>
        <v>42.916666666664227</v>
      </c>
      <c r="L1701" s="33">
        <v>156.46950000000001</v>
      </c>
      <c r="M1701" s="34">
        <f>0.5*2.10945*1.29*0.35*WLTC_class_3!E1701^2</f>
        <v>602.9624303335936</v>
      </c>
      <c r="N1701" s="34">
        <f t="shared" si="340"/>
        <v>802.34859700025788</v>
      </c>
      <c r="O1701" s="35">
        <f t="shared" si="341"/>
        <v>1015.9126204337152</v>
      </c>
      <c r="P1701" s="35">
        <f t="shared" si="348"/>
        <v>28550.237576591535</v>
      </c>
      <c r="Q1701" s="35">
        <f>(SUM(P$8:P1701))/3600000</f>
        <v>2.645553974085622</v>
      </c>
      <c r="R1701" s="35">
        <f t="shared" si="349"/>
        <v>0</v>
      </c>
      <c r="S1701" s="35"/>
      <c r="T1701" s="35">
        <f>(SUMIF(R$8:R1701,"&lt;0"))/3600000*-1</f>
        <v>0.73406313885589025</v>
      </c>
      <c r="U1701" s="37">
        <f t="shared" si="351"/>
        <v>1.2212175925923394</v>
      </c>
      <c r="V1701" s="37">
        <f t="shared" si="350"/>
        <v>0</v>
      </c>
      <c r="W1701" s="39">
        <f>SUM(V$8:V1701)/3600000*-1</f>
        <v>0.50503543953285313</v>
      </c>
      <c r="X1701" s="38">
        <f t="shared" si="342"/>
        <v>28.550237576592504</v>
      </c>
      <c r="Y1701" s="38">
        <f t="shared" si="343"/>
        <v>49.454525829617765</v>
      </c>
      <c r="Z1701" s="38">
        <f>SUM(Y$8:Y1701)/1000</f>
        <v>44.141053608372289</v>
      </c>
    </row>
    <row r="1702" spans="2:26" x14ac:dyDescent="0.3">
      <c r="B1702" s="7" t="s">
        <v>28</v>
      </c>
      <c r="C1702" s="7">
        <v>1694</v>
      </c>
      <c r="D1702" s="7">
        <v>217</v>
      </c>
      <c r="E1702" s="2">
        <f t="shared" si="344"/>
        <v>35.611111111111107</v>
      </c>
      <c r="F1702" s="12">
        <v>128.19999999999999</v>
      </c>
      <c r="G1702" s="30">
        <f t="shared" si="345"/>
        <v>2.7777777777780146E-2</v>
      </c>
      <c r="H1702" s="30">
        <f t="shared" si="346"/>
        <v>0.10000000000000853</v>
      </c>
      <c r="I1702" s="31">
        <f>SUM(E$8:E1702)</f>
        <v>20703.47222222223</v>
      </c>
      <c r="J1702" s="31">
        <f t="shared" si="347"/>
        <v>35.611111111109494</v>
      </c>
      <c r="K1702" s="32">
        <f t="shared" si="339"/>
        <v>42.916666666670324</v>
      </c>
      <c r="L1702" s="33">
        <v>156.46950000000001</v>
      </c>
      <c r="M1702" s="34">
        <f>0.5*2.10945*1.29*0.35*WLTC_class_3!E1702^2</f>
        <v>603.9041911121526</v>
      </c>
      <c r="N1702" s="34">
        <f t="shared" si="340"/>
        <v>803.29035777882291</v>
      </c>
      <c r="O1702" s="35">
        <f t="shared" si="341"/>
        <v>1018.6936589336591</v>
      </c>
      <c r="P1702" s="35">
        <f t="shared" si="348"/>
        <v>28606.062185344563</v>
      </c>
      <c r="Q1702" s="35">
        <f>(SUM(P$8:P1702))/3600000</f>
        <v>2.6535001024704399</v>
      </c>
      <c r="R1702" s="35">
        <f t="shared" si="349"/>
        <v>0</v>
      </c>
      <c r="S1702" s="35"/>
      <c r="T1702" s="35">
        <f>(SUMIF(R$8:R1702,"&lt;0"))/3600000*-1</f>
        <v>0.73406313885589025</v>
      </c>
      <c r="U1702" s="37">
        <f t="shared" si="351"/>
        <v>1.2221712962962634</v>
      </c>
      <c r="V1702" s="37">
        <f t="shared" si="350"/>
        <v>0</v>
      </c>
      <c r="W1702" s="39">
        <f>SUM(V$8:V1702)/3600000*-1</f>
        <v>0.50503543953285313</v>
      </c>
      <c r="X1702" s="38">
        <f t="shared" si="342"/>
        <v>28.606062185345859</v>
      </c>
      <c r="Y1702" s="38">
        <f t="shared" si="343"/>
        <v>49.51035043837112</v>
      </c>
      <c r="Z1702" s="38">
        <f>SUM(Y$8:Y1702)/1000</f>
        <v>44.190563958810664</v>
      </c>
    </row>
    <row r="1703" spans="2:26" x14ac:dyDescent="0.3">
      <c r="B1703" s="7" t="s">
        <v>28</v>
      </c>
      <c r="C1703" s="7">
        <v>1695</v>
      </c>
      <c r="D1703" s="7">
        <v>218</v>
      </c>
      <c r="E1703" s="2">
        <f t="shared" si="344"/>
        <v>35.638888888888893</v>
      </c>
      <c r="F1703" s="12">
        <v>128.30000000000001</v>
      </c>
      <c r="G1703" s="30">
        <f t="shared" si="345"/>
        <v>2.7777777777780146E-2</v>
      </c>
      <c r="H1703" s="30">
        <f t="shared" si="346"/>
        <v>0.10000000000000853</v>
      </c>
      <c r="I1703" s="31">
        <f>SUM(E$8:E1703)</f>
        <v>20739.11111111112</v>
      </c>
      <c r="J1703" s="31">
        <f t="shared" si="347"/>
        <v>35.638888888890506</v>
      </c>
      <c r="K1703" s="32">
        <f t="shared" si="339"/>
        <v>42.916666666670324</v>
      </c>
      <c r="L1703" s="33">
        <v>156.46950000000001</v>
      </c>
      <c r="M1703" s="34">
        <f>0.5*2.10945*1.29*0.35*WLTC_class_3!E1703^2</f>
        <v>604.84668678012156</v>
      </c>
      <c r="N1703" s="34">
        <f t="shared" si="340"/>
        <v>804.23285344679198</v>
      </c>
      <c r="O1703" s="35">
        <f t="shared" si="341"/>
        <v>1021.4805968344418</v>
      </c>
      <c r="P1703" s="35">
        <f t="shared" si="348"/>
        <v>28661.965304785583</v>
      </c>
      <c r="Q1703" s="35">
        <f>(SUM(P$8:P1703))/3600000</f>
        <v>2.6614617594995473</v>
      </c>
      <c r="R1703" s="35">
        <f t="shared" si="349"/>
        <v>0</v>
      </c>
      <c r="S1703" s="35"/>
      <c r="T1703" s="35">
        <f>(SUMIF(R$8:R1703,"&lt;0"))/3600000*-1</f>
        <v>0.73406313885589025</v>
      </c>
      <c r="U1703" s="37">
        <f t="shared" si="351"/>
        <v>1.223125000000328</v>
      </c>
      <c r="V1703" s="37">
        <f t="shared" si="350"/>
        <v>0</v>
      </c>
      <c r="W1703" s="39">
        <f>SUM(V$8:V1703)/3600000*-1</f>
        <v>0.50503543953285313</v>
      </c>
      <c r="X1703" s="38">
        <f t="shared" si="342"/>
        <v>28.661965304784285</v>
      </c>
      <c r="Y1703" s="38">
        <f t="shared" si="343"/>
        <v>49.566253557809546</v>
      </c>
      <c r="Z1703" s="38">
        <f>SUM(Y$8:Y1703)/1000</f>
        <v>44.24013021236847</v>
      </c>
    </row>
    <row r="1704" spans="2:26" x14ac:dyDescent="0.3">
      <c r="B1704" s="7" t="s">
        <v>28</v>
      </c>
      <c r="C1704" s="7">
        <v>1696</v>
      </c>
      <c r="D1704" s="7">
        <v>219</v>
      </c>
      <c r="E1704" s="2">
        <f t="shared" si="344"/>
        <v>35.666666666666664</v>
      </c>
      <c r="F1704" s="12">
        <v>128.4</v>
      </c>
      <c r="G1704" s="30">
        <f t="shared" si="345"/>
        <v>2.7777777777776198E-2</v>
      </c>
      <c r="H1704" s="30">
        <f t="shared" si="346"/>
        <v>9.9999999999994316E-2</v>
      </c>
      <c r="I1704" s="31">
        <f>SUM(E$8:E1704)</f>
        <v>20774.777777777788</v>
      </c>
      <c r="J1704" s="31">
        <f t="shared" si="347"/>
        <v>35.666666666667879</v>
      </c>
      <c r="K1704" s="32">
        <f t="shared" si="339"/>
        <v>42.916666666664227</v>
      </c>
      <c r="L1704" s="33">
        <v>156.46950000000001</v>
      </c>
      <c r="M1704" s="34">
        <f>0.5*2.10945*1.29*0.35*WLTC_class_3!E1704^2</f>
        <v>605.78991733749979</v>
      </c>
      <c r="N1704" s="34">
        <f t="shared" si="340"/>
        <v>805.17608400416407</v>
      </c>
      <c r="O1704" s="35">
        <f t="shared" si="341"/>
        <v>1024.2734428626652</v>
      </c>
      <c r="P1704" s="35">
        <f t="shared" si="348"/>
        <v>28717.946996149494</v>
      </c>
      <c r="Q1704" s="35">
        <f>(SUM(P$8:P1704))/3600000</f>
        <v>2.6694389669984777</v>
      </c>
      <c r="R1704" s="35">
        <f t="shared" si="349"/>
        <v>0</v>
      </c>
      <c r="S1704" s="35"/>
      <c r="T1704" s="35">
        <f>(SUMIF(R$8:R1704,"&lt;0"))/3600000*-1</f>
        <v>0.73406313885589025</v>
      </c>
      <c r="U1704" s="37">
        <f t="shared" si="351"/>
        <v>1.2240787037034089</v>
      </c>
      <c r="V1704" s="37">
        <f t="shared" si="350"/>
        <v>0</v>
      </c>
      <c r="W1704" s="39">
        <f>SUM(V$8:V1704)/3600000*-1</f>
        <v>0.50503543953285313</v>
      </c>
      <c r="X1704" s="38">
        <f t="shared" si="342"/>
        <v>28.717946996148516</v>
      </c>
      <c r="Y1704" s="38">
        <f t="shared" si="343"/>
        <v>49.622235249173777</v>
      </c>
      <c r="Z1704" s="38">
        <f>SUM(Y$8:Y1704)/1000</f>
        <v>44.289752447617644</v>
      </c>
    </row>
    <row r="1705" spans="2:26" x14ac:dyDescent="0.3">
      <c r="B1705" s="7" t="s">
        <v>28</v>
      </c>
      <c r="C1705" s="7">
        <v>1697</v>
      </c>
      <c r="D1705" s="7">
        <v>220</v>
      </c>
      <c r="E1705" s="2">
        <f t="shared" si="344"/>
        <v>35.694444444444443</v>
      </c>
      <c r="F1705" s="12">
        <v>128.5</v>
      </c>
      <c r="G1705" s="30">
        <f t="shared" si="345"/>
        <v>2.7777777777776198E-2</v>
      </c>
      <c r="H1705" s="30">
        <f t="shared" si="346"/>
        <v>9.9999999999994316E-2</v>
      </c>
      <c r="I1705" s="31">
        <f>SUM(E$8:E1705)</f>
        <v>20810.472222222234</v>
      </c>
      <c r="J1705" s="31">
        <f t="shared" si="347"/>
        <v>35.694444444445253</v>
      </c>
      <c r="K1705" s="32">
        <f t="shared" si="339"/>
        <v>42.916666666664227</v>
      </c>
      <c r="L1705" s="33">
        <v>156.46950000000001</v>
      </c>
      <c r="M1705" s="34">
        <f>0.5*2.10945*1.29*0.35*WLTC_class_3!E1705^2</f>
        <v>606.73388278428808</v>
      </c>
      <c r="N1705" s="34">
        <f t="shared" si="340"/>
        <v>806.12004945095237</v>
      </c>
      <c r="O1705" s="35">
        <f t="shared" si="341"/>
        <v>1027.0722057520672</v>
      </c>
      <c r="P1705" s="35">
        <f t="shared" si="348"/>
        <v>28774.007320680481</v>
      </c>
      <c r="Q1705" s="35">
        <f>(SUM(P$8:P1705))/3600000</f>
        <v>2.6774317468097775</v>
      </c>
      <c r="R1705" s="35">
        <f t="shared" si="349"/>
        <v>0</v>
      </c>
      <c r="S1705" s="35"/>
      <c r="T1705" s="35">
        <f>(SUMIF(R$8:R1705,"&lt;0"))/3600000*-1</f>
        <v>0.73406313885589025</v>
      </c>
      <c r="U1705" s="37">
        <f t="shared" si="351"/>
        <v>1.2250324074074734</v>
      </c>
      <c r="V1705" s="37">
        <f t="shared" si="350"/>
        <v>0</v>
      </c>
      <c r="W1705" s="39">
        <f>SUM(V$8:V1705)/3600000*-1</f>
        <v>0.50503543953285313</v>
      </c>
      <c r="X1705" s="38">
        <f t="shared" si="342"/>
        <v>28.774007320679825</v>
      </c>
      <c r="Y1705" s="38">
        <f t="shared" si="343"/>
        <v>49.678295573705086</v>
      </c>
      <c r="Z1705" s="38">
        <f>SUM(Y$8:Y1705)/1000</f>
        <v>44.339430743191357</v>
      </c>
    </row>
    <row r="1706" spans="2:26" x14ac:dyDescent="0.3">
      <c r="B1706" s="7" t="s">
        <v>28</v>
      </c>
      <c r="C1706" s="7">
        <v>1698</v>
      </c>
      <c r="D1706" s="7">
        <v>221</v>
      </c>
      <c r="E1706" s="2">
        <f t="shared" si="344"/>
        <v>35.722222222222221</v>
      </c>
      <c r="F1706" s="12">
        <v>128.6</v>
      </c>
      <c r="G1706" s="30">
        <f t="shared" si="345"/>
        <v>1.3888888888888099E-2</v>
      </c>
      <c r="H1706" s="30">
        <f t="shared" si="346"/>
        <v>4.9999999999997158E-2</v>
      </c>
      <c r="I1706" s="31">
        <f>SUM(E$8:E1706)</f>
        <v>20846.194444444456</v>
      </c>
      <c r="J1706" s="31">
        <f t="shared" si="347"/>
        <v>35.722222222222626</v>
      </c>
      <c r="K1706" s="32">
        <f t="shared" si="339"/>
        <v>21.458333333332114</v>
      </c>
      <c r="L1706" s="33">
        <v>156.46950000000001</v>
      </c>
      <c r="M1706" s="34">
        <f>0.5*2.10945*1.29*0.35*WLTC_class_3!E1706^2</f>
        <v>607.678583120486</v>
      </c>
      <c r="N1706" s="34">
        <f t="shared" si="340"/>
        <v>785.60641645381816</v>
      </c>
      <c r="O1706" s="35">
        <f t="shared" si="341"/>
        <v>1002.4944051741306</v>
      </c>
      <c r="P1706" s="35">
        <f t="shared" si="348"/>
        <v>28063.606987767267</v>
      </c>
      <c r="Q1706" s="35">
        <f>(SUM(P$8:P1706))/3600000</f>
        <v>2.6852271931952685</v>
      </c>
      <c r="R1706" s="35">
        <f t="shared" si="349"/>
        <v>0</v>
      </c>
      <c r="S1706" s="35"/>
      <c r="T1706" s="35">
        <f>(SUMIF(R$8:R1706,"&lt;0"))/3600000*-1</f>
        <v>0.73406313885589025</v>
      </c>
      <c r="U1706" s="37">
        <f t="shared" si="351"/>
        <v>1.2259861111111165</v>
      </c>
      <c r="V1706" s="37">
        <f t="shared" si="350"/>
        <v>0</v>
      </c>
      <c r="W1706" s="39">
        <f>SUM(V$8:V1706)/3600000*-1</f>
        <v>0.50503543953285313</v>
      </c>
      <c r="X1706" s="38">
        <f t="shared" si="342"/>
        <v>28.063606987766946</v>
      </c>
      <c r="Y1706" s="38">
        <f t="shared" si="343"/>
        <v>48.967895240792203</v>
      </c>
      <c r="Z1706" s="38">
        <f>SUM(Y$8:Y1706)/1000</f>
        <v>44.38839863843215</v>
      </c>
    </row>
    <row r="1707" spans="2:26" x14ac:dyDescent="0.3">
      <c r="B1707" s="7" t="s">
        <v>28</v>
      </c>
      <c r="C1707" s="7">
        <v>1699</v>
      </c>
      <c r="D1707" s="7">
        <v>222</v>
      </c>
      <c r="E1707" s="2">
        <f t="shared" si="344"/>
        <v>35.722222222222221</v>
      </c>
      <c r="F1707" s="12">
        <v>128.6</v>
      </c>
      <c r="G1707" s="30">
        <f t="shared" si="345"/>
        <v>-1.3888888888888099E-2</v>
      </c>
      <c r="H1707" s="30">
        <f t="shared" si="346"/>
        <v>-4.9999999999997158E-2</v>
      </c>
      <c r="I1707" s="31">
        <f>SUM(E$8:E1707)</f>
        <v>20881.916666666679</v>
      </c>
      <c r="J1707" s="31">
        <f t="shared" si="347"/>
        <v>35.722222222222626</v>
      </c>
      <c r="K1707" s="32">
        <f t="shared" si="339"/>
        <v>-21.458333333332114</v>
      </c>
      <c r="L1707" s="33">
        <v>156.46950000000001</v>
      </c>
      <c r="M1707" s="34">
        <f>0.5*2.10945*1.29*0.35*WLTC_class_3!E1707^2</f>
        <v>607.678583120486</v>
      </c>
      <c r="N1707" s="34">
        <f t="shared" si="340"/>
        <v>742.68974978715391</v>
      </c>
      <c r="O1707" s="35">
        <f t="shared" si="341"/>
        <v>0</v>
      </c>
      <c r="P1707" s="35">
        <f t="shared" si="348"/>
        <v>0</v>
      </c>
      <c r="Q1707" s="35">
        <f>(SUM(P$8:P1707))/3600000</f>
        <v>2.6852271931952685</v>
      </c>
      <c r="R1707" s="35">
        <f t="shared" si="349"/>
        <v>0</v>
      </c>
      <c r="S1707" s="35"/>
      <c r="T1707" s="35">
        <f>(SUMIF(R$8:R1707,"&lt;0"))/3600000*-1</f>
        <v>0.73406313885589025</v>
      </c>
      <c r="U1707" s="37">
        <f t="shared" si="351"/>
        <v>0</v>
      </c>
      <c r="V1707" s="37">
        <f t="shared" si="350"/>
        <v>0</v>
      </c>
      <c r="W1707" s="39">
        <f>SUM(V$8:V1707)/3600000*-1</f>
        <v>0.50503543953285313</v>
      </c>
      <c r="X1707" s="38">
        <f t="shared" si="342"/>
        <v>26.53052828406333</v>
      </c>
      <c r="Y1707" s="38">
        <f t="shared" si="343"/>
        <v>47.434816537088594</v>
      </c>
      <c r="Z1707" s="38">
        <f>SUM(Y$8:Y1707)/1000</f>
        <v>44.435833454969234</v>
      </c>
    </row>
    <row r="1708" spans="2:26" x14ac:dyDescent="0.3">
      <c r="B1708" s="7" t="s">
        <v>28</v>
      </c>
      <c r="C1708" s="7">
        <v>1700</v>
      </c>
      <c r="D1708" s="7">
        <v>223</v>
      </c>
      <c r="E1708" s="2">
        <f t="shared" si="344"/>
        <v>35.694444444444443</v>
      </c>
      <c r="F1708" s="12">
        <v>128.5</v>
      </c>
      <c r="G1708" s="30">
        <f t="shared" si="345"/>
        <v>-4.1666666666664298E-2</v>
      </c>
      <c r="H1708" s="30">
        <f t="shared" si="346"/>
        <v>-0.14999999999999147</v>
      </c>
      <c r="I1708" s="31">
        <f>SUM(E$8:E1708)</f>
        <v>20917.611111111124</v>
      </c>
      <c r="J1708" s="31">
        <f t="shared" si="347"/>
        <v>35.694444444445253</v>
      </c>
      <c r="K1708" s="32">
        <f t="shared" si="339"/>
        <v>-64.374999999996334</v>
      </c>
      <c r="L1708" s="33">
        <v>156.46950000000001</v>
      </c>
      <c r="M1708" s="34">
        <f>0.5*2.10945*1.29*0.35*WLTC_class_3!E1708^2</f>
        <v>606.73388278428808</v>
      </c>
      <c r="N1708" s="34">
        <f t="shared" si="340"/>
        <v>698.82838278429176</v>
      </c>
      <c r="O1708" s="35">
        <f t="shared" si="341"/>
        <v>0</v>
      </c>
      <c r="P1708" s="35">
        <f t="shared" si="348"/>
        <v>0</v>
      </c>
      <c r="Q1708" s="35">
        <f>(SUM(P$8:P1708))/3600000</f>
        <v>2.6852271931952685</v>
      </c>
      <c r="R1708" s="35">
        <f t="shared" si="349"/>
        <v>0</v>
      </c>
      <c r="S1708" s="35"/>
      <c r="T1708" s="35">
        <f>(SUMIF(R$8:R1708,"&lt;0"))/3600000*-1</f>
        <v>0.73406313885589025</v>
      </c>
      <c r="U1708" s="37">
        <f t="shared" si="351"/>
        <v>-1.2259861111111165</v>
      </c>
      <c r="V1708" s="37">
        <f t="shared" si="350"/>
        <v>0</v>
      </c>
      <c r="W1708" s="39">
        <f>SUM(V$8:V1708)/3600000*-1</f>
        <v>0.50503543953285313</v>
      </c>
      <c r="X1708" s="38">
        <f t="shared" si="342"/>
        <v>24.944290885494858</v>
      </c>
      <c r="Y1708" s="38">
        <f t="shared" si="343"/>
        <v>45.848579138520122</v>
      </c>
      <c r="Z1708" s="38">
        <f>SUM(Y$8:Y1708)/1000</f>
        <v>44.481682034107756</v>
      </c>
    </row>
    <row r="1709" spans="2:26" x14ac:dyDescent="0.3">
      <c r="B1709" s="7" t="s">
        <v>28</v>
      </c>
      <c r="C1709" s="7">
        <v>1701</v>
      </c>
      <c r="D1709" s="7">
        <v>224</v>
      </c>
      <c r="E1709" s="2">
        <f t="shared" si="344"/>
        <v>35.638888888888893</v>
      </c>
      <c r="F1709" s="12">
        <v>128.30000000000001</v>
      </c>
      <c r="G1709" s="30">
        <f t="shared" si="345"/>
        <v>-5.5555555555556344E-2</v>
      </c>
      <c r="H1709" s="30">
        <f t="shared" si="346"/>
        <v>-0.20000000000000284</v>
      </c>
      <c r="I1709" s="31">
        <f>SUM(E$8:E1709)</f>
        <v>20953.250000000015</v>
      </c>
      <c r="J1709" s="31">
        <f t="shared" si="347"/>
        <v>35.638888888890506</v>
      </c>
      <c r="K1709" s="32">
        <f t="shared" si="339"/>
        <v>-85.833333333334551</v>
      </c>
      <c r="L1709" s="33">
        <v>156.46950000000001</v>
      </c>
      <c r="M1709" s="34">
        <f>0.5*2.10945*1.29*0.35*WLTC_class_3!E1709^2</f>
        <v>604.84668678012156</v>
      </c>
      <c r="N1709" s="34">
        <f t="shared" si="340"/>
        <v>675.48285344678709</v>
      </c>
      <c r="O1709" s="35">
        <f t="shared" si="341"/>
        <v>0</v>
      </c>
      <c r="P1709" s="35">
        <f t="shared" si="348"/>
        <v>0</v>
      </c>
      <c r="Q1709" s="35">
        <f>(SUM(P$8:P1709))/3600000</f>
        <v>2.6852271931952685</v>
      </c>
      <c r="R1709" s="35">
        <f t="shared" si="349"/>
        <v>0</v>
      </c>
      <c r="S1709" s="35"/>
      <c r="T1709" s="35">
        <f>(SUMIF(R$8:R1709,"&lt;0"))/3600000*-1</f>
        <v>0.73406313885589025</v>
      </c>
      <c r="U1709" s="37">
        <f t="shared" si="351"/>
        <v>-2.4491111111108825</v>
      </c>
      <c r="V1709" s="37">
        <f t="shared" si="350"/>
        <v>0</v>
      </c>
      <c r="W1709" s="39">
        <f>SUM(V$8:V1709)/3600000*-1</f>
        <v>0.50503543953285313</v>
      </c>
      <c r="X1709" s="38">
        <f t="shared" si="342"/>
        <v>24.073458360339664</v>
      </c>
      <c r="Y1709" s="38">
        <f t="shared" si="343"/>
        <v>44.977746613364928</v>
      </c>
      <c r="Z1709" s="38">
        <f>SUM(Y$8:Y1709)/1000</f>
        <v>44.526659780721118</v>
      </c>
    </row>
    <row r="1710" spans="2:26" x14ac:dyDescent="0.3">
      <c r="B1710" s="7" t="s">
        <v>28</v>
      </c>
      <c r="C1710" s="7">
        <v>1702</v>
      </c>
      <c r="D1710" s="7">
        <v>225</v>
      </c>
      <c r="E1710" s="2">
        <f t="shared" si="344"/>
        <v>35.583333333333329</v>
      </c>
      <c r="F1710" s="12">
        <v>128.1</v>
      </c>
      <c r="G1710" s="30">
        <f t="shared" si="345"/>
        <v>-5.5555555555556344E-2</v>
      </c>
      <c r="H1710" s="30">
        <f t="shared" si="346"/>
        <v>-0.20000000000000284</v>
      </c>
      <c r="I1710" s="31">
        <f>SUM(E$8:E1710)</f>
        <v>20988.833333333347</v>
      </c>
      <c r="J1710" s="31">
        <f t="shared" si="347"/>
        <v>35.583333333332121</v>
      </c>
      <c r="K1710" s="32">
        <f t="shared" si="339"/>
        <v>-85.833333333334551</v>
      </c>
      <c r="L1710" s="33">
        <v>156.46950000000001</v>
      </c>
      <c r="M1710" s="34">
        <f>0.5*2.10945*1.29*0.35*WLTC_class_3!E1710^2</f>
        <v>602.9624303335936</v>
      </c>
      <c r="N1710" s="34">
        <f t="shared" si="340"/>
        <v>673.59859700025913</v>
      </c>
      <c r="O1710" s="35">
        <f t="shared" si="341"/>
        <v>0</v>
      </c>
      <c r="P1710" s="35">
        <f t="shared" si="348"/>
        <v>0</v>
      </c>
      <c r="Q1710" s="35">
        <f>(SUM(P$8:P1710))/3600000</f>
        <v>2.6852271931952685</v>
      </c>
      <c r="R1710" s="35">
        <f t="shared" si="349"/>
        <v>0</v>
      </c>
      <c r="S1710" s="35"/>
      <c r="T1710" s="35">
        <f>(SUMIF(R$8:R1710,"&lt;0"))/3600000*-1</f>
        <v>0.73406313885589025</v>
      </c>
      <c r="U1710" s="37">
        <f t="shared" si="351"/>
        <v>-2.4452962962965912</v>
      </c>
      <c r="V1710" s="37">
        <f t="shared" si="350"/>
        <v>0</v>
      </c>
      <c r="W1710" s="39">
        <f>SUM(V$8:V1710)/3600000*-1</f>
        <v>0.50503543953285313</v>
      </c>
      <c r="X1710" s="38">
        <f t="shared" si="342"/>
        <v>23.968883409925887</v>
      </c>
      <c r="Y1710" s="38">
        <f t="shared" si="343"/>
        <v>44.873171662951151</v>
      </c>
      <c r="Z1710" s="38">
        <f>SUM(Y$8:Y1710)/1000</f>
        <v>44.571532952384068</v>
      </c>
    </row>
    <row r="1711" spans="2:26" x14ac:dyDescent="0.3">
      <c r="B1711" s="7" t="s">
        <v>28</v>
      </c>
      <c r="C1711" s="7">
        <v>1703</v>
      </c>
      <c r="D1711" s="7">
        <v>226</v>
      </c>
      <c r="E1711" s="2">
        <f t="shared" si="344"/>
        <v>35.527777777777779</v>
      </c>
      <c r="F1711" s="12">
        <v>127.9</v>
      </c>
      <c r="G1711" s="30">
        <f t="shared" si="345"/>
        <v>-6.9444444444444448E-2</v>
      </c>
      <c r="H1711" s="30">
        <f t="shared" si="346"/>
        <v>-0.25</v>
      </c>
      <c r="I1711" s="31">
        <f>SUM(E$8:E1711)</f>
        <v>21024.361111111124</v>
      </c>
      <c r="J1711" s="31">
        <f t="shared" si="347"/>
        <v>35.527777777777374</v>
      </c>
      <c r="K1711" s="32">
        <f t="shared" si="339"/>
        <v>-107.29166666666667</v>
      </c>
      <c r="L1711" s="33">
        <v>156.46950000000001</v>
      </c>
      <c r="M1711" s="34">
        <f>0.5*2.10945*1.29*0.35*WLTC_class_3!E1711^2</f>
        <v>601.08111344470478</v>
      </c>
      <c r="N1711" s="34">
        <f t="shared" si="340"/>
        <v>650.25894677803819</v>
      </c>
      <c r="O1711" s="35">
        <f t="shared" si="341"/>
        <v>0</v>
      </c>
      <c r="P1711" s="35">
        <f t="shared" si="348"/>
        <v>0</v>
      </c>
      <c r="Q1711" s="35">
        <f>(SUM(P$8:P1711))/3600000</f>
        <v>2.6852271931952685</v>
      </c>
      <c r="R1711" s="35">
        <f t="shared" si="349"/>
        <v>0</v>
      </c>
      <c r="S1711" s="35"/>
      <c r="T1711" s="35">
        <f>(SUMIF(R$8:R1711,"&lt;0"))/3600000*-1</f>
        <v>0.73406313885589025</v>
      </c>
      <c r="U1711" s="37">
        <f t="shared" si="351"/>
        <v>-2.4414814814813166</v>
      </c>
      <c r="V1711" s="37">
        <f t="shared" si="350"/>
        <v>0</v>
      </c>
      <c r="W1711" s="39">
        <f>SUM(V$8:V1711)/3600000*-1</f>
        <v>0.50503543953285313</v>
      </c>
      <c r="X1711" s="38">
        <f t="shared" si="342"/>
        <v>23.102255359141967</v>
      </c>
      <c r="Y1711" s="38">
        <f t="shared" si="343"/>
        <v>44.006543612167228</v>
      </c>
      <c r="Z1711" s="38">
        <f>SUM(Y$8:Y1711)/1000</f>
        <v>44.615539495996238</v>
      </c>
    </row>
    <row r="1712" spans="2:26" x14ac:dyDescent="0.3">
      <c r="B1712" s="7" t="s">
        <v>28</v>
      </c>
      <c r="C1712" s="7">
        <v>1704</v>
      </c>
      <c r="D1712" s="7">
        <v>227</v>
      </c>
      <c r="E1712" s="2">
        <f t="shared" si="344"/>
        <v>35.444444444444443</v>
      </c>
      <c r="F1712" s="12">
        <v>127.6</v>
      </c>
      <c r="G1712" s="30">
        <f t="shared" si="345"/>
        <v>-6.9444444444444448E-2</v>
      </c>
      <c r="H1712" s="30">
        <f t="shared" si="346"/>
        <v>-0.25</v>
      </c>
      <c r="I1712" s="31">
        <f>SUM(E$8:E1712)</f>
        <v>21059.805555555569</v>
      </c>
      <c r="J1712" s="31">
        <f t="shared" si="347"/>
        <v>35.444444444445253</v>
      </c>
      <c r="K1712" s="32">
        <f t="shared" si="339"/>
        <v>-107.29166666666667</v>
      </c>
      <c r="L1712" s="33">
        <v>156.46950000000001</v>
      </c>
      <c r="M1712" s="34">
        <f>0.5*2.10945*1.29*0.35*WLTC_class_3!E1712^2</f>
        <v>598.2646497819444</v>
      </c>
      <c r="N1712" s="34">
        <f t="shared" si="340"/>
        <v>647.44248311527781</v>
      </c>
      <c r="O1712" s="35">
        <f t="shared" si="341"/>
        <v>0</v>
      </c>
      <c r="P1712" s="35">
        <f t="shared" si="348"/>
        <v>0</v>
      </c>
      <c r="Q1712" s="35">
        <f>(SUM(P$8:P1712))/3600000</f>
        <v>2.6852271931952685</v>
      </c>
      <c r="R1712" s="35">
        <f t="shared" si="349"/>
        <v>0</v>
      </c>
      <c r="S1712" s="35"/>
      <c r="T1712" s="35">
        <f>(SUMIF(R$8:R1712,"&lt;0"))/3600000*-1</f>
        <v>0.73406313885589025</v>
      </c>
      <c r="U1712" s="37">
        <f t="shared" si="351"/>
        <v>-3.6550694444445124</v>
      </c>
      <c r="V1712" s="37">
        <f t="shared" si="350"/>
        <v>0</v>
      </c>
      <c r="W1712" s="39">
        <f>SUM(V$8:V1712)/3600000*-1</f>
        <v>0.50503543953285313</v>
      </c>
      <c r="X1712" s="38">
        <f t="shared" si="342"/>
        <v>22.948239123752625</v>
      </c>
      <c r="Y1712" s="38">
        <f t="shared" si="343"/>
        <v>43.852527376777886</v>
      </c>
      <c r="Z1712" s="38">
        <f>SUM(Y$8:Y1712)/1000</f>
        <v>44.659392023373016</v>
      </c>
    </row>
    <row r="1713" spans="2:26" x14ac:dyDescent="0.3">
      <c r="B1713" s="7" t="s">
        <v>28</v>
      </c>
      <c r="C1713" s="7">
        <v>1705</v>
      </c>
      <c r="D1713" s="7">
        <v>228</v>
      </c>
      <c r="E1713" s="2">
        <f t="shared" si="344"/>
        <v>35.388888888888893</v>
      </c>
      <c r="F1713" s="12">
        <v>127.4</v>
      </c>
      <c r="G1713" s="30">
        <f t="shared" si="345"/>
        <v>-5.5555555555554373E-2</v>
      </c>
      <c r="H1713" s="30">
        <f t="shared" si="346"/>
        <v>-0.19999999999999574</v>
      </c>
      <c r="I1713" s="31">
        <f>SUM(E$8:E1713)</f>
        <v>21095.19444444446</v>
      </c>
      <c r="J1713" s="31">
        <f t="shared" si="347"/>
        <v>35.388888888890506</v>
      </c>
      <c r="K1713" s="32">
        <f t="shared" si="339"/>
        <v>-85.83333333333151</v>
      </c>
      <c r="L1713" s="33">
        <v>156.46950000000001</v>
      </c>
      <c r="M1713" s="34">
        <f>0.5*2.10945*1.29*0.35*WLTC_class_3!E1713^2</f>
        <v>596.39068178715286</v>
      </c>
      <c r="N1713" s="34">
        <f t="shared" si="340"/>
        <v>667.02684845382134</v>
      </c>
      <c r="O1713" s="35">
        <f t="shared" si="341"/>
        <v>0</v>
      </c>
      <c r="P1713" s="35">
        <f t="shared" si="348"/>
        <v>0</v>
      </c>
      <c r="Q1713" s="35">
        <f>(SUM(P$8:P1713))/3600000</f>
        <v>2.6852271931952685</v>
      </c>
      <c r="R1713" s="35">
        <f t="shared" si="349"/>
        <v>0</v>
      </c>
      <c r="S1713" s="35"/>
      <c r="T1713" s="35">
        <f>(SUMIF(R$8:R1713,"&lt;0"))/3600000*-1</f>
        <v>0.73406313885589025</v>
      </c>
      <c r="U1713" s="37">
        <f t="shared" si="351"/>
        <v>-2.4319444444441842</v>
      </c>
      <c r="V1713" s="37">
        <f t="shared" si="350"/>
        <v>0</v>
      </c>
      <c r="W1713" s="39">
        <f>SUM(V$8:V1713)/3600000*-1</f>
        <v>0.50503543953285313</v>
      </c>
      <c r="X1713" s="38">
        <f t="shared" si="342"/>
        <v>23.605339025838013</v>
      </c>
      <c r="Y1713" s="38">
        <f t="shared" si="343"/>
        <v>44.509627278863277</v>
      </c>
      <c r="Z1713" s="38">
        <f>SUM(Y$8:Y1713)/1000</f>
        <v>44.703901650651879</v>
      </c>
    </row>
    <row r="1714" spans="2:26" x14ac:dyDescent="0.3">
      <c r="B1714" s="7" t="s">
        <v>28</v>
      </c>
      <c r="C1714" s="7">
        <v>1706</v>
      </c>
      <c r="D1714" s="7">
        <v>229</v>
      </c>
      <c r="E1714" s="2">
        <f t="shared" si="344"/>
        <v>35.333333333333336</v>
      </c>
      <c r="F1714" s="12">
        <v>127.2</v>
      </c>
      <c r="G1714" s="30">
        <f t="shared" si="345"/>
        <v>-5.5555555555556344E-2</v>
      </c>
      <c r="H1714" s="30">
        <f t="shared" si="346"/>
        <v>-0.20000000000000284</v>
      </c>
      <c r="I1714" s="31">
        <f>SUM(E$8:E1714)</f>
        <v>21130.527777777792</v>
      </c>
      <c r="J1714" s="31">
        <f t="shared" si="347"/>
        <v>35.333333333332121</v>
      </c>
      <c r="K1714" s="32">
        <f t="shared" si="339"/>
        <v>-85.833333333334551</v>
      </c>
      <c r="L1714" s="33">
        <v>156.46950000000001</v>
      </c>
      <c r="M1714" s="34">
        <f>0.5*2.10945*1.29*0.35*WLTC_class_3!E1714^2</f>
        <v>594.51965335</v>
      </c>
      <c r="N1714" s="34">
        <f t="shared" si="340"/>
        <v>665.15582001666553</v>
      </c>
      <c r="O1714" s="35">
        <f t="shared" si="341"/>
        <v>0</v>
      </c>
      <c r="P1714" s="35">
        <f t="shared" si="348"/>
        <v>0</v>
      </c>
      <c r="Q1714" s="35">
        <f>(SUM(P$8:P1714))/3600000</f>
        <v>2.6852271931952685</v>
      </c>
      <c r="R1714" s="35">
        <f t="shared" si="349"/>
        <v>0</v>
      </c>
      <c r="S1714" s="35"/>
      <c r="T1714" s="35">
        <f>(SUMIF(R$8:R1714,"&lt;0"))/3600000*-1</f>
        <v>0.73406313885589025</v>
      </c>
      <c r="U1714" s="37">
        <f t="shared" si="351"/>
        <v>-2.428129629629753</v>
      </c>
      <c r="V1714" s="37">
        <f t="shared" si="350"/>
        <v>0</v>
      </c>
      <c r="W1714" s="39">
        <f>SUM(V$8:V1714)/3600000*-1</f>
        <v>0.50503543953285313</v>
      </c>
      <c r="X1714" s="38">
        <f t="shared" si="342"/>
        <v>23.502172307255517</v>
      </c>
      <c r="Y1714" s="38">
        <f t="shared" si="343"/>
        <v>44.406460560280777</v>
      </c>
      <c r="Z1714" s="38">
        <f>SUM(Y$8:Y1714)/1000</f>
        <v>44.748308111212168</v>
      </c>
    </row>
    <row r="1715" spans="2:26" x14ac:dyDescent="0.3">
      <c r="B1715" s="7" t="s">
        <v>28</v>
      </c>
      <c r="C1715" s="7">
        <v>1707</v>
      </c>
      <c r="D1715" s="7">
        <v>230</v>
      </c>
      <c r="E1715" s="2">
        <f t="shared" si="344"/>
        <v>35.277777777777779</v>
      </c>
      <c r="F1715" s="12">
        <v>127</v>
      </c>
      <c r="G1715" s="30">
        <f t="shared" si="345"/>
        <v>-4.1666666666666269E-2</v>
      </c>
      <c r="H1715" s="30">
        <f t="shared" si="346"/>
        <v>-0.14999999999999858</v>
      </c>
      <c r="I1715" s="31">
        <f>SUM(E$8:E1715)</f>
        <v>21165.805555555569</v>
      </c>
      <c r="J1715" s="31">
        <f t="shared" si="347"/>
        <v>35.277777777777374</v>
      </c>
      <c r="K1715" s="32">
        <f t="shared" si="339"/>
        <v>-64.374999999999389</v>
      </c>
      <c r="L1715" s="33">
        <v>156.46950000000001</v>
      </c>
      <c r="M1715" s="34">
        <f>0.5*2.10945*1.29*0.35*WLTC_class_3!E1715^2</f>
        <v>592.65156447048605</v>
      </c>
      <c r="N1715" s="34">
        <f t="shared" si="340"/>
        <v>684.74606447048666</v>
      </c>
      <c r="O1715" s="35">
        <f t="shared" si="341"/>
        <v>0</v>
      </c>
      <c r="P1715" s="35">
        <f t="shared" si="348"/>
        <v>0</v>
      </c>
      <c r="Q1715" s="35">
        <f>(SUM(P$8:P1715))/3600000</f>
        <v>2.6852271931952685</v>
      </c>
      <c r="R1715" s="35">
        <f t="shared" si="349"/>
        <v>0</v>
      </c>
      <c r="S1715" s="35"/>
      <c r="T1715" s="35">
        <f>(SUMIF(R$8:R1715,"&lt;0"))/3600000*-1</f>
        <v>0.73406313885589025</v>
      </c>
      <c r="U1715" s="37">
        <f t="shared" si="351"/>
        <v>-2.4243148148148999</v>
      </c>
      <c r="V1715" s="37">
        <f t="shared" si="350"/>
        <v>0</v>
      </c>
      <c r="W1715" s="39">
        <f>SUM(V$8:V1715)/3600000*-1</f>
        <v>0.50503543953285313</v>
      </c>
      <c r="X1715" s="38">
        <f t="shared" si="342"/>
        <v>24.156319496597725</v>
      </c>
      <c r="Y1715" s="38">
        <f t="shared" si="343"/>
        <v>45.060607749622989</v>
      </c>
      <c r="Z1715" s="38">
        <f>SUM(Y$8:Y1715)/1000</f>
        <v>44.793368718961787</v>
      </c>
    </row>
    <row r="1716" spans="2:26" x14ac:dyDescent="0.3">
      <c r="B1716" s="7" t="s">
        <v>28</v>
      </c>
      <c r="C1716" s="7">
        <v>1708</v>
      </c>
      <c r="D1716" s="7">
        <v>231</v>
      </c>
      <c r="E1716" s="2">
        <f t="shared" si="344"/>
        <v>35.25</v>
      </c>
      <c r="F1716" s="12">
        <v>126.9</v>
      </c>
      <c r="G1716" s="30">
        <f t="shared" si="345"/>
        <v>-2.7777777777778172E-2</v>
      </c>
      <c r="H1716" s="30">
        <f t="shared" si="346"/>
        <v>-0.10000000000000142</v>
      </c>
      <c r="I1716" s="31">
        <f>SUM(E$8:E1716)</f>
        <v>21201.055555555569</v>
      </c>
      <c r="J1716" s="31">
        <f t="shared" si="347"/>
        <v>35.25</v>
      </c>
      <c r="K1716" s="32">
        <f t="shared" si="339"/>
        <v>-42.916666666667275</v>
      </c>
      <c r="L1716" s="33">
        <v>156.46950000000001</v>
      </c>
      <c r="M1716" s="34">
        <f>0.5*2.10945*1.29*0.35*WLTC_class_3!E1716^2</f>
        <v>591.71862236484367</v>
      </c>
      <c r="N1716" s="34">
        <f t="shared" si="340"/>
        <v>705.2714556981764</v>
      </c>
      <c r="O1716" s="35">
        <f t="shared" si="341"/>
        <v>0</v>
      </c>
      <c r="P1716" s="35">
        <f t="shared" si="348"/>
        <v>0</v>
      </c>
      <c r="Q1716" s="35">
        <f>(SUM(P$8:P1716))/3600000</f>
        <v>2.6852271931952685</v>
      </c>
      <c r="R1716" s="35">
        <f t="shared" si="349"/>
        <v>0</v>
      </c>
      <c r="S1716" s="35"/>
      <c r="T1716" s="35">
        <f>(SUMIF(R$8:R1716,"&lt;0"))/3600000*-1</f>
        <v>0.73406313885589025</v>
      </c>
      <c r="U1716" s="37">
        <f t="shared" si="351"/>
        <v>-1.210726851851845</v>
      </c>
      <c r="V1716" s="37">
        <f t="shared" si="350"/>
        <v>0</v>
      </c>
      <c r="W1716" s="39">
        <f>SUM(V$8:V1716)/3600000*-1</f>
        <v>0.50503543953285313</v>
      </c>
      <c r="X1716" s="38">
        <f t="shared" si="342"/>
        <v>24.860818813360719</v>
      </c>
      <c r="Y1716" s="38">
        <f t="shared" si="343"/>
        <v>45.76510706638598</v>
      </c>
      <c r="Z1716" s="38">
        <f>SUM(Y$8:Y1716)/1000</f>
        <v>44.839133826028167</v>
      </c>
    </row>
    <row r="1717" spans="2:26" x14ac:dyDescent="0.3">
      <c r="B1717" s="7" t="s">
        <v>28</v>
      </c>
      <c r="C1717" s="7">
        <v>1709</v>
      </c>
      <c r="D1717" s="7">
        <v>232</v>
      </c>
      <c r="E1717" s="2">
        <f t="shared" si="344"/>
        <v>35.222222222222221</v>
      </c>
      <c r="F1717" s="12">
        <v>126.8</v>
      </c>
      <c r="G1717" s="30">
        <f t="shared" si="345"/>
        <v>-2.7777777777778172E-2</v>
      </c>
      <c r="H1717" s="30">
        <f t="shared" si="346"/>
        <v>-0.10000000000000142</v>
      </c>
      <c r="I1717" s="31">
        <f>SUM(E$8:E1717)</f>
        <v>21236.277777777792</v>
      </c>
      <c r="J1717" s="31">
        <f t="shared" si="347"/>
        <v>35.222222222222626</v>
      </c>
      <c r="K1717" s="32">
        <f t="shared" si="339"/>
        <v>-42.916666666667275</v>
      </c>
      <c r="L1717" s="33">
        <v>156.46950000000001</v>
      </c>
      <c r="M1717" s="34">
        <f>0.5*2.10945*1.29*0.35*WLTC_class_3!E1717^2</f>
        <v>590.78641514861101</v>
      </c>
      <c r="N1717" s="34">
        <f t="shared" si="340"/>
        <v>704.33924848194374</v>
      </c>
      <c r="O1717" s="35">
        <f t="shared" si="341"/>
        <v>0</v>
      </c>
      <c r="P1717" s="35">
        <f t="shared" si="348"/>
        <v>0</v>
      </c>
      <c r="Q1717" s="35">
        <f>(SUM(P$8:P1717))/3600000</f>
        <v>2.6852271931952685</v>
      </c>
      <c r="R1717" s="35">
        <f t="shared" si="349"/>
        <v>0</v>
      </c>
      <c r="S1717" s="35"/>
      <c r="T1717" s="35">
        <f>(SUMIF(R$8:R1717,"&lt;0"))/3600000*-1</f>
        <v>0.73406313885589025</v>
      </c>
      <c r="U1717" s="37">
        <f t="shared" si="351"/>
        <v>-1.2097731481482021</v>
      </c>
      <c r="V1717" s="37">
        <f t="shared" si="350"/>
        <v>0</v>
      </c>
      <c r="W1717" s="39">
        <f>SUM(V$8:V1717)/3600000*-1</f>
        <v>0.50503543953285313</v>
      </c>
      <c r="X1717" s="38">
        <f t="shared" si="342"/>
        <v>24.808393529864016</v>
      </c>
      <c r="Y1717" s="38">
        <f t="shared" si="343"/>
        <v>45.712681782889277</v>
      </c>
      <c r="Z1717" s="38">
        <f>SUM(Y$8:Y1717)/1000</f>
        <v>44.884846507811062</v>
      </c>
    </row>
    <row r="1718" spans="2:26" x14ac:dyDescent="0.3">
      <c r="B1718" s="7" t="s">
        <v>28</v>
      </c>
      <c r="C1718" s="7">
        <v>1710</v>
      </c>
      <c r="D1718" s="7">
        <v>233</v>
      </c>
      <c r="E1718" s="2">
        <f t="shared" si="344"/>
        <v>35.194444444444443</v>
      </c>
      <c r="F1718" s="12">
        <v>126.7</v>
      </c>
      <c r="G1718" s="30">
        <f t="shared" si="345"/>
        <v>0</v>
      </c>
      <c r="H1718" s="30">
        <f t="shared" si="346"/>
        <v>0</v>
      </c>
      <c r="I1718" s="31">
        <f>SUM(E$8:E1718)</f>
        <v>21271.472222222237</v>
      </c>
      <c r="J1718" s="31">
        <f t="shared" si="347"/>
        <v>35.194444444445253</v>
      </c>
      <c r="K1718" s="32">
        <f t="shared" si="339"/>
        <v>0</v>
      </c>
      <c r="L1718" s="33">
        <v>156.46950000000001</v>
      </c>
      <c r="M1718" s="34">
        <f>0.5*2.10945*1.29*0.35*WLTC_class_3!E1718^2</f>
        <v>589.85494282178809</v>
      </c>
      <c r="N1718" s="34">
        <f t="shared" si="340"/>
        <v>746.32444282178813</v>
      </c>
      <c r="O1718" s="35">
        <f t="shared" si="341"/>
        <v>0</v>
      </c>
      <c r="P1718" s="35">
        <f t="shared" si="348"/>
        <v>0</v>
      </c>
      <c r="Q1718" s="35">
        <f>(SUM(P$8:P1718))/3600000</f>
        <v>2.6852271931952685</v>
      </c>
      <c r="R1718" s="35">
        <f t="shared" si="349"/>
        <v>0</v>
      </c>
      <c r="S1718" s="35"/>
      <c r="T1718" s="35">
        <f>(SUMIF(R$8:R1718,"&lt;0"))/3600000*-1</f>
        <v>0.73406313885589025</v>
      </c>
      <c r="U1718" s="37">
        <f t="shared" si="351"/>
        <v>-1.2088194444444182</v>
      </c>
      <c r="V1718" s="37">
        <f t="shared" si="350"/>
        <v>0</v>
      </c>
      <c r="W1718" s="39">
        <f>SUM(V$8:V1718)/3600000*-1</f>
        <v>0.50503543953285313</v>
      </c>
      <c r="X1718" s="38">
        <f t="shared" si="342"/>
        <v>26.266474140422375</v>
      </c>
      <c r="Y1718" s="38">
        <f t="shared" si="343"/>
        <v>47.170762393447632</v>
      </c>
      <c r="Z1718" s="38">
        <f>SUM(Y$8:Y1718)/1000</f>
        <v>44.932017270204511</v>
      </c>
    </row>
    <row r="1719" spans="2:26" x14ac:dyDescent="0.3">
      <c r="B1719" s="7" t="s">
        <v>28</v>
      </c>
      <c r="C1719" s="7">
        <v>1711</v>
      </c>
      <c r="D1719" s="7">
        <v>234</v>
      </c>
      <c r="E1719" s="2">
        <f t="shared" si="344"/>
        <v>35.222222222222221</v>
      </c>
      <c r="F1719" s="12">
        <v>126.8</v>
      </c>
      <c r="G1719" s="30">
        <f t="shared" si="345"/>
        <v>2.7777777777778172E-2</v>
      </c>
      <c r="H1719" s="30">
        <f t="shared" si="346"/>
        <v>0.10000000000000142</v>
      </c>
      <c r="I1719" s="31">
        <f>SUM(E$8:E1719)</f>
        <v>21306.69444444446</v>
      </c>
      <c r="J1719" s="31">
        <f t="shared" si="347"/>
        <v>35.222222222222626</v>
      </c>
      <c r="K1719" s="32">
        <f t="shared" si="339"/>
        <v>42.916666666667275</v>
      </c>
      <c r="L1719" s="33">
        <v>156.46950000000001</v>
      </c>
      <c r="M1719" s="34">
        <f>0.5*2.10945*1.29*0.35*WLTC_class_3!E1719^2</f>
        <v>590.78641514861101</v>
      </c>
      <c r="N1719" s="34">
        <f t="shared" si="340"/>
        <v>790.17258181527836</v>
      </c>
      <c r="O1719" s="35">
        <f t="shared" si="341"/>
        <v>980.29200708686949</v>
      </c>
      <c r="P1719" s="35">
        <f t="shared" si="348"/>
        <v>27831.634270605125</v>
      </c>
      <c r="Q1719" s="35">
        <f>(SUM(P$8:P1719))/3600000</f>
        <v>2.6929582027148808</v>
      </c>
      <c r="R1719" s="35">
        <f t="shared" si="349"/>
        <v>0</v>
      </c>
      <c r="S1719" s="35"/>
      <c r="T1719" s="35">
        <f>(SUMIF(R$8:R1719,"&lt;0"))/3600000*-1</f>
        <v>0.73406313885589025</v>
      </c>
      <c r="U1719" s="37">
        <f t="shared" si="351"/>
        <v>1.2088194444444182</v>
      </c>
      <c r="V1719" s="37">
        <f t="shared" si="350"/>
        <v>0</v>
      </c>
      <c r="W1719" s="39">
        <f>SUM(V$8:V1719)/3600000*-1</f>
        <v>0.50503543953285313</v>
      </c>
      <c r="X1719" s="38">
        <f t="shared" si="342"/>
        <v>27.831634270604805</v>
      </c>
      <c r="Y1719" s="38">
        <f t="shared" si="343"/>
        <v>48.735922523630066</v>
      </c>
      <c r="Z1719" s="38">
        <f>SUM(Y$8:Y1719)/1000</f>
        <v>44.980753192728137</v>
      </c>
    </row>
    <row r="1720" spans="2:26" x14ac:dyDescent="0.3">
      <c r="B1720" s="7" t="s">
        <v>28</v>
      </c>
      <c r="C1720" s="7">
        <v>1712</v>
      </c>
      <c r="D1720" s="7">
        <v>235</v>
      </c>
      <c r="E1720" s="2">
        <f t="shared" si="344"/>
        <v>35.25</v>
      </c>
      <c r="F1720" s="12">
        <v>126.9</v>
      </c>
      <c r="G1720" s="30">
        <f t="shared" si="345"/>
        <v>4.1666666666666269E-2</v>
      </c>
      <c r="H1720" s="30">
        <f t="shared" si="346"/>
        <v>0.14999999999999858</v>
      </c>
      <c r="I1720" s="31">
        <f>SUM(E$8:E1720)</f>
        <v>21341.94444444446</v>
      </c>
      <c r="J1720" s="31">
        <f t="shared" si="347"/>
        <v>35.25</v>
      </c>
      <c r="K1720" s="32">
        <f t="shared" si="339"/>
        <v>64.374999999999389</v>
      </c>
      <c r="L1720" s="33">
        <v>156.46950000000001</v>
      </c>
      <c r="M1720" s="34">
        <f>0.5*2.10945*1.29*0.35*WLTC_class_3!E1720^2</f>
        <v>591.71862236484367</v>
      </c>
      <c r="N1720" s="34">
        <f t="shared" si="340"/>
        <v>812.56312236484314</v>
      </c>
      <c r="O1720" s="35">
        <f t="shared" si="341"/>
        <v>1009.6604647334655</v>
      </c>
      <c r="P1720" s="35">
        <f t="shared" si="348"/>
        <v>28642.850063360722</v>
      </c>
      <c r="Q1720" s="35">
        <f>(SUM(P$8:P1720))/3600000</f>
        <v>2.7009145499547031</v>
      </c>
      <c r="R1720" s="35">
        <f t="shared" si="349"/>
        <v>0</v>
      </c>
      <c r="S1720" s="35"/>
      <c r="T1720" s="35">
        <f>(SUMIF(R$8:R1720,"&lt;0"))/3600000*-1</f>
        <v>0.73406313885589025</v>
      </c>
      <c r="U1720" s="37">
        <f t="shared" si="351"/>
        <v>1.2097731481482021</v>
      </c>
      <c r="V1720" s="37">
        <f t="shared" si="350"/>
        <v>0</v>
      </c>
      <c r="W1720" s="39">
        <f>SUM(V$8:V1720)/3600000*-1</f>
        <v>0.50503543953285313</v>
      </c>
      <c r="X1720" s="38">
        <f t="shared" si="342"/>
        <v>28.642850063360722</v>
      </c>
      <c r="Y1720" s="38">
        <f t="shared" si="343"/>
        <v>49.547138316385983</v>
      </c>
      <c r="Z1720" s="38">
        <f>SUM(Y$8:Y1720)/1000</f>
        <v>45.030300331044529</v>
      </c>
    </row>
    <row r="1721" spans="2:26" x14ac:dyDescent="0.3">
      <c r="B1721" s="7" t="s">
        <v>28</v>
      </c>
      <c r="C1721" s="7">
        <v>1713</v>
      </c>
      <c r="D1721" s="7">
        <v>236</v>
      </c>
      <c r="E1721" s="2">
        <f t="shared" si="344"/>
        <v>35.30555555555555</v>
      </c>
      <c r="F1721" s="12">
        <v>127.1</v>
      </c>
      <c r="G1721" s="30">
        <f t="shared" si="345"/>
        <v>6.9444444444444448E-2</v>
      </c>
      <c r="H1721" s="30">
        <f t="shared" si="346"/>
        <v>0.25</v>
      </c>
      <c r="I1721" s="31">
        <f>SUM(E$8:E1721)</f>
        <v>21377.250000000015</v>
      </c>
      <c r="J1721" s="31">
        <f t="shared" si="347"/>
        <v>35.305555555554747</v>
      </c>
      <c r="K1721" s="32">
        <f t="shared" si="339"/>
        <v>107.29166666666667</v>
      </c>
      <c r="L1721" s="33">
        <v>156.46950000000001</v>
      </c>
      <c r="M1721" s="34">
        <f>0.5*2.10945*1.29*0.35*WLTC_class_3!E1721^2</f>
        <v>593.58524146553793</v>
      </c>
      <c r="N1721" s="34">
        <f t="shared" si="340"/>
        <v>857.3464081322046</v>
      </c>
      <c r="O1721" s="35">
        <f t="shared" si="341"/>
        <v>1068.6670824841549</v>
      </c>
      <c r="P1721" s="35">
        <f t="shared" si="348"/>
        <v>30269.091242666866</v>
      </c>
      <c r="Q1721" s="35">
        <f>(SUM(P$8:P1721))/3600000</f>
        <v>2.7093226308554441</v>
      </c>
      <c r="R1721" s="35">
        <f t="shared" si="349"/>
        <v>0</v>
      </c>
      <c r="S1721" s="35"/>
      <c r="T1721" s="35">
        <f>(SUMIF(R$8:R1721,"&lt;0"))/3600000*-1</f>
        <v>0.73406313885589025</v>
      </c>
      <c r="U1721" s="37">
        <f t="shared" si="351"/>
        <v>2.4224074074071922</v>
      </c>
      <c r="V1721" s="37">
        <f t="shared" si="350"/>
        <v>0</v>
      </c>
      <c r="W1721" s="39">
        <f>SUM(V$8:V1721)/3600000*-1</f>
        <v>0.50503543953285313</v>
      </c>
      <c r="X1721" s="38">
        <f t="shared" si="342"/>
        <v>30.269091242667553</v>
      </c>
      <c r="Y1721" s="38">
        <f t="shared" si="343"/>
        <v>51.173379495692814</v>
      </c>
      <c r="Z1721" s="38">
        <f>SUM(Y$8:Y1721)/1000</f>
        <v>45.081473710540223</v>
      </c>
    </row>
    <row r="1722" spans="2:26" x14ac:dyDescent="0.3">
      <c r="B1722" s="7" t="s">
        <v>28</v>
      </c>
      <c r="C1722" s="7">
        <v>1714</v>
      </c>
      <c r="D1722" s="7">
        <v>237</v>
      </c>
      <c r="E1722" s="2">
        <f t="shared" si="344"/>
        <v>35.388888888888893</v>
      </c>
      <c r="F1722" s="12">
        <v>127.4</v>
      </c>
      <c r="G1722" s="30">
        <f t="shared" si="345"/>
        <v>8.3333333333334522E-2</v>
      </c>
      <c r="H1722" s="30">
        <f t="shared" si="346"/>
        <v>0.30000000000000426</v>
      </c>
      <c r="I1722" s="31">
        <f>SUM(E$8:E1722)</f>
        <v>21412.638888888905</v>
      </c>
      <c r="J1722" s="31">
        <f t="shared" si="347"/>
        <v>35.388888888890506</v>
      </c>
      <c r="K1722" s="32">
        <f t="shared" si="339"/>
        <v>128.75000000000185</v>
      </c>
      <c r="L1722" s="33">
        <v>156.46950000000001</v>
      </c>
      <c r="M1722" s="34">
        <f>0.5*2.10945*1.29*0.35*WLTC_class_3!E1722^2</f>
        <v>596.39068178715286</v>
      </c>
      <c r="N1722" s="34">
        <f t="shared" si="340"/>
        <v>881.61018178715472</v>
      </c>
      <c r="O1722" s="35">
        <f t="shared" si="341"/>
        <v>1104.1051909061987</v>
      </c>
      <c r="P1722" s="35">
        <f t="shared" si="348"/>
        <v>31199.20476658018</v>
      </c>
      <c r="Q1722" s="35">
        <f>(SUM(P$8:P1722))/3600000</f>
        <v>2.717989076623939</v>
      </c>
      <c r="R1722" s="35">
        <f t="shared" si="349"/>
        <v>0</v>
      </c>
      <c r="S1722" s="35"/>
      <c r="T1722" s="35">
        <f>(SUMIF(R$8:R1722,"&lt;0"))/3600000*-1</f>
        <v>0.73406313885589025</v>
      </c>
      <c r="U1722" s="37">
        <f t="shared" si="351"/>
        <v>3.6407638888893055</v>
      </c>
      <c r="V1722" s="37">
        <f t="shared" si="350"/>
        <v>0</v>
      </c>
      <c r="W1722" s="39">
        <f>SUM(V$8:V1722)/3600000*-1</f>
        <v>0.50503543953285313</v>
      </c>
      <c r="X1722" s="38">
        <f t="shared" si="342"/>
        <v>31.199204766578756</v>
      </c>
      <c r="Y1722" s="38">
        <f t="shared" si="343"/>
        <v>52.103493019604016</v>
      </c>
      <c r="Z1722" s="38">
        <f>SUM(Y$8:Y1722)/1000</f>
        <v>45.133577203559824</v>
      </c>
    </row>
    <row r="1723" spans="2:26" x14ac:dyDescent="0.3">
      <c r="B1723" s="7" t="s">
        <v>28</v>
      </c>
      <c r="C1723" s="7">
        <v>1715</v>
      </c>
      <c r="D1723" s="7">
        <v>238</v>
      </c>
      <c r="E1723" s="2">
        <f t="shared" si="344"/>
        <v>35.472222222222221</v>
      </c>
      <c r="F1723" s="12">
        <v>127.7</v>
      </c>
      <c r="G1723" s="30">
        <f t="shared" si="345"/>
        <v>9.7222222222220642E-2</v>
      </c>
      <c r="H1723" s="30">
        <f t="shared" si="346"/>
        <v>0.34999999999999432</v>
      </c>
      <c r="I1723" s="31">
        <f>SUM(E$8:E1723)</f>
        <v>21448.111111111128</v>
      </c>
      <c r="J1723" s="31">
        <f t="shared" si="347"/>
        <v>35.472222222222626</v>
      </c>
      <c r="K1723" s="32">
        <f t="shared" si="339"/>
        <v>150.2083333333309</v>
      </c>
      <c r="L1723" s="33">
        <v>156.46950000000001</v>
      </c>
      <c r="M1723" s="34">
        <f>0.5*2.10945*1.29*0.35*WLTC_class_3!E1723^2</f>
        <v>599.20273611345476</v>
      </c>
      <c r="N1723" s="34">
        <f t="shared" si="340"/>
        <v>905.88056944678567</v>
      </c>
      <c r="O1723" s="35">
        <f t="shared" si="341"/>
        <v>1139.8500888375033</v>
      </c>
      <c r="P1723" s="35">
        <f t="shared" si="348"/>
        <v>32133.596866209959</v>
      </c>
      <c r="Q1723" s="35">
        <f>(SUM(P$8:P1723))/3600000</f>
        <v>2.7269150757534413</v>
      </c>
      <c r="R1723" s="35">
        <f t="shared" si="349"/>
        <v>0</v>
      </c>
      <c r="S1723" s="35"/>
      <c r="T1723" s="35">
        <f>(SUMIF(R$8:R1723,"&lt;0"))/3600000*-1</f>
        <v>0.73406313885589025</v>
      </c>
      <c r="U1723" s="37">
        <f t="shared" si="351"/>
        <v>3.6493472222219512</v>
      </c>
      <c r="V1723" s="37">
        <f t="shared" si="350"/>
        <v>0</v>
      </c>
      <c r="W1723" s="39">
        <f>SUM(V$8:V1723)/3600000*-1</f>
        <v>0.50503543953285313</v>
      </c>
      <c r="X1723" s="38">
        <f t="shared" si="342"/>
        <v>32.133596866209594</v>
      </c>
      <c r="Y1723" s="38">
        <f t="shared" si="343"/>
        <v>53.037885119234858</v>
      </c>
      <c r="Z1723" s="38">
        <f>SUM(Y$8:Y1723)/1000</f>
        <v>45.186615088679062</v>
      </c>
    </row>
    <row r="1724" spans="2:26" x14ac:dyDescent="0.3">
      <c r="B1724" s="7" t="s">
        <v>28</v>
      </c>
      <c r="C1724" s="7">
        <v>1716</v>
      </c>
      <c r="D1724" s="7">
        <v>239</v>
      </c>
      <c r="E1724" s="2">
        <f t="shared" si="344"/>
        <v>35.583333333333329</v>
      </c>
      <c r="F1724" s="12">
        <v>128.1</v>
      </c>
      <c r="G1724" s="30">
        <f t="shared" si="345"/>
        <v>0.11111111111111072</v>
      </c>
      <c r="H1724" s="30">
        <f t="shared" si="346"/>
        <v>0.39999999999999858</v>
      </c>
      <c r="I1724" s="31">
        <f>SUM(E$8:E1724)</f>
        <v>21483.69444444446</v>
      </c>
      <c r="J1724" s="31">
        <f t="shared" si="347"/>
        <v>35.583333333332121</v>
      </c>
      <c r="K1724" s="32">
        <f t="shared" si="339"/>
        <v>171.66666666666606</v>
      </c>
      <c r="L1724" s="33">
        <v>156.46950000000001</v>
      </c>
      <c r="M1724" s="34">
        <f>0.5*2.10945*1.29*0.35*WLTC_class_3!E1724^2</f>
        <v>602.9624303335936</v>
      </c>
      <c r="N1724" s="34">
        <f t="shared" si="340"/>
        <v>931.0985970002597</v>
      </c>
      <c r="O1724" s="35">
        <f t="shared" si="341"/>
        <v>1178.9324728642675</v>
      </c>
      <c r="P1724" s="35">
        <f t="shared" si="348"/>
        <v>33131.591743258112</v>
      </c>
      <c r="Q1724" s="35">
        <f>(SUM(P$8:P1724))/3600000</f>
        <v>2.7361182956821244</v>
      </c>
      <c r="R1724" s="35">
        <f t="shared" si="349"/>
        <v>0</v>
      </c>
      <c r="S1724" s="35"/>
      <c r="T1724" s="35">
        <f>(SUMIF(R$8:R1724,"&lt;0"))/3600000*-1</f>
        <v>0.73406313885589025</v>
      </c>
      <c r="U1724" s="37">
        <f t="shared" si="351"/>
        <v>4.8791481481480616</v>
      </c>
      <c r="V1724" s="37">
        <f t="shared" si="350"/>
        <v>0</v>
      </c>
      <c r="W1724" s="39">
        <f>SUM(V$8:V1724)/3600000*-1</f>
        <v>0.50503543953285313</v>
      </c>
      <c r="X1724" s="38">
        <f t="shared" si="342"/>
        <v>33.131591743259243</v>
      </c>
      <c r="Y1724" s="38">
        <f t="shared" si="343"/>
        <v>54.035879996284507</v>
      </c>
      <c r="Z1724" s="38">
        <f>SUM(Y$8:Y1724)/1000</f>
        <v>45.240650968675347</v>
      </c>
    </row>
    <row r="1725" spans="2:26" x14ac:dyDescent="0.3">
      <c r="B1725" s="7" t="s">
        <v>28</v>
      </c>
      <c r="C1725" s="7">
        <v>1717</v>
      </c>
      <c r="D1725" s="7">
        <v>240</v>
      </c>
      <c r="E1725" s="2">
        <f t="shared" si="344"/>
        <v>35.694444444444443</v>
      </c>
      <c r="F1725" s="12">
        <v>128.5</v>
      </c>
      <c r="G1725" s="30">
        <f t="shared" si="345"/>
        <v>0.12500000000000078</v>
      </c>
      <c r="H1725" s="30">
        <f t="shared" si="346"/>
        <v>0.45000000000000284</v>
      </c>
      <c r="I1725" s="31">
        <f>SUM(E$8:E1725)</f>
        <v>21519.388888888905</v>
      </c>
      <c r="J1725" s="31">
        <f t="shared" si="347"/>
        <v>35.694444444445253</v>
      </c>
      <c r="K1725" s="32">
        <f t="shared" si="339"/>
        <v>193.12500000000119</v>
      </c>
      <c r="L1725" s="33">
        <v>156.46950000000001</v>
      </c>
      <c r="M1725" s="34">
        <f>0.5*2.10945*1.29*0.35*WLTC_class_3!E1725^2</f>
        <v>606.73388278428808</v>
      </c>
      <c r="N1725" s="34">
        <f t="shared" si="340"/>
        <v>956.32838278428926</v>
      </c>
      <c r="O1725" s="35">
        <f t="shared" si="341"/>
        <v>1218.4516464992466</v>
      </c>
      <c r="P1725" s="35">
        <f t="shared" si="348"/>
        <v>34135.610329939984</v>
      </c>
      <c r="Q1725" s="35">
        <f>(SUM(P$8:P1725))/3600000</f>
        <v>2.7456004096626634</v>
      </c>
      <c r="R1725" s="35">
        <f t="shared" si="349"/>
        <v>0</v>
      </c>
      <c r="S1725" s="35"/>
      <c r="T1725" s="35">
        <f>(SUMIF(R$8:R1725,"&lt;0"))/3600000*-1</f>
        <v>0.73406313885589025</v>
      </c>
      <c r="U1725" s="37">
        <f t="shared" si="351"/>
        <v>4.8944074074074742</v>
      </c>
      <c r="V1725" s="37">
        <f t="shared" si="350"/>
        <v>0</v>
      </c>
      <c r="W1725" s="39">
        <f>SUM(V$8:V1725)/3600000*-1</f>
        <v>0.50503543953285313</v>
      </c>
      <c r="X1725" s="38">
        <f t="shared" si="342"/>
        <v>34.135610329939212</v>
      </c>
      <c r="Y1725" s="38">
        <f t="shared" si="343"/>
        <v>55.039898582964469</v>
      </c>
      <c r="Z1725" s="38">
        <f>SUM(Y$8:Y1725)/1000</f>
        <v>45.295690867258315</v>
      </c>
    </row>
    <row r="1726" spans="2:26" x14ac:dyDescent="0.3">
      <c r="B1726" s="7" t="s">
        <v>28</v>
      </c>
      <c r="C1726" s="7">
        <v>1718</v>
      </c>
      <c r="D1726" s="7">
        <v>241</v>
      </c>
      <c r="E1726" s="2">
        <f t="shared" si="344"/>
        <v>35.833333333333336</v>
      </c>
      <c r="F1726" s="12">
        <v>129</v>
      </c>
      <c r="G1726" s="30">
        <f t="shared" si="345"/>
        <v>0.1388888888888889</v>
      </c>
      <c r="H1726" s="30">
        <f t="shared" si="346"/>
        <v>0.5</v>
      </c>
      <c r="I1726" s="31">
        <f>SUM(E$8:E1726)</f>
        <v>21555.222222222237</v>
      </c>
      <c r="J1726" s="31">
        <f t="shared" si="347"/>
        <v>35.833333333332121</v>
      </c>
      <c r="K1726" s="32">
        <f t="shared" si="339"/>
        <v>214.58333333333334</v>
      </c>
      <c r="L1726" s="33">
        <v>156.46950000000001</v>
      </c>
      <c r="M1726" s="34">
        <f>0.5*2.10945*1.29*0.35*WLTC_class_3!E1726^2</f>
        <v>611.46473335937515</v>
      </c>
      <c r="N1726" s="34">
        <f t="shared" si="340"/>
        <v>982.51756669270856</v>
      </c>
      <c r="O1726" s="35">
        <f t="shared" si="341"/>
        <v>1261.5798477880255</v>
      </c>
      <c r="P1726" s="35">
        <f t="shared" si="348"/>
        <v>35206.8794731542</v>
      </c>
      <c r="Q1726" s="35">
        <f>(SUM(P$8:P1726))/3600000</f>
        <v>2.7553800984052064</v>
      </c>
      <c r="R1726" s="35">
        <f t="shared" si="349"/>
        <v>0</v>
      </c>
      <c r="S1726" s="35"/>
      <c r="T1726" s="35">
        <f>(SUMIF(R$8:R1726,"&lt;0"))/3600000*-1</f>
        <v>0.73406313885589025</v>
      </c>
      <c r="U1726" s="37">
        <f t="shared" si="351"/>
        <v>6.1394675925928546</v>
      </c>
      <c r="V1726" s="37">
        <f t="shared" si="350"/>
        <v>0</v>
      </c>
      <c r="W1726" s="39">
        <f>SUM(V$8:V1726)/3600000*-1</f>
        <v>0.50503543953285313</v>
      </c>
      <c r="X1726" s="38">
        <f t="shared" si="342"/>
        <v>35.206879473155396</v>
      </c>
      <c r="Y1726" s="38">
        <f t="shared" si="343"/>
        <v>56.111167726180653</v>
      </c>
      <c r="Z1726" s="38">
        <f>SUM(Y$8:Y1726)/1000</f>
        <v>45.351802034984495</v>
      </c>
    </row>
    <row r="1727" spans="2:26" x14ac:dyDescent="0.3">
      <c r="B1727" s="7" t="s">
        <v>28</v>
      </c>
      <c r="C1727" s="7">
        <v>1719</v>
      </c>
      <c r="D1727" s="7">
        <v>242</v>
      </c>
      <c r="E1727" s="2">
        <f t="shared" si="344"/>
        <v>35.972222222222221</v>
      </c>
      <c r="F1727" s="12">
        <v>129.5</v>
      </c>
      <c r="G1727" s="30">
        <f t="shared" si="345"/>
        <v>0.15277777777777699</v>
      </c>
      <c r="H1727" s="30">
        <f t="shared" si="346"/>
        <v>0.54999999999999716</v>
      </c>
      <c r="I1727" s="31">
        <f>SUM(E$8:E1727)</f>
        <v>21591.19444444446</v>
      </c>
      <c r="J1727" s="31">
        <f t="shared" si="347"/>
        <v>35.972222222222626</v>
      </c>
      <c r="K1727" s="32">
        <f t="shared" si="339"/>
        <v>236.04166666666544</v>
      </c>
      <c r="L1727" s="33">
        <v>156.46950000000001</v>
      </c>
      <c r="M1727" s="34">
        <f>0.5*2.10945*1.29*0.35*WLTC_class_3!E1727^2</f>
        <v>616.21395616970472</v>
      </c>
      <c r="N1727" s="34">
        <f t="shared" si="340"/>
        <v>1008.7251228363702</v>
      </c>
      <c r="O1727" s="35">
        <f t="shared" si="341"/>
        <v>1305.2910872875639</v>
      </c>
      <c r="P1727" s="35">
        <f t="shared" si="348"/>
        <v>36286.084279808725</v>
      </c>
      <c r="Q1727" s="35">
        <f>(SUM(P$8:P1727))/3600000</f>
        <v>2.7654595662607089</v>
      </c>
      <c r="R1727" s="35">
        <f t="shared" si="349"/>
        <v>0</v>
      </c>
      <c r="S1727" s="35"/>
      <c r="T1727" s="35">
        <f>(SUMIF(R$8:R1727,"&lt;0"))/3600000*-1</f>
        <v>0.73406313885589025</v>
      </c>
      <c r="U1727" s="37">
        <f t="shared" si="351"/>
        <v>6.1633101851849128</v>
      </c>
      <c r="V1727" s="37">
        <f t="shared" si="350"/>
        <v>0</v>
      </c>
      <c r="W1727" s="39">
        <f>SUM(V$8:V1727)/3600000*-1</f>
        <v>0.50503543953285313</v>
      </c>
      <c r="X1727" s="38">
        <f t="shared" si="342"/>
        <v>36.286084279808321</v>
      </c>
      <c r="Y1727" s="38">
        <f t="shared" si="343"/>
        <v>57.190372532833578</v>
      </c>
      <c r="Z1727" s="38">
        <f>SUM(Y$8:Y1727)/1000</f>
        <v>45.408992407517324</v>
      </c>
    </row>
    <row r="1728" spans="2:26" x14ac:dyDescent="0.3">
      <c r="B1728" s="7" t="s">
        <v>28</v>
      </c>
      <c r="C1728" s="7">
        <v>1720</v>
      </c>
      <c r="D1728" s="7">
        <v>243</v>
      </c>
      <c r="E1728" s="2">
        <f t="shared" si="344"/>
        <v>36.138888888888886</v>
      </c>
      <c r="F1728" s="12">
        <v>130.1</v>
      </c>
      <c r="G1728" s="30">
        <f t="shared" si="345"/>
        <v>0.15277777777777699</v>
      </c>
      <c r="H1728" s="30">
        <f t="shared" si="346"/>
        <v>0.54999999999999716</v>
      </c>
      <c r="I1728" s="31">
        <f>SUM(E$8:E1728)</f>
        <v>21627.33333333335</v>
      </c>
      <c r="J1728" s="31">
        <f t="shared" si="347"/>
        <v>36.138888888890506</v>
      </c>
      <c r="K1728" s="32">
        <f t="shared" si="339"/>
        <v>236.04166666666544</v>
      </c>
      <c r="L1728" s="33">
        <v>156.46950000000001</v>
      </c>
      <c r="M1728" s="34">
        <f>0.5*2.10945*1.29*0.35*WLTC_class_3!E1728^2</f>
        <v>621.93727489262142</v>
      </c>
      <c r="N1728" s="34">
        <f t="shared" si="340"/>
        <v>1014.4484415592869</v>
      </c>
      <c r="O1728" s="35">
        <f t="shared" si="341"/>
        <v>1324.8892335121661</v>
      </c>
      <c r="P1728" s="35">
        <f t="shared" si="348"/>
        <v>36661.039513019205</v>
      </c>
      <c r="Q1728" s="35">
        <f>(SUM(P$8:P1728))/3600000</f>
        <v>2.7756431883476584</v>
      </c>
      <c r="R1728" s="35">
        <f t="shared" si="349"/>
        <v>0</v>
      </c>
      <c r="S1728" s="35"/>
      <c r="T1728" s="35">
        <f>(SUMIF(R$8:R1728,"&lt;0"))/3600000*-1</f>
        <v>0.73406313885589025</v>
      </c>
      <c r="U1728" s="37">
        <f t="shared" si="351"/>
        <v>7.4274444444444185</v>
      </c>
      <c r="V1728" s="37">
        <f t="shared" si="350"/>
        <v>0</v>
      </c>
      <c r="W1728" s="39">
        <f>SUM(V$8:V1728)/3600000*-1</f>
        <v>0.50503543953285313</v>
      </c>
      <c r="X1728" s="38">
        <f t="shared" si="342"/>
        <v>36.661039513017563</v>
      </c>
      <c r="Y1728" s="38">
        <f t="shared" si="343"/>
        <v>57.565327766042827</v>
      </c>
      <c r="Z1728" s="38">
        <f>SUM(Y$8:Y1728)/1000</f>
        <v>45.466557735283374</v>
      </c>
    </row>
    <row r="1729" spans="2:26" x14ac:dyDescent="0.3">
      <c r="B1729" s="7" t="s">
        <v>28</v>
      </c>
      <c r="C1729" s="7">
        <v>1721</v>
      </c>
      <c r="D1729" s="7">
        <v>244</v>
      </c>
      <c r="E1729" s="2">
        <f t="shared" si="344"/>
        <v>36.277777777777779</v>
      </c>
      <c r="F1729" s="12">
        <v>130.6</v>
      </c>
      <c r="G1729" s="30">
        <f t="shared" si="345"/>
        <v>0.12500000000000078</v>
      </c>
      <c r="H1729" s="30">
        <f t="shared" si="346"/>
        <v>0.45000000000000284</v>
      </c>
      <c r="I1729" s="31">
        <f>SUM(E$8:E1729)</f>
        <v>21663.611111111128</v>
      </c>
      <c r="J1729" s="31">
        <f t="shared" si="347"/>
        <v>36.277777777777374</v>
      </c>
      <c r="K1729" s="32">
        <f t="shared" si="339"/>
        <v>193.12500000000119</v>
      </c>
      <c r="L1729" s="33">
        <v>156.46950000000001</v>
      </c>
      <c r="M1729" s="34">
        <f>0.5*2.10945*1.29*0.35*WLTC_class_3!E1729^2</f>
        <v>626.72691662048612</v>
      </c>
      <c r="N1729" s="34">
        <f t="shared" si="340"/>
        <v>976.3214166204873</v>
      </c>
      <c r="O1729" s="35">
        <f t="shared" si="341"/>
        <v>1284.9143177151875</v>
      </c>
      <c r="P1729" s="35">
        <f t="shared" si="348"/>
        <v>35418.771391842842</v>
      </c>
      <c r="Q1729" s="35">
        <f>(SUM(P$8:P1729))/3600000</f>
        <v>2.7854817359565036</v>
      </c>
      <c r="R1729" s="35">
        <f t="shared" si="349"/>
        <v>0</v>
      </c>
      <c r="S1729" s="35"/>
      <c r="T1729" s="35">
        <f>(SUMIF(R$8:R1729,"&lt;0"))/3600000*-1</f>
        <v>0.73406313885589025</v>
      </c>
      <c r="U1729" s="37">
        <f t="shared" si="351"/>
        <v>6.2157638888890716</v>
      </c>
      <c r="V1729" s="37">
        <f t="shared" si="350"/>
        <v>0</v>
      </c>
      <c r="W1729" s="39">
        <f>SUM(V$8:V1729)/3600000*-1</f>
        <v>0.50503543953285313</v>
      </c>
      <c r="X1729" s="38">
        <f t="shared" si="342"/>
        <v>35.418771391843237</v>
      </c>
      <c r="Y1729" s="38">
        <f t="shared" si="343"/>
        <v>56.323059644868493</v>
      </c>
      <c r="Z1729" s="38">
        <f>SUM(Y$8:Y1729)/1000</f>
        <v>45.522880794928241</v>
      </c>
    </row>
    <row r="1730" spans="2:26" x14ac:dyDescent="0.3">
      <c r="B1730" s="7" t="s">
        <v>28</v>
      </c>
      <c r="C1730" s="7">
        <v>1722</v>
      </c>
      <c r="D1730" s="7">
        <v>245</v>
      </c>
      <c r="E1730" s="2">
        <f t="shared" si="344"/>
        <v>36.388888888888886</v>
      </c>
      <c r="F1730" s="12">
        <v>131</v>
      </c>
      <c r="G1730" s="30">
        <f t="shared" si="345"/>
        <v>8.3333333333332538E-2</v>
      </c>
      <c r="H1730" s="30">
        <f t="shared" si="346"/>
        <v>0.29999999999999716</v>
      </c>
      <c r="I1730" s="31">
        <f>SUM(E$8:E1730)</f>
        <v>21700.000000000018</v>
      </c>
      <c r="J1730" s="31">
        <f t="shared" si="347"/>
        <v>36.388888888890506</v>
      </c>
      <c r="K1730" s="32">
        <f t="shared" si="339"/>
        <v>128.74999999999878</v>
      </c>
      <c r="L1730" s="33">
        <v>156.46950000000001</v>
      </c>
      <c r="M1730" s="34">
        <f>0.5*2.10945*1.29*0.35*WLTC_class_3!E1730^2</f>
        <v>630.57185801215257</v>
      </c>
      <c r="N1730" s="34">
        <f t="shared" si="340"/>
        <v>915.79135801215136</v>
      </c>
      <c r="O1730" s="35">
        <f t="shared" si="341"/>
        <v>1212.6462573184588</v>
      </c>
      <c r="P1730" s="35">
        <f t="shared" si="348"/>
        <v>33324.629972110321</v>
      </c>
      <c r="Q1730" s="35">
        <f>(SUM(P$8:P1730))/3600000</f>
        <v>2.7947385776154232</v>
      </c>
      <c r="R1730" s="35">
        <f t="shared" si="349"/>
        <v>0</v>
      </c>
      <c r="S1730" s="35"/>
      <c r="T1730" s="35">
        <f>(SUMIF(R$8:R1730,"&lt;0"))/3600000*-1</f>
        <v>0.73406313885589025</v>
      </c>
      <c r="U1730" s="37">
        <f t="shared" si="351"/>
        <v>4.9897777777775332</v>
      </c>
      <c r="V1730" s="37">
        <f t="shared" si="350"/>
        <v>0</v>
      </c>
      <c r="W1730" s="39">
        <f>SUM(V$8:V1730)/3600000*-1</f>
        <v>0.50503543953285313</v>
      </c>
      <c r="X1730" s="38">
        <f t="shared" si="342"/>
        <v>33.324629972108838</v>
      </c>
      <c r="Y1730" s="38">
        <f t="shared" si="343"/>
        <v>54.228918225134095</v>
      </c>
      <c r="Z1730" s="38">
        <f>SUM(Y$8:Y1730)/1000</f>
        <v>45.577109713153376</v>
      </c>
    </row>
    <row r="1731" spans="2:26" x14ac:dyDescent="0.3">
      <c r="B1731" s="7" t="s">
        <v>28</v>
      </c>
      <c r="C1731" s="7">
        <v>1723</v>
      </c>
      <c r="D1731" s="7">
        <v>246</v>
      </c>
      <c r="E1731" s="2">
        <f t="shared" si="344"/>
        <v>36.444444444444443</v>
      </c>
      <c r="F1731" s="12">
        <v>131.19999999999999</v>
      </c>
      <c r="G1731" s="30">
        <f t="shared" si="345"/>
        <v>4.1666666666668246E-2</v>
      </c>
      <c r="H1731" s="30">
        <f t="shared" si="346"/>
        <v>0.15000000000000568</v>
      </c>
      <c r="I1731" s="31">
        <f>SUM(E$8:E1731)</f>
        <v>21736.444444444463</v>
      </c>
      <c r="J1731" s="31">
        <f t="shared" si="347"/>
        <v>36.444444444445253</v>
      </c>
      <c r="K1731" s="32">
        <f t="shared" si="339"/>
        <v>64.375000000002444</v>
      </c>
      <c r="L1731" s="33">
        <v>156.46950000000001</v>
      </c>
      <c r="M1731" s="34">
        <f>0.5*2.10945*1.29*0.35*WLTC_class_3!E1731^2</f>
        <v>632.49873804444439</v>
      </c>
      <c r="N1731" s="34">
        <f t="shared" si="340"/>
        <v>853.34323804444693</v>
      </c>
      <c r="O1731" s="35">
        <f t="shared" si="341"/>
        <v>1133.4083817503188</v>
      </c>
      <c r="P1731" s="35">
        <f t="shared" si="348"/>
        <v>31099.620230953868</v>
      </c>
      <c r="Q1731" s="35">
        <f>(SUM(P$8:P1731))/3600000</f>
        <v>2.8033773610129105</v>
      </c>
      <c r="R1731" s="35">
        <f t="shared" si="349"/>
        <v>0</v>
      </c>
      <c r="S1731" s="35"/>
      <c r="T1731" s="35">
        <f>(SUMIF(R$8:R1731,"&lt;0"))/3600000*-1</f>
        <v>0.73406313885589025</v>
      </c>
      <c r="U1731" s="37">
        <f t="shared" si="351"/>
        <v>2.5006111111112568</v>
      </c>
      <c r="V1731" s="37">
        <f t="shared" si="350"/>
        <v>0</v>
      </c>
      <c r="W1731" s="39">
        <f>SUM(V$8:V1731)/3600000*-1</f>
        <v>0.50503543953285313</v>
      </c>
      <c r="X1731" s="38">
        <f t="shared" si="342"/>
        <v>31.099620230953175</v>
      </c>
      <c r="Y1731" s="38">
        <f t="shared" si="343"/>
        <v>52.003908483978435</v>
      </c>
      <c r="Z1731" s="38">
        <f>SUM(Y$8:Y1731)/1000</f>
        <v>45.629113621637359</v>
      </c>
    </row>
    <row r="1732" spans="2:26" x14ac:dyDescent="0.3">
      <c r="B1732" s="7" t="s">
        <v>28</v>
      </c>
      <c r="C1732" s="7">
        <v>1724</v>
      </c>
      <c r="D1732" s="7">
        <v>247</v>
      </c>
      <c r="E1732" s="2">
        <f t="shared" si="344"/>
        <v>36.472222222222221</v>
      </c>
      <c r="F1732" s="12">
        <v>131.30000000000001</v>
      </c>
      <c r="G1732" s="30">
        <f t="shared" si="345"/>
        <v>0</v>
      </c>
      <c r="H1732" s="30">
        <f t="shared" si="346"/>
        <v>0</v>
      </c>
      <c r="I1732" s="31">
        <f>SUM(E$8:E1732)</f>
        <v>21772.916666666686</v>
      </c>
      <c r="J1732" s="31">
        <f t="shared" si="347"/>
        <v>36.472222222222626</v>
      </c>
      <c r="K1732" s="32">
        <f t="shared" si="339"/>
        <v>0</v>
      </c>
      <c r="L1732" s="33">
        <v>156.46950000000001</v>
      </c>
      <c r="M1732" s="34">
        <f>0.5*2.10945*1.29*0.35*WLTC_class_3!E1732^2</f>
        <v>633.46328039470484</v>
      </c>
      <c r="N1732" s="34">
        <f t="shared" si="340"/>
        <v>789.93278039470488</v>
      </c>
      <c r="O1732" s="35">
        <f t="shared" si="341"/>
        <v>0</v>
      </c>
      <c r="P1732" s="35">
        <f t="shared" si="348"/>
        <v>0</v>
      </c>
      <c r="Q1732" s="35">
        <f>(SUM(P$8:P1732))/3600000</f>
        <v>2.8033773610129105</v>
      </c>
      <c r="R1732" s="35">
        <f t="shared" si="349"/>
        <v>0</v>
      </c>
      <c r="S1732" s="35"/>
      <c r="T1732" s="35">
        <f>(SUMIF(R$8:R1732,"&lt;0"))/3600000*-1</f>
        <v>0.73406313885589025</v>
      </c>
      <c r="U1732" s="37">
        <f t="shared" si="351"/>
        <v>1.2517361111111631</v>
      </c>
      <c r="V1732" s="37">
        <f t="shared" si="350"/>
        <v>0</v>
      </c>
      <c r="W1732" s="39">
        <f>SUM(V$8:V1732)/3600000*-1</f>
        <v>0.50503543953285313</v>
      </c>
      <c r="X1732" s="38">
        <f t="shared" si="342"/>
        <v>28.81060390717354</v>
      </c>
      <c r="Y1732" s="38">
        <f t="shared" si="343"/>
        <v>49.714892160198801</v>
      </c>
      <c r="Z1732" s="38">
        <f>SUM(Y$8:Y1732)/1000</f>
        <v>45.678828513797555</v>
      </c>
    </row>
    <row r="1733" spans="2:26" x14ac:dyDescent="0.3">
      <c r="B1733" s="7" t="s">
        <v>28</v>
      </c>
      <c r="C1733" s="7">
        <v>1725</v>
      </c>
      <c r="D1733" s="7">
        <v>248</v>
      </c>
      <c r="E1733" s="2">
        <f t="shared" si="344"/>
        <v>36.444444444444443</v>
      </c>
      <c r="F1733" s="12">
        <v>131.19999999999999</v>
      </c>
      <c r="G1733" s="30">
        <f t="shared" si="345"/>
        <v>-8.3333333333336493E-2</v>
      </c>
      <c r="H1733" s="30">
        <f t="shared" si="346"/>
        <v>-0.30000000000001137</v>
      </c>
      <c r="I1733" s="31">
        <f>SUM(E$8:E1733)</f>
        <v>21809.361111111131</v>
      </c>
      <c r="J1733" s="31">
        <f t="shared" si="347"/>
        <v>36.444444444445253</v>
      </c>
      <c r="K1733" s="32">
        <f t="shared" si="339"/>
        <v>-128.75000000000489</v>
      </c>
      <c r="L1733" s="33">
        <v>156.46950000000001</v>
      </c>
      <c r="M1733" s="34">
        <f>0.5*2.10945*1.29*0.35*WLTC_class_3!E1733^2</f>
        <v>632.49873804444439</v>
      </c>
      <c r="N1733" s="34">
        <f t="shared" si="340"/>
        <v>660.21823804443954</v>
      </c>
      <c r="O1733" s="35">
        <f t="shared" si="341"/>
        <v>0</v>
      </c>
      <c r="P1733" s="35">
        <f t="shared" si="348"/>
        <v>0</v>
      </c>
      <c r="Q1733" s="35">
        <f>(SUM(P$8:P1733))/3600000</f>
        <v>2.8033773610129105</v>
      </c>
      <c r="R1733" s="35">
        <f t="shared" si="349"/>
        <v>0</v>
      </c>
      <c r="S1733" s="35"/>
      <c r="T1733" s="35">
        <f>(SUMIF(R$8:R1733,"&lt;0"))/3600000*-1</f>
        <v>0.73406313885589025</v>
      </c>
      <c r="U1733" s="37">
        <f t="shared" si="351"/>
        <v>-1.2517361111111631</v>
      </c>
      <c r="V1733" s="37">
        <f t="shared" si="350"/>
        <v>0</v>
      </c>
      <c r="W1733" s="39">
        <f>SUM(V$8:V1733)/3600000*-1</f>
        <v>0.50503543953285313</v>
      </c>
      <c r="X1733" s="38">
        <f t="shared" si="342"/>
        <v>24.061286897619574</v>
      </c>
      <c r="Y1733" s="38">
        <f t="shared" si="343"/>
        <v>44.965575150644838</v>
      </c>
      <c r="Z1733" s="38">
        <f>SUM(Y$8:Y1733)/1000</f>
        <v>45.723794088948196</v>
      </c>
    </row>
    <row r="1734" spans="2:26" x14ac:dyDescent="0.3">
      <c r="B1734" s="7" t="s">
        <v>28</v>
      </c>
      <c r="C1734" s="7">
        <v>1726</v>
      </c>
      <c r="D1734" s="7">
        <v>249</v>
      </c>
      <c r="E1734" s="2">
        <f t="shared" si="344"/>
        <v>36.30555555555555</v>
      </c>
      <c r="F1734" s="12">
        <v>130.69999999999999</v>
      </c>
      <c r="G1734" s="30">
        <f t="shared" si="345"/>
        <v>-0.19444444444444128</v>
      </c>
      <c r="H1734" s="30">
        <f t="shared" si="346"/>
        <v>-0.69999999999998863</v>
      </c>
      <c r="I1734" s="31">
        <f>SUM(E$8:E1734)</f>
        <v>21845.666666666686</v>
      </c>
      <c r="J1734" s="31">
        <f t="shared" si="347"/>
        <v>36.305555555554747</v>
      </c>
      <c r="K1734" s="32">
        <f t="shared" si="339"/>
        <v>-300.4166666666618</v>
      </c>
      <c r="L1734" s="33">
        <v>156.46950000000001</v>
      </c>
      <c r="M1734" s="34">
        <f>0.5*2.10945*1.29*0.35*WLTC_class_3!E1734^2</f>
        <v>627.68704963428797</v>
      </c>
      <c r="N1734" s="34">
        <f t="shared" si="340"/>
        <v>483.73988296762622</v>
      </c>
      <c r="O1734" s="35">
        <f t="shared" si="341"/>
        <v>0</v>
      </c>
      <c r="P1734" s="35">
        <f t="shared" si="348"/>
        <v>0</v>
      </c>
      <c r="Q1734" s="35">
        <f>(SUM(P$8:P1734))/3600000</f>
        <v>2.8033773610129105</v>
      </c>
      <c r="R1734" s="35">
        <f t="shared" si="349"/>
        <v>0</v>
      </c>
      <c r="S1734" s="35"/>
      <c r="T1734" s="35">
        <f>(SUMIF(R$8:R1734,"&lt;0"))/3600000*-1</f>
        <v>0.73406313885589025</v>
      </c>
      <c r="U1734" s="37">
        <f t="shared" si="351"/>
        <v>-6.2443750000001881</v>
      </c>
      <c r="V1734" s="37">
        <f t="shared" si="350"/>
        <v>0</v>
      </c>
      <c r="W1734" s="39">
        <f>SUM(V$8:V1734)/3600000*-1</f>
        <v>0.50503543953285313</v>
      </c>
      <c r="X1734" s="38">
        <f t="shared" si="342"/>
        <v>17.562445195519093</v>
      </c>
      <c r="Y1734" s="38">
        <f t="shared" si="343"/>
        <v>38.466733448544353</v>
      </c>
      <c r="Z1734" s="38">
        <f>SUM(Y$8:Y1734)/1000</f>
        <v>45.76226082239674</v>
      </c>
    </row>
    <row r="1735" spans="2:26" x14ac:dyDescent="0.3">
      <c r="B1735" s="7" t="s">
        <v>28</v>
      </c>
      <c r="C1735" s="7">
        <v>1727</v>
      </c>
      <c r="D1735" s="7">
        <v>250</v>
      </c>
      <c r="E1735" s="2">
        <f t="shared" si="344"/>
        <v>36.055555555555557</v>
      </c>
      <c r="F1735" s="12">
        <v>129.80000000000001</v>
      </c>
      <c r="G1735" s="30">
        <f t="shared" si="345"/>
        <v>-0.31944444444444209</v>
      </c>
      <c r="H1735" s="30">
        <f t="shared" si="346"/>
        <v>-1.1499999999999915</v>
      </c>
      <c r="I1735" s="31">
        <f>SUM(E$8:E1735)</f>
        <v>21881.722222222241</v>
      </c>
      <c r="J1735" s="31">
        <f t="shared" si="347"/>
        <v>36.055555555554747</v>
      </c>
      <c r="K1735" s="32">
        <f t="shared" si="339"/>
        <v>-493.54166666666305</v>
      </c>
      <c r="L1735" s="33">
        <v>156.46950000000001</v>
      </c>
      <c r="M1735" s="34">
        <f>0.5*2.10945*1.29*0.35*WLTC_class_3!E1735^2</f>
        <v>619.07230852881946</v>
      </c>
      <c r="N1735" s="34">
        <f t="shared" si="340"/>
        <v>282.00014186215645</v>
      </c>
      <c r="O1735" s="35">
        <f t="shared" si="341"/>
        <v>0</v>
      </c>
      <c r="P1735" s="35">
        <f t="shared" si="348"/>
        <v>0</v>
      </c>
      <c r="Q1735" s="35">
        <f>(SUM(P$8:P1735))/3600000</f>
        <v>2.8033773610129105</v>
      </c>
      <c r="R1735" s="35">
        <f t="shared" si="349"/>
        <v>0</v>
      </c>
      <c r="S1735" s="35"/>
      <c r="T1735" s="35">
        <f>(SUMIF(R$8:R1735,"&lt;0"))/3600000*-1</f>
        <v>0.73406313885589025</v>
      </c>
      <c r="U1735" s="37">
        <f t="shared" si="351"/>
        <v>-11.179791666666418</v>
      </c>
      <c r="V1735" s="37">
        <f t="shared" si="350"/>
        <v>0</v>
      </c>
      <c r="W1735" s="39">
        <f>SUM(V$8:V1735)/3600000*-1</f>
        <v>0.50503543953285313</v>
      </c>
      <c r="X1735" s="38">
        <f t="shared" si="342"/>
        <v>10.167671781585529</v>
      </c>
      <c r="Y1735" s="38">
        <f t="shared" si="343"/>
        <v>31.07196003461079</v>
      </c>
      <c r="Z1735" s="38">
        <f>SUM(Y$8:Y1735)/1000</f>
        <v>45.793332782431349</v>
      </c>
    </row>
    <row r="1736" spans="2:26" x14ac:dyDescent="0.3">
      <c r="B1736" s="7" t="s">
        <v>28</v>
      </c>
      <c r="C1736" s="7">
        <v>1728</v>
      </c>
      <c r="D1736" s="7">
        <v>251</v>
      </c>
      <c r="E1736" s="2">
        <f t="shared" si="344"/>
        <v>35.666666666666664</v>
      </c>
      <c r="F1736" s="12">
        <v>128.4</v>
      </c>
      <c r="G1736" s="30">
        <f t="shared" si="345"/>
        <v>-0.45833333333333492</v>
      </c>
      <c r="H1736" s="30">
        <f t="shared" si="346"/>
        <v>-1.6500000000000057</v>
      </c>
      <c r="I1736" s="31">
        <f>SUM(E$8:E1736)</f>
        <v>21917.388888888909</v>
      </c>
      <c r="J1736" s="31">
        <f t="shared" si="347"/>
        <v>35.666666666667879</v>
      </c>
      <c r="K1736" s="32">
        <f t="shared" ref="K1736:K1799" si="352">G1736*1545</f>
        <v>-708.1250000000025</v>
      </c>
      <c r="L1736" s="33">
        <v>156.46950000000001</v>
      </c>
      <c r="M1736" s="34">
        <f>0.5*2.10945*1.29*0.35*WLTC_class_3!E1736^2</f>
        <v>605.78991733749979</v>
      </c>
      <c r="N1736" s="34">
        <f t="shared" si="340"/>
        <v>54.134417337497325</v>
      </c>
      <c r="O1736" s="35">
        <f t="shared" si="341"/>
        <v>0</v>
      </c>
      <c r="P1736" s="35">
        <f t="shared" si="348"/>
        <v>0</v>
      </c>
      <c r="Q1736" s="35">
        <f>(SUM(P$8:P1736))/3600000</f>
        <v>2.8033773610129105</v>
      </c>
      <c r="R1736" s="35">
        <f t="shared" si="349"/>
        <v>0</v>
      </c>
      <c r="S1736" s="35"/>
      <c r="T1736" s="35">
        <f>(SUMIF(R$8:R1736,"&lt;0"))/3600000*-1</f>
        <v>0.73406313885589025</v>
      </c>
      <c r="U1736" s="37">
        <f t="shared" si="351"/>
        <v>-17.237240740740916</v>
      </c>
      <c r="V1736" s="37">
        <f t="shared" si="350"/>
        <v>0</v>
      </c>
      <c r="W1736" s="39">
        <f>SUM(V$8:V1736)/3600000*-1</f>
        <v>0.50503543953285313</v>
      </c>
      <c r="X1736" s="38">
        <f t="shared" si="342"/>
        <v>1.9307942183707378</v>
      </c>
      <c r="Y1736" s="38">
        <f t="shared" si="343"/>
        <v>22.835082471395999</v>
      </c>
      <c r="Z1736" s="38">
        <f>SUM(Y$8:Y1736)/1000</f>
        <v>45.816167864902745</v>
      </c>
    </row>
    <row r="1737" spans="2:26" x14ac:dyDescent="0.3">
      <c r="B1737" s="7" t="s">
        <v>28</v>
      </c>
      <c r="C1737" s="7">
        <v>1729</v>
      </c>
      <c r="D1737" s="7">
        <v>252</v>
      </c>
      <c r="E1737" s="2">
        <f t="shared" si="344"/>
        <v>35.138888888888886</v>
      </c>
      <c r="F1737" s="12">
        <v>126.5</v>
      </c>
      <c r="G1737" s="30">
        <f t="shared" si="345"/>
        <v>-0.59722222222222376</v>
      </c>
      <c r="H1737" s="30">
        <f t="shared" si="346"/>
        <v>-2.1500000000000057</v>
      </c>
      <c r="I1737" s="31">
        <f>SUM(E$8:E1737)</f>
        <v>21952.527777777799</v>
      </c>
      <c r="J1737" s="31">
        <f t="shared" si="347"/>
        <v>35.138888888890506</v>
      </c>
      <c r="K1737" s="32">
        <f t="shared" si="352"/>
        <v>-922.70833333333576</v>
      </c>
      <c r="L1737" s="33">
        <v>156.46950000000001</v>
      </c>
      <c r="M1737" s="34">
        <f>0.5*2.10945*1.29*0.35*WLTC_class_3!E1737^2</f>
        <v>587.99420283637141</v>
      </c>
      <c r="N1737" s="34">
        <f t="shared" ref="N1737:N1800" si="353">M1737+L1737+K1737</f>
        <v>-178.24463049696431</v>
      </c>
      <c r="O1737" s="35">
        <f t="shared" ref="O1737:O1800" si="354">((IF(P1737&gt;0,P1737,R1737))*E1737)/1000</f>
        <v>-220.08604462732859</v>
      </c>
      <c r="P1737" s="35">
        <f t="shared" si="348"/>
        <v>0</v>
      </c>
      <c r="Q1737" s="35">
        <f>(SUM(P$8:P1737))/3600000</f>
        <v>2.8033773610129105</v>
      </c>
      <c r="R1737" s="34">
        <f t="shared" si="349"/>
        <v>-6263.3182660741732</v>
      </c>
      <c r="S1737" s="35">
        <f>SUM(R1737:R1751)</f>
        <v>-146111.18817701176</v>
      </c>
      <c r="T1737" s="35">
        <f>(SUMIF(R$8:R1737,"&lt;0"))/3600000*-1</f>
        <v>0.7358029494853553</v>
      </c>
      <c r="U1737" s="37">
        <f t="shared" si="351"/>
        <v>-23.094412037037042</v>
      </c>
      <c r="V1737" s="37">
        <f t="shared" si="350"/>
        <v>-4309.162967059031</v>
      </c>
      <c r="W1737" s="39">
        <f>SUM(V$8:V1737)/3600000*-1</f>
        <v>0.50623242924592504</v>
      </c>
      <c r="X1737" s="38">
        <f t="shared" ref="X1737:X1800" si="355">(N1737*E1737)/1000</f>
        <v>-6.2633182660738838</v>
      </c>
      <c r="Y1737" s="38">
        <f t="shared" ref="Y1737:Y1800" si="356">X1737+$M$1810</f>
        <v>14.640969986951376</v>
      </c>
      <c r="Z1737" s="38">
        <f>SUM(Y$8:Y1737)/1000</f>
        <v>45.830808834889702</v>
      </c>
    </row>
    <row r="1738" spans="2:26" x14ac:dyDescent="0.3">
      <c r="B1738" s="7" t="s">
        <v>28</v>
      </c>
      <c r="C1738" s="7">
        <v>1730</v>
      </c>
      <c r="D1738" s="7">
        <v>253</v>
      </c>
      <c r="E1738" s="2">
        <f t="shared" ref="E1738:E1801" si="357">F1738/3.6</f>
        <v>34.472222222222221</v>
      </c>
      <c r="F1738" s="12">
        <v>124.1</v>
      </c>
      <c r="G1738" s="30">
        <f t="shared" ref="G1738:G1801" si="358">($F1739-$F1737)/2/3.6</f>
        <v>-0.68055555555555636</v>
      </c>
      <c r="H1738" s="30">
        <f t="shared" ref="H1738:H1801" si="359">($F1739-$F1737)/2</f>
        <v>-2.4500000000000028</v>
      </c>
      <c r="I1738" s="31">
        <f>SUM(E$8:E1738)</f>
        <v>21987.000000000022</v>
      </c>
      <c r="J1738" s="31">
        <f t="shared" ref="J1738:J1801" si="360">I1738-I1737</f>
        <v>34.472222222222626</v>
      </c>
      <c r="K1738" s="32">
        <f t="shared" si="352"/>
        <v>-1051.4583333333346</v>
      </c>
      <c r="L1738" s="33">
        <v>156.46950000000001</v>
      </c>
      <c r="M1738" s="34">
        <f>0.5*2.10945*1.29*0.35*WLTC_class_3!E1738^2</f>
        <v>565.89460850720479</v>
      </c>
      <c r="N1738" s="34">
        <f t="shared" si="353"/>
        <v>-329.09422482612979</v>
      </c>
      <c r="O1738" s="35">
        <f t="shared" si="354"/>
        <v>-391.07389109911787</v>
      </c>
      <c r="P1738" s="35">
        <f t="shared" ref="P1738:P1801" si="361">IF(G1738&gt;0,N1738*J1738,0)</f>
        <v>0</v>
      </c>
      <c r="Q1738" s="35">
        <f>(SUM(P$8:P1738))/3600000</f>
        <v>2.8033773610129105</v>
      </c>
      <c r="R1738" s="34">
        <f t="shared" ref="R1738:R1801" si="362">IF(N1738&lt;0,J1738*N1738,0)</f>
        <v>-11344.609250256441</v>
      </c>
      <c r="S1738" s="35"/>
      <c r="T1738" s="35">
        <f>(SUMIF(R$8:R1738,"&lt;0"))/3600000*-1</f>
        <v>0.73895422983264869</v>
      </c>
      <c r="U1738" s="37">
        <f t="shared" si="351"/>
        <v>-28.67977777777763</v>
      </c>
      <c r="V1738" s="37">
        <f t="shared" ref="V1738:V1801" si="363">R1738*0.688</f>
        <v>-7805.0911641764305</v>
      </c>
      <c r="W1738" s="39">
        <f>SUM(V$8:V1738)/3600000*-1</f>
        <v>0.50840051012486298</v>
      </c>
      <c r="X1738" s="38">
        <f t="shared" si="355"/>
        <v>-11.344609250256308</v>
      </c>
      <c r="Y1738" s="38">
        <f t="shared" si="356"/>
        <v>9.5596790027689522</v>
      </c>
      <c r="Z1738" s="38">
        <f>SUM(Y$8:Y1738)/1000</f>
        <v>45.840368513892471</v>
      </c>
    </row>
    <row r="1739" spans="2:26" x14ac:dyDescent="0.3">
      <c r="B1739" s="7" t="s">
        <v>28</v>
      </c>
      <c r="C1739" s="7">
        <v>1731</v>
      </c>
      <c r="D1739" s="7">
        <v>254</v>
      </c>
      <c r="E1739" s="2">
        <f t="shared" si="357"/>
        <v>33.777777777777779</v>
      </c>
      <c r="F1739" s="12">
        <v>121.6</v>
      </c>
      <c r="G1739" s="30">
        <f t="shared" si="358"/>
        <v>-0.70833333333333248</v>
      </c>
      <c r="H1739" s="30">
        <f t="shared" si="359"/>
        <v>-2.5499999999999972</v>
      </c>
      <c r="I1739" s="31">
        <f>SUM(E$8:E1739)</f>
        <v>22020.777777777799</v>
      </c>
      <c r="J1739" s="31">
        <f t="shared" si="360"/>
        <v>33.777777777777374</v>
      </c>
      <c r="K1739" s="32">
        <f t="shared" si="352"/>
        <v>-1094.3749999999986</v>
      </c>
      <c r="L1739" s="33">
        <v>156.46950000000001</v>
      </c>
      <c r="M1739" s="34">
        <f>0.5*2.10945*1.29*0.35*WLTC_class_3!E1739^2</f>
        <v>543.32431751111108</v>
      </c>
      <c r="N1739" s="34">
        <f t="shared" si="353"/>
        <v>-394.58118248888752</v>
      </c>
      <c r="O1739" s="35">
        <f t="shared" si="354"/>
        <v>-450.1927723566987</v>
      </c>
      <c r="P1739" s="35">
        <f t="shared" si="361"/>
        <v>0</v>
      </c>
      <c r="Q1739" s="35">
        <f>(SUM(P$8:P1739))/3600000</f>
        <v>2.8033773610129105</v>
      </c>
      <c r="R1739" s="34">
        <f t="shared" si="362"/>
        <v>-13328.075497402264</v>
      </c>
      <c r="S1739" s="35"/>
      <c r="T1739" s="35">
        <f>(SUMIF(R$8:R1739,"&lt;0"))/3600000*-1</f>
        <v>0.74265647302637161</v>
      </c>
      <c r="U1739" s="37">
        <f t="shared" ref="U1739:U1802" si="364">((0.5*1545*(E1739^2-E1738^2))/1000)*0.8</f>
        <v>-29.290624999999956</v>
      </c>
      <c r="V1739" s="37">
        <f t="shared" si="363"/>
        <v>-9169.715942212757</v>
      </c>
      <c r="W1739" s="39">
        <f>SUM(V$8:V1739)/3600000*-1</f>
        <v>0.51094765344214432</v>
      </c>
      <c r="X1739" s="38">
        <f t="shared" si="355"/>
        <v>-13.328075497402423</v>
      </c>
      <c r="Y1739" s="38">
        <f t="shared" si="356"/>
        <v>7.5762127556228371</v>
      </c>
      <c r="Z1739" s="38">
        <f>SUM(Y$8:Y1739)/1000</f>
        <v>45.847944726648095</v>
      </c>
    </row>
    <row r="1740" spans="2:26" x14ac:dyDescent="0.3">
      <c r="B1740" s="7" t="s">
        <v>28</v>
      </c>
      <c r="C1740" s="7">
        <v>1732</v>
      </c>
      <c r="D1740" s="7">
        <v>255</v>
      </c>
      <c r="E1740" s="2">
        <f t="shared" si="357"/>
        <v>33.055555555555557</v>
      </c>
      <c r="F1740" s="12">
        <v>119</v>
      </c>
      <c r="G1740" s="30">
        <f t="shared" si="358"/>
        <v>-0.70833333333333248</v>
      </c>
      <c r="H1740" s="30">
        <f t="shared" si="359"/>
        <v>-2.5499999999999972</v>
      </c>
      <c r="I1740" s="31">
        <f>SUM(E$8:E1740)</f>
        <v>22053.833333333354</v>
      </c>
      <c r="J1740" s="31">
        <f t="shared" si="360"/>
        <v>33.055555555554747</v>
      </c>
      <c r="K1740" s="32">
        <f t="shared" si="352"/>
        <v>-1094.3749999999986</v>
      </c>
      <c r="L1740" s="33">
        <v>156.46950000000001</v>
      </c>
      <c r="M1740" s="34">
        <f>0.5*2.10945*1.29*0.35*WLTC_class_3!E1740^2</f>
        <v>520.33844655381949</v>
      </c>
      <c r="N1740" s="34">
        <f t="shared" si="353"/>
        <v>-417.5670534461791</v>
      </c>
      <c r="O1740" s="35">
        <f t="shared" si="354"/>
        <v>-456.26288918604922</v>
      </c>
      <c r="P1740" s="35">
        <f t="shared" si="361"/>
        <v>0</v>
      </c>
      <c r="Q1740" s="35">
        <f>(SUM(P$8:P1740))/3600000</f>
        <v>2.8033773610129105</v>
      </c>
      <c r="R1740" s="34">
        <f t="shared" si="362"/>
        <v>-13802.910933359472</v>
      </c>
      <c r="S1740" s="35"/>
      <c r="T1740" s="35">
        <f>(SUMIF(R$8:R1740,"&lt;0"))/3600000*-1</f>
        <v>0.74649061495230484</v>
      </c>
      <c r="U1740" s="37">
        <f t="shared" si="364"/>
        <v>-29.829944444444422</v>
      </c>
      <c r="V1740" s="37">
        <f t="shared" si="363"/>
        <v>-9496.4027221513152</v>
      </c>
      <c r="W1740" s="39">
        <f>SUM(V$8:V1740)/3600000*-1</f>
        <v>0.51358554308718629</v>
      </c>
      <c r="X1740" s="38">
        <f t="shared" si="355"/>
        <v>-13.80291093335981</v>
      </c>
      <c r="Y1740" s="38">
        <f t="shared" si="356"/>
        <v>7.1013773196654508</v>
      </c>
      <c r="Z1740" s="38">
        <f>SUM(Y$8:Y1740)/1000</f>
        <v>45.855046103967759</v>
      </c>
    </row>
    <row r="1741" spans="2:26" x14ac:dyDescent="0.3">
      <c r="B1741" s="7" t="s">
        <v>28</v>
      </c>
      <c r="C1741" s="7">
        <v>1733</v>
      </c>
      <c r="D1741" s="7">
        <v>256</v>
      </c>
      <c r="E1741" s="2">
        <f t="shared" si="357"/>
        <v>32.361111111111107</v>
      </c>
      <c r="F1741" s="12">
        <v>116.5</v>
      </c>
      <c r="G1741" s="30">
        <f t="shared" si="358"/>
        <v>-0.68055555555555636</v>
      </c>
      <c r="H1741" s="30">
        <f t="shared" si="359"/>
        <v>-2.4500000000000028</v>
      </c>
      <c r="I1741" s="31">
        <f>SUM(E$8:E1741)</f>
        <v>22086.194444444463</v>
      </c>
      <c r="J1741" s="31">
        <f t="shared" si="360"/>
        <v>32.361111111109494</v>
      </c>
      <c r="K1741" s="32">
        <f t="shared" si="352"/>
        <v>-1051.4583333333346</v>
      </c>
      <c r="L1741" s="33">
        <v>156.46950000000001</v>
      </c>
      <c r="M1741" s="34">
        <f>0.5*2.10945*1.29*0.35*WLTC_class_3!E1741^2</f>
        <v>498.70513955512138</v>
      </c>
      <c r="N1741" s="34">
        <f t="shared" si="353"/>
        <v>-396.28369377821321</v>
      </c>
      <c r="O1741" s="35">
        <f t="shared" si="354"/>
        <v>-415.00473479020718</v>
      </c>
      <c r="P1741" s="35">
        <f t="shared" si="361"/>
        <v>0</v>
      </c>
      <c r="Q1741" s="35">
        <f>(SUM(P$8:P1741))/3600000</f>
        <v>2.8033773610129105</v>
      </c>
      <c r="R1741" s="34">
        <f t="shared" si="362"/>
        <v>-12824.180645877648</v>
      </c>
      <c r="S1741" s="35"/>
      <c r="T1741" s="35">
        <f>(SUMIF(R$8:R1741,"&lt;0"))/3600000*-1</f>
        <v>0.75005288735393749</v>
      </c>
      <c r="U1741" s="37">
        <f t="shared" si="364"/>
        <v>-28.074652777778006</v>
      </c>
      <c r="V1741" s="37">
        <f t="shared" si="363"/>
        <v>-8823.0362843638213</v>
      </c>
      <c r="W1741" s="39">
        <f>SUM(V$8:V1741)/3600000*-1</f>
        <v>0.51603638649950967</v>
      </c>
      <c r="X1741" s="38">
        <f t="shared" si="355"/>
        <v>-12.824180645878286</v>
      </c>
      <c r="Y1741" s="38">
        <f t="shared" si="356"/>
        <v>8.0801076071469744</v>
      </c>
      <c r="Z1741" s="38">
        <f>SUM(Y$8:Y1741)/1000</f>
        <v>45.863126211574908</v>
      </c>
    </row>
    <row r="1742" spans="2:26" x14ac:dyDescent="0.3">
      <c r="B1742" s="7" t="s">
        <v>28</v>
      </c>
      <c r="C1742" s="7">
        <v>1734</v>
      </c>
      <c r="D1742" s="7">
        <v>257</v>
      </c>
      <c r="E1742" s="2">
        <f t="shared" si="357"/>
        <v>31.694444444444443</v>
      </c>
      <c r="F1742" s="12">
        <v>114.1</v>
      </c>
      <c r="G1742" s="30">
        <f t="shared" si="358"/>
        <v>-0.65277777777777812</v>
      </c>
      <c r="H1742" s="30">
        <f t="shared" si="359"/>
        <v>-2.3500000000000014</v>
      </c>
      <c r="I1742" s="31">
        <f>SUM(E$8:E1742)</f>
        <v>22117.888888888909</v>
      </c>
      <c r="J1742" s="31">
        <f t="shared" si="360"/>
        <v>31.694444444445253</v>
      </c>
      <c r="K1742" s="32">
        <f t="shared" si="352"/>
        <v>-1008.5416666666672</v>
      </c>
      <c r="L1742" s="33">
        <v>156.46950000000001</v>
      </c>
      <c r="M1742" s="34">
        <f>0.5*2.10945*1.29*0.35*WLTC_class_3!E1742^2</f>
        <v>478.36927980928812</v>
      </c>
      <c r="N1742" s="34">
        <f t="shared" si="353"/>
        <v>-373.7028868573791</v>
      </c>
      <c r="O1742" s="35">
        <f t="shared" si="354"/>
        <v>-375.39867904690118</v>
      </c>
      <c r="P1742" s="35">
        <f t="shared" si="361"/>
        <v>0</v>
      </c>
      <c r="Q1742" s="35">
        <f>(SUM(P$8:P1742))/3600000</f>
        <v>2.8033773610129105</v>
      </c>
      <c r="R1742" s="34">
        <f t="shared" si="362"/>
        <v>-11844.305386230011</v>
      </c>
      <c r="S1742" s="35"/>
      <c r="T1742" s="35">
        <f>(SUMIF(R$8:R1742,"&lt;0"))/3600000*-1</f>
        <v>0.7533429721834457</v>
      </c>
      <c r="U1742" s="37">
        <f t="shared" si="364"/>
        <v>-26.39088888888881</v>
      </c>
      <c r="V1742" s="37">
        <f t="shared" si="363"/>
        <v>-8148.8821057262467</v>
      </c>
      <c r="W1742" s="39">
        <f>SUM(V$8:V1742)/3600000*-1</f>
        <v>0.51829996486221142</v>
      </c>
      <c r="X1742" s="38">
        <f t="shared" si="355"/>
        <v>-11.84430538622971</v>
      </c>
      <c r="Y1742" s="38">
        <f t="shared" si="356"/>
        <v>9.0599828667955506</v>
      </c>
      <c r="Z1742" s="38">
        <f>SUM(Y$8:Y1742)/1000</f>
        <v>45.872186194441703</v>
      </c>
    </row>
    <row r="1743" spans="2:26" x14ac:dyDescent="0.3">
      <c r="B1743" s="7" t="s">
        <v>28</v>
      </c>
      <c r="C1743" s="7">
        <v>1735</v>
      </c>
      <c r="D1743" s="7">
        <v>258</v>
      </c>
      <c r="E1743" s="2">
        <f t="shared" si="357"/>
        <v>31.055555555555554</v>
      </c>
      <c r="F1743" s="12">
        <v>111.8</v>
      </c>
      <c r="G1743" s="30">
        <f t="shared" si="358"/>
        <v>-0.63888888888888806</v>
      </c>
      <c r="H1743" s="30">
        <f t="shared" si="359"/>
        <v>-2.2999999999999972</v>
      </c>
      <c r="I1743" s="31">
        <f>SUM(E$8:E1743)</f>
        <v>22148.944444444463</v>
      </c>
      <c r="J1743" s="31">
        <f t="shared" si="360"/>
        <v>31.055555555554747</v>
      </c>
      <c r="K1743" s="32">
        <f t="shared" si="352"/>
        <v>-987.08333333333201</v>
      </c>
      <c r="L1743" s="33">
        <v>156.46950000000001</v>
      </c>
      <c r="M1743" s="34">
        <f>0.5*2.10945*1.29*0.35*WLTC_class_3!E1743^2</f>
        <v>459.27795527881938</v>
      </c>
      <c r="N1743" s="34">
        <f t="shared" si="353"/>
        <v>-371.33587805451259</v>
      </c>
      <c r="O1743" s="35">
        <f t="shared" si="354"/>
        <v>-358.13397071095403</v>
      </c>
      <c r="P1743" s="35">
        <f t="shared" si="361"/>
        <v>0</v>
      </c>
      <c r="Q1743" s="35">
        <f>(SUM(P$8:P1743))/3600000</f>
        <v>2.8033773610129105</v>
      </c>
      <c r="R1743" s="34">
        <f t="shared" si="362"/>
        <v>-11532.041990692618</v>
      </c>
      <c r="S1743" s="35"/>
      <c r="T1743" s="35">
        <f>(SUMIF(R$8:R1743,"&lt;0"))/3600000*-1</f>
        <v>0.75654631718086041</v>
      </c>
      <c r="U1743" s="37">
        <f t="shared" si="364"/>
        <v>-24.775791666666631</v>
      </c>
      <c r="V1743" s="37">
        <f t="shared" si="363"/>
        <v>-7934.044889596521</v>
      </c>
      <c r="W1743" s="39">
        <f>SUM(V$8:V1743)/3600000*-1</f>
        <v>0.52050386622043265</v>
      </c>
      <c r="X1743" s="38">
        <f t="shared" si="355"/>
        <v>-11.532041990692917</v>
      </c>
      <c r="Y1743" s="38">
        <f t="shared" si="356"/>
        <v>9.372246262332343</v>
      </c>
      <c r="Z1743" s="38">
        <f>SUM(Y$8:Y1743)/1000</f>
        <v>45.88155844070404</v>
      </c>
    </row>
    <row r="1744" spans="2:26" x14ac:dyDescent="0.3">
      <c r="B1744" s="7" t="s">
        <v>28</v>
      </c>
      <c r="C1744" s="7">
        <v>1736</v>
      </c>
      <c r="D1744" s="7">
        <v>259</v>
      </c>
      <c r="E1744" s="2">
        <f t="shared" si="357"/>
        <v>30.416666666666664</v>
      </c>
      <c r="F1744" s="12">
        <v>109.5</v>
      </c>
      <c r="G1744" s="30">
        <f t="shared" si="358"/>
        <v>-0.65277777777777812</v>
      </c>
      <c r="H1744" s="30">
        <f t="shared" si="359"/>
        <v>-2.3500000000000014</v>
      </c>
      <c r="I1744" s="31">
        <f>SUM(E$8:E1744)</f>
        <v>22179.361111111131</v>
      </c>
      <c r="J1744" s="31">
        <f t="shared" si="360"/>
        <v>30.416666666667879</v>
      </c>
      <c r="K1744" s="32">
        <f t="shared" si="352"/>
        <v>-1008.5416666666672</v>
      </c>
      <c r="L1744" s="33">
        <v>156.46950000000001</v>
      </c>
      <c r="M1744" s="34">
        <f>0.5*2.10945*1.29*0.35*WLTC_class_3!E1744^2</f>
        <v>440.57538724609367</v>
      </c>
      <c r="N1744" s="34">
        <f t="shared" si="353"/>
        <v>-411.49677942057349</v>
      </c>
      <c r="O1744" s="35">
        <f t="shared" si="354"/>
        <v>-380.70596137713949</v>
      </c>
      <c r="P1744" s="35">
        <f t="shared" si="361"/>
        <v>0</v>
      </c>
      <c r="Q1744" s="35">
        <f>(SUM(P$8:P1744))/3600000</f>
        <v>2.8033773610129105</v>
      </c>
      <c r="R1744" s="34">
        <f t="shared" si="362"/>
        <v>-12516.360374042943</v>
      </c>
      <c r="S1744" s="35"/>
      <c r="T1744" s="35">
        <f>(SUMIF(R$8:R1744,"&lt;0"))/3600000*-1</f>
        <v>0.76002308395142781</v>
      </c>
      <c r="U1744" s="37">
        <f t="shared" si="364"/>
        <v>-24.271282407407455</v>
      </c>
      <c r="V1744" s="37">
        <f t="shared" si="363"/>
        <v>-8611.2559373415443</v>
      </c>
      <c r="W1744" s="39">
        <f>SUM(V$8:V1744)/3600000*-1</f>
        <v>0.52289588175858304</v>
      </c>
      <c r="X1744" s="38">
        <f t="shared" si="355"/>
        <v>-12.516360374042442</v>
      </c>
      <c r="Y1744" s="38">
        <f t="shared" si="356"/>
        <v>8.3879278789828184</v>
      </c>
      <c r="Z1744" s="38">
        <f>SUM(Y$8:Y1744)/1000</f>
        <v>45.889946368583018</v>
      </c>
    </row>
    <row r="1745" spans="2:26" x14ac:dyDescent="0.3">
      <c r="B1745" s="7" t="s">
        <v>28</v>
      </c>
      <c r="C1745" s="7">
        <v>1737</v>
      </c>
      <c r="D1745" s="7">
        <v>260</v>
      </c>
      <c r="E1745" s="2">
        <f t="shared" si="357"/>
        <v>29.749999999999996</v>
      </c>
      <c r="F1745" s="12">
        <v>107.1</v>
      </c>
      <c r="G1745" s="30">
        <f t="shared" si="358"/>
        <v>-0.65277777777777812</v>
      </c>
      <c r="H1745" s="30">
        <f t="shared" si="359"/>
        <v>-2.3500000000000014</v>
      </c>
      <c r="I1745" s="31">
        <f>SUM(E$8:E1745)</f>
        <v>22209.111111111131</v>
      </c>
      <c r="J1745" s="31">
        <f t="shared" si="360"/>
        <v>29.75</v>
      </c>
      <c r="K1745" s="32">
        <f t="shared" si="352"/>
        <v>-1008.5416666666672</v>
      </c>
      <c r="L1745" s="33">
        <v>156.46950000000001</v>
      </c>
      <c r="M1745" s="34">
        <f>0.5*2.10945*1.29*0.35*WLTC_class_3!E1745^2</f>
        <v>421.47414170859361</v>
      </c>
      <c r="N1745" s="34">
        <f t="shared" si="353"/>
        <v>-430.59802495807355</v>
      </c>
      <c r="O1745" s="35">
        <f t="shared" si="354"/>
        <v>-381.10616446445493</v>
      </c>
      <c r="P1745" s="35">
        <f t="shared" si="361"/>
        <v>0</v>
      </c>
      <c r="Q1745" s="35">
        <f>(SUM(P$8:P1745))/3600000</f>
        <v>2.8033773610129105</v>
      </c>
      <c r="R1745" s="34">
        <f t="shared" si="362"/>
        <v>-12810.291242502688</v>
      </c>
      <c r="S1745" s="35"/>
      <c r="T1745" s="35">
        <f>(SUMIF(R$8:R1745,"&lt;0"))/3600000*-1</f>
        <v>0.7635814981854564</v>
      </c>
      <c r="U1745" s="37">
        <f t="shared" si="364"/>
        <v>-24.788666666666721</v>
      </c>
      <c r="V1745" s="37">
        <f t="shared" si="363"/>
        <v>-8813.480374841849</v>
      </c>
      <c r="W1745" s="39">
        <f>SUM(V$8:V1745)/3600000*-1</f>
        <v>0.52534407075159473</v>
      </c>
      <c r="X1745" s="38">
        <f t="shared" si="355"/>
        <v>-12.810291242502686</v>
      </c>
      <c r="Y1745" s="38">
        <f t="shared" si="356"/>
        <v>8.0939970105225747</v>
      </c>
      <c r="Z1745" s="38">
        <f>SUM(Y$8:Y1745)/1000</f>
        <v>45.898040365593545</v>
      </c>
    </row>
    <row r="1746" spans="2:26" x14ac:dyDescent="0.3">
      <c r="B1746" s="7" t="s">
        <v>28</v>
      </c>
      <c r="C1746" s="7">
        <v>1738</v>
      </c>
      <c r="D1746" s="7">
        <v>261</v>
      </c>
      <c r="E1746" s="2">
        <f t="shared" si="357"/>
        <v>29.111111111111111</v>
      </c>
      <c r="F1746" s="12">
        <v>104.8</v>
      </c>
      <c r="G1746" s="30">
        <f t="shared" si="358"/>
        <v>-0.63888888888888806</v>
      </c>
      <c r="H1746" s="30">
        <f t="shared" si="359"/>
        <v>-2.2999999999999972</v>
      </c>
      <c r="I1746" s="31">
        <f>SUM(E$8:E1746)</f>
        <v>22238.222222222241</v>
      </c>
      <c r="J1746" s="31">
        <f t="shared" si="360"/>
        <v>29.111111111109494</v>
      </c>
      <c r="K1746" s="32">
        <f t="shared" si="352"/>
        <v>-987.08333333333201</v>
      </c>
      <c r="L1746" s="33">
        <v>156.46950000000001</v>
      </c>
      <c r="M1746" s="34">
        <f>0.5*2.10945*1.29*0.35*WLTC_class_3!E1746^2</f>
        <v>403.56598912777775</v>
      </c>
      <c r="N1746" s="34">
        <f t="shared" si="353"/>
        <v>-427.04784420555427</v>
      </c>
      <c r="O1746" s="35">
        <f t="shared" si="354"/>
        <v>-361.90459527956102</v>
      </c>
      <c r="P1746" s="35">
        <f t="shared" si="361"/>
        <v>0</v>
      </c>
      <c r="Q1746" s="35">
        <f>(SUM(P$8:P1746))/3600000</f>
        <v>2.8033773610129105</v>
      </c>
      <c r="R1746" s="34">
        <f t="shared" si="362"/>
        <v>-12431.837242427668</v>
      </c>
      <c r="S1746" s="35"/>
      <c r="T1746" s="35">
        <f>(SUMIF(R$8:R1746,"&lt;0"))/3600000*-1</f>
        <v>0.76703478630835298</v>
      </c>
      <c r="U1746" s="37">
        <f t="shared" si="364"/>
        <v>-23.24032870370355</v>
      </c>
      <c r="V1746" s="37">
        <f t="shared" si="363"/>
        <v>-8553.104022790234</v>
      </c>
      <c r="W1746" s="39">
        <f>SUM(V$8:V1746)/3600000*-1</f>
        <v>0.52771993298014752</v>
      </c>
      <c r="X1746" s="38">
        <f t="shared" si="355"/>
        <v>-12.431837242428356</v>
      </c>
      <c r="Y1746" s="38">
        <f t="shared" si="356"/>
        <v>8.4724510105969042</v>
      </c>
      <c r="Z1746" s="38">
        <f>SUM(Y$8:Y1746)/1000</f>
        <v>45.906512816604142</v>
      </c>
    </row>
    <row r="1747" spans="2:26" x14ac:dyDescent="0.3">
      <c r="B1747" s="7" t="s">
        <v>28</v>
      </c>
      <c r="C1747" s="7">
        <v>1739</v>
      </c>
      <c r="D1747" s="7">
        <v>262</v>
      </c>
      <c r="E1747" s="2">
        <f t="shared" si="357"/>
        <v>28.472222222222221</v>
      </c>
      <c r="F1747" s="12">
        <v>102.5</v>
      </c>
      <c r="G1747" s="30">
        <f t="shared" si="358"/>
        <v>-0.61111111111110994</v>
      </c>
      <c r="H1747" s="30">
        <f t="shared" si="359"/>
        <v>-2.1999999999999957</v>
      </c>
      <c r="I1747" s="31">
        <f>SUM(E$8:E1747)</f>
        <v>22266.694444444463</v>
      </c>
      <c r="J1747" s="31">
        <f t="shared" si="360"/>
        <v>28.472222222222626</v>
      </c>
      <c r="K1747" s="32">
        <f t="shared" si="352"/>
        <v>-944.16666666666481</v>
      </c>
      <c r="L1747" s="33">
        <v>156.46950000000001</v>
      </c>
      <c r="M1747" s="34">
        <f>0.5*2.10945*1.29*0.35*WLTC_class_3!E1747^2</f>
        <v>386.04659304470482</v>
      </c>
      <c r="N1747" s="34">
        <f t="shared" si="353"/>
        <v>-401.65057362196001</v>
      </c>
      <c r="O1747" s="35">
        <f t="shared" si="354"/>
        <v>-325.60504159843958</v>
      </c>
      <c r="P1747" s="35">
        <f t="shared" si="361"/>
        <v>0</v>
      </c>
      <c r="Q1747" s="35">
        <f>(SUM(P$8:P1747))/3600000</f>
        <v>2.8033773610129105</v>
      </c>
      <c r="R1747" s="34">
        <f t="shared" si="362"/>
        <v>-11435.884387847635</v>
      </c>
      <c r="S1747" s="35"/>
      <c r="T1747" s="35">
        <f>(SUMIF(R$8:R1747,"&lt;0"))/3600000*-1</f>
        <v>0.77021142086053285</v>
      </c>
      <c r="U1747" s="37">
        <f t="shared" si="364"/>
        <v>-22.735819444444513</v>
      </c>
      <c r="V1747" s="37">
        <f t="shared" si="363"/>
        <v>-7867.888458839172</v>
      </c>
      <c r="W1747" s="39">
        <f>SUM(V$8:V1747)/3600000*-1</f>
        <v>0.52990545755204732</v>
      </c>
      <c r="X1747" s="38">
        <f t="shared" si="355"/>
        <v>-11.435884387847473</v>
      </c>
      <c r="Y1747" s="38">
        <f t="shared" si="356"/>
        <v>9.4684038651777875</v>
      </c>
      <c r="Z1747" s="38">
        <f>SUM(Y$8:Y1747)/1000</f>
        <v>45.915981220469313</v>
      </c>
    </row>
    <row r="1748" spans="2:26" x14ac:dyDescent="0.3">
      <c r="B1748" s="7" t="s">
        <v>28</v>
      </c>
      <c r="C1748" s="7">
        <v>1740</v>
      </c>
      <c r="D1748" s="7">
        <v>263</v>
      </c>
      <c r="E1748" s="2">
        <f t="shared" si="357"/>
        <v>27.888888888888889</v>
      </c>
      <c r="F1748" s="12">
        <v>100.4</v>
      </c>
      <c r="G1748" s="30">
        <f t="shared" si="358"/>
        <v>-0.54166666666666741</v>
      </c>
      <c r="H1748" s="30">
        <f t="shared" si="359"/>
        <v>-1.9500000000000028</v>
      </c>
      <c r="I1748" s="31">
        <f>SUM(E$8:E1748)</f>
        <v>22294.583333333354</v>
      </c>
      <c r="J1748" s="31">
        <f t="shared" si="360"/>
        <v>27.888888888890506</v>
      </c>
      <c r="K1748" s="32">
        <f t="shared" si="352"/>
        <v>-836.87500000000114</v>
      </c>
      <c r="L1748" s="33">
        <v>156.46950000000001</v>
      </c>
      <c r="M1748" s="34">
        <f>0.5*2.10945*1.29*0.35*WLTC_class_3!E1748^2</f>
        <v>370.3901416152778</v>
      </c>
      <c r="N1748" s="34">
        <f t="shared" si="353"/>
        <v>-310.0153583847233</v>
      </c>
      <c r="O1748" s="35">
        <f t="shared" si="354"/>
        <v>-241.12688387156894</v>
      </c>
      <c r="P1748" s="35">
        <f t="shared" si="361"/>
        <v>0</v>
      </c>
      <c r="Q1748" s="35">
        <f>(SUM(P$8:P1748))/3600000</f>
        <v>2.8033773610129105</v>
      </c>
      <c r="R1748" s="34">
        <f t="shared" si="362"/>
        <v>-8645.9838838411179</v>
      </c>
      <c r="S1748" s="35"/>
      <c r="T1748" s="35">
        <f>(SUMIF(R$8:R1748,"&lt;0"))/3600000*-1</f>
        <v>0.77261308305048859</v>
      </c>
      <c r="U1748" s="37">
        <f t="shared" si="364"/>
        <v>-20.318180555555465</v>
      </c>
      <c r="V1748" s="37">
        <f t="shared" si="363"/>
        <v>-5948.4369120826887</v>
      </c>
      <c r="W1748" s="39">
        <f>SUM(V$8:V1748)/3600000*-1</f>
        <v>0.53155780113873696</v>
      </c>
      <c r="X1748" s="38">
        <f t="shared" si="355"/>
        <v>-8.645983883840616</v>
      </c>
      <c r="Y1748" s="38">
        <f t="shared" si="356"/>
        <v>12.258304369184645</v>
      </c>
      <c r="Z1748" s="38">
        <f>SUM(Y$8:Y1748)/1000</f>
        <v>45.928239524838503</v>
      </c>
    </row>
    <row r="1749" spans="2:26" x14ac:dyDescent="0.3">
      <c r="B1749" s="7" t="s">
        <v>28</v>
      </c>
      <c r="C1749" s="7">
        <v>1741</v>
      </c>
      <c r="D1749" s="7">
        <v>264</v>
      </c>
      <c r="E1749" s="2">
        <f t="shared" si="357"/>
        <v>27.388888888888886</v>
      </c>
      <c r="F1749" s="12">
        <v>98.6</v>
      </c>
      <c r="G1749" s="30">
        <f t="shared" si="358"/>
        <v>-0.44444444444444481</v>
      </c>
      <c r="H1749" s="30">
        <f t="shared" si="359"/>
        <v>-1.6000000000000014</v>
      </c>
      <c r="I1749" s="31">
        <f>SUM(E$8:E1749)</f>
        <v>22321.972222222244</v>
      </c>
      <c r="J1749" s="31">
        <f t="shared" si="360"/>
        <v>27.388888888890506</v>
      </c>
      <c r="K1749" s="32">
        <f t="shared" si="352"/>
        <v>-686.6666666666672</v>
      </c>
      <c r="L1749" s="33">
        <v>156.46950000000001</v>
      </c>
      <c r="M1749" s="34">
        <f>0.5*2.10945*1.29*0.35*WLTC_class_3!E1749^2</f>
        <v>357.22827228715266</v>
      </c>
      <c r="N1749" s="34">
        <f t="shared" si="353"/>
        <v>-172.9688943795145</v>
      </c>
      <c r="O1749" s="35">
        <f t="shared" si="354"/>
        <v>-129.75282966064535</v>
      </c>
      <c r="P1749" s="35">
        <f t="shared" si="361"/>
        <v>0</v>
      </c>
      <c r="Q1749" s="35">
        <f>(SUM(P$8:P1749))/3600000</f>
        <v>2.8033773610129105</v>
      </c>
      <c r="R1749" s="34">
        <f t="shared" si="362"/>
        <v>-4737.4258293947596</v>
      </c>
      <c r="S1749" s="35"/>
      <c r="T1749" s="35">
        <f>(SUMIF(R$8:R1749,"&lt;0"))/3600000*-1</f>
        <v>0.77392903466976493</v>
      </c>
      <c r="U1749" s="37">
        <f t="shared" si="364"/>
        <v>-17.080833333333487</v>
      </c>
      <c r="V1749" s="37">
        <f t="shared" si="363"/>
        <v>-3259.3489706235941</v>
      </c>
      <c r="W1749" s="39">
        <f>SUM(V$8:V1749)/3600000*-1</f>
        <v>0.53246317585279901</v>
      </c>
      <c r="X1749" s="38">
        <f t="shared" si="355"/>
        <v>-4.7374258293944793</v>
      </c>
      <c r="Y1749" s="38">
        <f t="shared" si="356"/>
        <v>16.166862423630782</v>
      </c>
      <c r="Z1749" s="38">
        <f>SUM(Y$8:Y1749)/1000</f>
        <v>45.944406387262134</v>
      </c>
    </row>
    <row r="1750" spans="2:26" x14ac:dyDescent="0.3">
      <c r="B1750" s="7" t="s">
        <v>28</v>
      </c>
      <c r="C1750" s="7">
        <v>1742</v>
      </c>
      <c r="D1750" s="7">
        <v>265</v>
      </c>
      <c r="E1750" s="2">
        <f t="shared" si="357"/>
        <v>27</v>
      </c>
      <c r="F1750" s="12">
        <v>97.2</v>
      </c>
      <c r="G1750" s="30">
        <f t="shared" si="358"/>
        <v>-0.37499999999999839</v>
      </c>
      <c r="H1750" s="30">
        <f t="shared" si="359"/>
        <v>-1.3499999999999943</v>
      </c>
      <c r="I1750" s="31">
        <f>SUM(E$8:E1750)</f>
        <v>22348.972222222244</v>
      </c>
      <c r="J1750" s="31">
        <f t="shared" si="360"/>
        <v>27</v>
      </c>
      <c r="K1750" s="32">
        <f t="shared" si="352"/>
        <v>-579.3749999999975</v>
      </c>
      <c r="L1750" s="33">
        <v>156.46950000000001</v>
      </c>
      <c r="M1750" s="34">
        <f>0.5*2.10945*1.29*0.35*WLTC_class_3!E1750^2</f>
        <v>347.15587803749997</v>
      </c>
      <c r="N1750" s="34">
        <f t="shared" si="353"/>
        <v>-75.749621962497486</v>
      </c>
      <c r="O1750" s="35">
        <f t="shared" si="354"/>
        <v>-55.221474410660669</v>
      </c>
      <c r="P1750" s="35">
        <f t="shared" si="361"/>
        <v>0</v>
      </c>
      <c r="Q1750" s="35">
        <f>(SUM(P$8:P1750))/3600000</f>
        <v>2.8033773610129105</v>
      </c>
      <c r="R1750" s="34">
        <f t="shared" si="362"/>
        <v>-2045.2397929874321</v>
      </c>
      <c r="S1750" s="35"/>
      <c r="T1750" s="35">
        <f>(SUMIF(R$8:R1750,"&lt;0"))/3600000*-1</f>
        <v>0.77449715683448361</v>
      </c>
      <c r="U1750" s="37">
        <f t="shared" si="364"/>
        <v>-13.071462962962844</v>
      </c>
      <c r="V1750" s="37">
        <f t="shared" si="363"/>
        <v>-1407.1249775753531</v>
      </c>
      <c r="W1750" s="39">
        <f>SUM(V$8:V1750)/3600000*-1</f>
        <v>0.53285404390212554</v>
      </c>
      <c r="X1750" s="38">
        <f t="shared" si="355"/>
        <v>-2.0452397929874322</v>
      </c>
      <c r="Y1750" s="38">
        <f t="shared" si="356"/>
        <v>18.85904846003783</v>
      </c>
      <c r="Z1750" s="38">
        <f>SUM(Y$8:Y1750)/1000</f>
        <v>45.963265435722171</v>
      </c>
    </row>
    <row r="1751" spans="2:26" x14ac:dyDescent="0.3">
      <c r="B1751" s="7" t="s">
        <v>28</v>
      </c>
      <c r="C1751" s="7">
        <v>1743</v>
      </c>
      <c r="D1751" s="7">
        <v>266</v>
      </c>
      <c r="E1751" s="2">
        <f t="shared" si="357"/>
        <v>26.638888888888889</v>
      </c>
      <c r="F1751" s="12">
        <v>95.9</v>
      </c>
      <c r="G1751" s="30">
        <f t="shared" si="358"/>
        <v>-0.33333333333333409</v>
      </c>
      <c r="H1751" s="30">
        <f t="shared" si="359"/>
        <v>-1.2000000000000028</v>
      </c>
      <c r="I1751" s="31">
        <f>SUM(E$8:E1751)</f>
        <v>22375.611111111135</v>
      </c>
      <c r="J1751" s="31">
        <f t="shared" si="360"/>
        <v>26.638888888890506</v>
      </c>
      <c r="K1751" s="32">
        <f t="shared" si="352"/>
        <v>-515.00000000000114</v>
      </c>
      <c r="L1751" s="33">
        <v>156.46950000000001</v>
      </c>
      <c r="M1751" s="34">
        <f>0.5*2.10945*1.29*0.35*WLTC_class_3!E1751^2</f>
        <v>337.9319136113715</v>
      </c>
      <c r="N1751" s="34">
        <f t="shared" si="353"/>
        <v>-20.598586388629656</v>
      </c>
      <c r="O1751" s="35">
        <f t="shared" si="354"/>
        <v>-14.617383123829059</v>
      </c>
      <c r="P1751" s="35">
        <f t="shared" si="361"/>
        <v>0</v>
      </c>
      <c r="Q1751" s="35">
        <f>(SUM(P$8:P1751))/3600000</f>
        <v>2.8033773610129105</v>
      </c>
      <c r="R1751" s="34">
        <f t="shared" si="362"/>
        <v>-548.72345407491775</v>
      </c>
      <c r="S1751" s="35"/>
      <c r="T1751" s="35">
        <f>(SUMIF(R$8:R1751,"&lt;0"))/3600000*-1</f>
        <v>0.77464958001617112</v>
      </c>
      <c r="U1751" s="37">
        <f t="shared" si="364"/>
        <v>-11.97041203703704</v>
      </c>
      <c r="V1751" s="37">
        <f t="shared" si="363"/>
        <v>-377.5217364035434</v>
      </c>
      <c r="W1751" s="39">
        <f>SUM(V$8:V1751)/3600000*-1</f>
        <v>0.53295891105112647</v>
      </c>
      <c r="X1751" s="38">
        <f t="shared" si="355"/>
        <v>-0.54872345407488443</v>
      </c>
      <c r="Y1751" s="38">
        <f t="shared" si="356"/>
        <v>20.355564798950375</v>
      </c>
      <c r="Z1751" s="38">
        <f>SUM(Y$8:Y1751)/1000</f>
        <v>45.983621000521119</v>
      </c>
    </row>
    <row r="1752" spans="2:26" x14ac:dyDescent="0.3">
      <c r="B1752" s="7" t="s">
        <v>28</v>
      </c>
      <c r="C1752" s="7">
        <v>1744</v>
      </c>
      <c r="D1752" s="7">
        <v>267</v>
      </c>
      <c r="E1752" s="2">
        <f t="shared" si="357"/>
        <v>26.333333333333332</v>
      </c>
      <c r="F1752" s="12">
        <v>94.8</v>
      </c>
      <c r="G1752" s="30">
        <f t="shared" si="358"/>
        <v>-0.29166666666666785</v>
      </c>
      <c r="H1752" s="30">
        <f t="shared" si="359"/>
        <v>-1.0500000000000043</v>
      </c>
      <c r="I1752" s="31">
        <f>SUM(E$8:E1752)</f>
        <v>22401.944444444467</v>
      </c>
      <c r="J1752" s="31">
        <f t="shared" si="360"/>
        <v>26.333333333332121</v>
      </c>
      <c r="K1752" s="32">
        <f t="shared" si="352"/>
        <v>-450.62500000000182</v>
      </c>
      <c r="L1752" s="33">
        <v>156.46950000000001</v>
      </c>
      <c r="M1752" s="34">
        <f>0.5*2.10945*1.29*0.35*WLTC_class_3!E1752^2</f>
        <v>330.22402603749993</v>
      </c>
      <c r="N1752" s="34">
        <f t="shared" si="353"/>
        <v>36.068526037498145</v>
      </c>
      <c r="O1752" s="35">
        <f t="shared" si="354"/>
        <v>0</v>
      </c>
      <c r="P1752" s="35">
        <f t="shared" si="361"/>
        <v>0</v>
      </c>
      <c r="Q1752" s="35">
        <f>(SUM(P$8:P1752))/3600000</f>
        <v>2.8033773610129105</v>
      </c>
      <c r="R1752" s="35">
        <f t="shared" si="362"/>
        <v>0</v>
      </c>
      <c r="S1752" s="35"/>
      <c r="T1752" s="35">
        <f>(SUMIF(R$8:R1752,"&lt;0"))/3600000*-1</f>
        <v>0.77464958001617112</v>
      </c>
      <c r="U1752" s="37">
        <f t="shared" si="364"/>
        <v>-10.002921296296357</v>
      </c>
      <c r="V1752" s="37">
        <f t="shared" si="363"/>
        <v>0</v>
      </c>
      <c r="W1752" s="39">
        <f>SUM(V$8:V1752)/3600000*-1</f>
        <v>0.53295891105112647</v>
      </c>
      <c r="X1752" s="38">
        <f t="shared" si="355"/>
        <v>0.94980451898745111</v>
      </c>
      <c r="Y1752" s="38">
        <f t="shared" si="356"/>
        <v>21.854092772012713</v>
      </c>
      <c r="Z1752" s="38">
        <f>SUM(Y$8:Y1752)/1000</f>
        <v>46.005475093293128</v>
      </c>
    </row>
    <row r="1753" spans="2:26" x14ac:dyDescent="0.3">
      <c r="B1753" s="7" t="s">
        <v>28</v>
      </c>
      <c r="C1753" s="7">
        <v>1745</v>
      </c>
      <c r="D1753" s="7">
        <v>268</v>
      </c>
      <c r="E1753" s="2">
        <f t="shared" si="357"/>
        <v>26.055555555555554</v>
      </c>
      <c r="F1753" s="12">
        <v>93.8</v>
      </c>
      <c r="G1753" s="30">
        <f t="shared" si="358"/>
        <v>-0.27777777777777779</v>
      </c>
      <c r="H1753" s="30">
        <f t="shared" si="359"/>
        <v>-1</v>
      </c>
      <c r="I1753" s="31">
        <f>SUM(E$8:E1753)</f>
        <v>22428.000000000022</v>
      </c>
      <c r="J1753" s="31">
        <f t="shared" si="360"/>
        <v>26.055555555554747</v>
      </c>
      <c r="K1753" s="32">
        <f t="shared" si="352"/>
        <v>-429.16666666666669</v>
      </c>
      <c r="L1753" s="33">
        <v>156.46950000000001</v>
      </c>
      <c r="M1753" s="34">
        <f>0.5*2.10945*1.29*0.35*WLTC_class_3!E1753^2</f>
        <v>323.29401890381939</v>
      </c>
      <c r="N1753" s="34">
        <f t="shared" si="353"/>
        <v>50.596852237152746</v>
      </c>
      <c r="O1753" s="35">
        <f t="shared" si="354"/>
        <v>0</v>
      </c>
      <c r="P1753" s="35">
        <f t="shared" si="361"/>
        <v>0</v>
      </c>
      <c r="Q1753" s="35">
        <f>(SUM(P$8:P1753))/3600000</f>
        <v>2.8033773610129105</v>
      </c>
      <c r="R1753" s="35">
        <f t="shared" si="362"/>
        <v>0</v>
      </c>
      <c r="S1753" s="35"/>
      <c r="T1753" s="35">
        <f>(SUMIF(R$8:R1753,"&lt;0"))/3600000*-1</f>
        <v>0.77464958001617112</v>
      </c>
      <c r="U1753" s="37">
        <f t="shared" si="364"/>
        <v>-8.9934259259258997</v>
      </c>
      <c r="V1753" s="37">
        <f t="shared" si="363"/>
        <v>0</v>
      </c>
      <c r="W1753" s="39">
        <f>SUM(V$8:V1753)/3600000*-1</f>
        <v>0.53295891105112647</v>
      </c>
      <c r="X1753" s="38">
        <f t="shared" si="355"/>
        <v>1.3183290944013686</v>
      </c>
      <c r="Y1753" s="38">
        <f t="shared" si="356"/>
        <v>22.222617347426628</v>
      </c>
      <c r="Z1753" s="38">
        <f>SUM(Y$8:Y1753)/1000</f>
        <v>46.027697710640552</v>
      </c>
    </row>
    <row r="1754" spans="2:26" x14ac:dyDescent="0.3">
      <c r="B1754" s="7" t="s">
        <v>28</v>
      </c>
      <c r="C1754" s="7">
        <v>1746</v>
      </c>
      <c r="D1754" s="7">
        <v>269</v>
      </c>
      <c r="E1754" s="2">
        <f t="shared" si="357"/>
        <v>25.777777777777775</v>
      </c>
      <c r="F1754" s="12">
        <v>92.8</v>
      </c>
      <c r="G1754" s="30">
        <f t="shared" si="358"/>
        <v>-0.27777777777777779</v>
      </c>
      <c r="H1754" s="30">
        <f t="shared" si="359"/>
        <v>-1</v>
      </c>
      <c r="I1754" s="31">
        <f>SUM(E$8:E1754)</f>
        <v>22453.777777777799</v>
      </c>
      <c r="J1754" s="31">
        <f t="shared" si="360"/>
        <v>25.777777777777374</v>
      </c>
      <c r="K1754" s="32">
        <f t="shared" si="352"/>
        <v>-429.16666666666669</v>
      </c>
      <c r="L1754" s="33">
        <v>156.46950000000001</v>
      </c>
      <c r="M1754" s="34">
        <f>0.5*2.10945*1.29*0.35*WLTC_class_3!E1754^2</f>
        <v>316.437500711111</v>
      </c>
      <c r="N1754" s="34">
        <f t="shared" si="353"/>
        <v>43.740334044444296</v>
      </c>
      <c r="O1754" s="35">
        <f t="shared" si="354"/>
        <v>0</v>
      </c>
      <c r="P1754" s="35">
        <f t="shared" si="361"/>
        <v>0</v>
      </c>
      <c r="Q1754" s="35">
        <f>(SUM(P$8:P1754))/3600000</f>
        <v>2.8033773610129105</v>
      </c>
      <c r="R1754" s="35">
        <f t="shared" si="362"/>
        <v>0</v>
      </c>
      <c r="S1754" s="35"/>
      <c r="T1754" s="35">
        <f>(SUMIF(R$8:R1754,"&lt;0"))/3600000*-1</f>
        <v>0.77464958001617112</v>
      </c>
      <c r="U1754" s="37">
        <f t="shared" si="364"/>
        <v>-8.8980555555556293</v>
      </c>
      <c r="V1754" s="37">
        <f t="shared" si="363"/>
        <v>0</v>
      </c>
      <c r="W1754" s="39">
        <f>SUM(V$8:V1754)/3600000*-1</f>
        <v>0.53295891105112647</v>
      </c>
      <c r="X1754" s="38">
        <f t="shared" si="355"/>
        <v>1.1275286109234528</v>
      </c>
      <c r="Y1754" s="38">
        <f t="shared" si="356"/>
        <v>22.031816863948713</v>
      </c>
      <c r="Z1754" s="38">
        <f>SUM(Y$8:Y1754)/1000</f>
        <v>46.049729527504503</v>
      </c>
    </row>
    <row r="1755" spans="2:26" x14ac:dyDescent="0.3">
      <c r="B1755" s="7" t="s">
        <v>28</v>
      </c>
      <c r="C1755" s="7">
        <v>1747</v>
      </c>
      <c r="D1755" s="7">
        <v>270</v>
      </c>
      <c r="E1755" s="2">
        <f t="shared" si="357"/>
        <v>25.5</v>
      </c>
      <c r="F1755" s="12">
        <v>91.8</v>
      </c>
      <c r="G1755" s="30">
        <f t="shared" si="358"/>
        <v>-0.24999999999999961</v>
      </c>
      <c r="H1755" s="30">
        <f t="shared" si="359"/>
        <v>-0.89999999999999858</v>
      </c>
      <c r="I1755" s="31">
        <f>SUM(E$8:E1755)</f>
        <v>22479.277777777799</v>
      </c>
      <c r="J1755" s="31">
        <f t="shared" si="360"/>
        <v>25.5</v>
      </c>
      <c r="K1755" s="32">
        <f t="shared" si="352"/>
        <v>-386.24999999999937</v>
      </c>
      <c r="L1755" s="33">
        <v>156.46950000000001</v>
      </c>
      <c r="M1755" s="34">
        <f>0.5*2.10945*1.29*0.35*WLTC_class_3!E1755^2</f>
        <v>309.65447145937497</v>
      </c>
      <c r="N1755" s="34">
        <f t="shared" si="353"/>
        <v>79.873971459375582</v>
      </c>
      <c r="O1755" s="35">
        <f t="shared" si="354"/>
        <v>0</v>
      </c>
      <c r="P1755" s="35">
        <f t="shared" si="361"/>
        <v>0</v>
      </c>
      <c r="Q1755" s="35">
        <f>(SUM(P$8:P1755))/3600000</f>
        <v>2.8033773610129105</v>
      </c>
      <c r="R1755" s="35">
        <f t="shared" si="362"/>
        <v>0</v>
      </c>
      <c r="S1755" s="35"/>
      <c r="T1755" s="35">
        <f>(SUMIF(R$8:R1755,"&lt;0"))/3600000*-1</f>
        <v>0.77464958001617112</v>
      </c>
      <c r="U1755" s="37">
        <f t="shared" si="364"/>
        <v>-8.8026851851850765</v>
      </c>
      <c r="V1755" s="37">
        <f t="shared" si="363"/>
        <v>0</v>
      </c>
      <c r="W1755" s="39">
        <f>SUM(V$8:V1755)/3600000*-1</f>
        <v>0.53295891105112647</v>
      </c>
      <c r="X1755" s="38">
        <f t="shared" si="355"/>
        <v>2.0367862722140773</v>
      </c>
      <c r="Y1755" s="38">
        <f t="shared" si="356"/>
        <v>22.941074525239337</v>
      </c>
      <c r="Z1755" s="38">
        <f>SUM(Y$8:Y1755)/1000</f>
        <v>46.072670602029746</v>
      </c>
    </row>
    <row r="1756" spans="2:26" x14ac:dyDescent="0.3">
      <c r="B1756" s="7" t="s">
        <v>28</v>
      </c>
      <c r="C1756" s="7">
        <v>1748</v>
      </c>
      <c r="D1756" s="7">
        <v>271</v>
      </c>
      <c r="E1756" s="2">
        <f t="shared" si="357"/>
        <v>25.277777777777779</v>
      </c>
      <c r="F1756" s="12">
        <v>91</v>
      </c>
      <c r="G1756" s="30">
        <f t="shared" si="358"/>
        <v>-0.22222222222222143</v>
      </c>
      <c r="H1756" s="30">
        <f t="shared" si="359"/>
        <v>-0.79999999999999716</v>
      </c>
      <c r="I1756" s="31">
        <f>SUM(E$8:E1756)</f>
        <v>22504.555555555577</v>
      </c>
      <c r="J1756" s="31">
        <f t="shared" si="360"/>
        <v>25.277777777777374</v>
      </c>
      <c r="K1756" s="32">
        <f t="shared" si="352"/>
        <v>-343.33333333333212</v>
      </c>
      <c r="L1756" s="33">
        <v>156.46950000000001</v>
      </c>
      <c r="M1756" s="34">
        <f>0.5*2.10945*1.29*0.35*WLTC_class_3!E1756^2</f>
        <v>304.28096009548608</v>
      </c>
      <c r="N1756" s="34">
        <f t="shared" si="353"/>
        <v>117.417126762154</v>
      </c>
      <c r="O1756" s="35">
        <f t="shared" si="354"/>
        <v>0</v>
      </c>
      <c r="P1756" s="35">
        <f t="shared" si="361"/>
        <v>0</v>
      </c>
      <c r="Q1756" s="35">
        <f>(SUM(P$8:P1756))/3600000</f>
        <v>2.8033773610129105</v>
      </c>
      <c r="R1756" s="35">
        <f t="shared" si="362"/>
        <v>0</v>
      </c>
      <c r="S1756" s="35"/>
      <c r="T1756" s="35">
        <f>(SUMIF(R$8:R1756,"&lt;0"))/3600000*-1</f>
        <v>0.77464958001617112</v>
      </c>
      <c r="U1756" s="37">
        <f t="shared" si="364"/>
        <v>-6.9734814814814801</v>
      </c>
      <c r="V1756" s="37">
        <f t="shared" si="363"/>
        <v>0</v>
      </c>
      <c r="W1756" s="39">
        <f>SUM(V$8:V1756)/3600000*-1</f>
        <v>0.53295891105112647</v>
      </c>
      <c r="X1756" s="38">
        <f t="shared" si="355"/>
        <v>2.9680440375988928</v>
      </c>
      <c r="Y1756" s="38">
        <f t="shared" si="356"/>
        <v>23.872332290624154</v>
      </c>
      <c r="Z1756" s="38">
        <f>SUM(Y$8:Y1756)/1000</f>
        <v>46.096542934320368</v>
      </c>
    </row>
    <row r="1757" spans="2:26" x14ac:dyDescent="0.3">
      <c r="B1757" s="7" t="s">
        <v>28</v>
      </c>
      <c r="C1757" s="7">
        <v>1749</v>
      </c>
      <c r="D1757" s="7">
        <v>272</v>
      </c>
      <c r="E1757" s="2">
        <f t="shared" si="357"/>
        <v>25.055555555555557</v>
      </c>
      <c r="F1757" s="12">
        <v>90.2</v>
      </c>
      <c r="G1757" s="30">
        <f t="shared" si="358"/>
        <v>-0.19444444444444522</v>
      </c>
      <c r="H1757" s="30">
        <f t="shared" si="359"/>
        <v>-0.70000000000000284</v>
      </c>
      <c r="I1757" s="31">
        <f>SUM(E$8:E1757)</f>
        <v>22529.611111111131</v>
      </c>
      <c r="J1757" s="31">
        <f t="shared" si="360"/>
        <v>25.055555555554747</v>
      </c>
      <c r="K1757" s="32">
        <f t="shared" si="352"/>
        <v>-300.41666666666788</v>
      </c>
      <c r="L1757" s="33">
        <v>156.46950000000001</v>
      </c>
      <c r="M1757" s="34">
        <f>0.5*2.10945*1.29*0.35*WLTC_class_3!E1757^2</f>
        <v>298.95448165381947</v>
      </c>
      <c r="N1757" s="34">
        <f t="shared" si="353"/>
        <v>155.00731498715163</v>
      </c>
      <c r="O1757" s="35">
        <f t="shared" si="354"/>
        <v>0</v>
      </c>
      <c r="P1757" s="35">
        <f t="shared" si="361"/>
        <v>0</v>
      </c>
      <c r="Q1757" s="35">
        <f>(SUM(P$8:P1757))/3600000</f>
        <v>2.8033773610129105</v>
      </c>
      <c r="R1757" s="35">
        <f t="shared" si="362"/>
        <v>0</v>
      </c>
      <c r="S1757" s="35"/>
      <c r="T1757" s="35">
        <f>(SUMIF(R$8:R1757,"&lt;0"))/3600000*-1</f>
        <v>0.77464958001617112</v>
      </c>
      <c r="U1757" s="37">
        <f t="shared" si="364"/>
        <v>-6.912444444444394</v>
      </c>
      <c r="V1757" s="37">
        <f t="shared" si="363"/>
        <v>0</v>
      </c>
      <c r="W1757" s="39">
        <f>SUM(V$8:V1757)/3600000*-1</f>
        <v>0.53295891105112647</v>
      </c>
      <c r="X1757" s="38">
        <f t="shared" si="355"/>
        <v>3.8837943921780771</v>
      </c>
      <c r="Y1757" s="38">
        <f t="shared" si="356"/>
        <v>24.788082645203339</v>
      </c>
      <c r="Z1757" s="38">
        <f>SUM(Y$8:Y1757)/1000</f>
        <v>46.12133101696557</v>
      </c>
    </row>
    <row r="1758" spans="2:26" x14ac:dyDescent="0.3">
      <c r="B1758" s="7" t="s">
        <v>28</v>
      </c>
      <c r="C1758" s="7">
        <v>1750</v>
      </c>
      <c r="D1758" s="7">
        <v>273</v>
      </c>
      <c r="E1758" s="2">
        <f t="shared" si="357"/>
        <v>24.888888888888886</v>
      </c>
      <c r="F1758" s="12">
        <v>89.6</v>
      </c>
      <c r="G1758" s="30">
        <f t="shared" si="358"/>
        <v>-0.15277777777777896</v>
      </c>
      <c r="H1758" s="30">
        <f t="shared" si="359"/>
        <v>-0.55000000000000426</v>
      </c>
      <c r="I1758" s="31">
        <f>SUM(E$8:E1758)</f>
        <v>22554.500000000022</v>
      </c>
      <c r="J1758" s="31">
        <f t="shared" si="360"/>
        <v>24.888888888890506</v>
      </c>
      <c r="K1758" s="32">
        <f t="shared" si="352"/>
        <v>-236.04166666666848</v>
      </c>
      <c r="L1758" s="33">
        <v>156.46950000000001</v>
      </c>
      <c r="M1758" s="34">
        <f>0.5*2.10945*1.29*0.35*WLTC_class_3!E1758^2</f>
        <v>294.99048817777765</v>
      </c>
      <c r="N1758" s="34">
        <f t="shared" si="353"/>
        <v>215.41832151110916</v>
      </c>
      <c r="O1758" s="35">
        <f t="shared" si="354"/>
        <v>0</v>
      </c>
      <c r="P1758" s="35">
        <f t="shared" si="361"/>
        <v>0</v>
      </c>
      <c r="Q1758" s="35">
        <f>(SUM(P$8:P1758))/3600000</f>
        <v>2.8033773610129105</v>
      </c>
      <c r="R1758" s="35">
        <f t="shared" si="362"/>
        <v>0</v>
      </c>
      <c r="S1758" s="35"/>
      <c r="T1758" s="35">
        <f>(SUMIF(R$8:R1758,"&lt;0"))/3600000*-1</f>
        <v>0.77464958001617112</v>
      </c>
      <c r="U1758" s="37">
        <f t="shared" si="364"/>
        <v>-5.1442777777779547</v>
      </c>
      <c r="V1758" s="37">
        <f t="shared" si="363"/>
        <v>0</v>
      </c>
      <c r="W1758" s="39">
        <f>SUM(V$8:V1758)/3600000*-1</f>
        <v>0.53295891105112647</v>
      </c>
      <c r="X1758" s="38">
        <f t="shared" si="355"/>
        <v>5.3615226687209381</v>
      </c>
      <c r="Y1758" s="38">
        <f t="shared" si="356"/>
        <v>26.265810921746198</v>
      </c>
      <c r="Z1758" s="38">
        <f>SUM(Y$8:Y1758)/1000</f>
        <v>46.147596827887313</v>
      </c>
    </row>
    <row r="1759" spans="2:26" x14ac:dyDescent="0.3">
      <c r="B1759" s="7" t="s">
        <v>28</v>
      </c>
      <c r="C1759" s="7">
        <v>1751</v>
      </c>
      <c r="D1759" s="7">
        <v>274</v>
      </c>
      <c r="E1759" s="2">
        <f t="shared" si="357"/>
        <v>24.749999999999996</v>
      </c>
      <c r="F1759" s="12">
        <v>89.1</v>
      </c>
      <c r="G1759" s="30">
        <f t="shared" si="358"/>
        <v>-0.1388888888888889</v>
      </c>
      <c r="H1759" s="30">
        <f t="shared" si="359"/>
        <v>-0.5</v>
      </c>
      <c r="I1759" s="31">
        <f>SUM(E$8:E1759)</f>
        <v>22579.250000000022</v>
      </c>
      <c r="J1759" s="31">
        <f t="shared" si="360"/>
        <v>24.75</v>
      </c>
      <c r="K1759" s="32">
        <f t="shared" si="352"/>
        <v>-214.58333333333334</v>
      </c>
      <c r="L1759" s="33">
        <v>156.46950000000001</v>
      </c>
      <c r="M1759" s="34">
        <f>0.5*2.10945*1.29*0.35*WLTC_class_3!E1759^2</f>
        <v>291.70736973984361</v>
      </c>
      <c r="N1759" s="34">
        <f t="shared" si="353"/>
        <v>233.59353640651025</v>
      </c>
      <c r="O1759" s="35">
        <f t="shared" si="354"/>
        <v>0</v>
      </c>
      <c r="P1759" s="35">
        <f t="shared" si="361"/>
        <v>0</v>
      </c>
      <c r="Q1759" s="35">
        <f>(SUM(P$8:P1759))/3600000</f>
        <v>2.8033773610129105</v>
      </c>
      <c r="R1759" s="35">
        <f t="shared" si="362"/>
        <v>0</v>
      </c>
      <c r="S1759" s="35"/>
      <c r="T1759" s="35">
        <f>(SUMIF(R$8:R1759,"&lt;0"))/3600000*-1</f>
        <v>0.77464958001617112</v>
      </c>
      <c r="U1759" s="37">
        <f t="shared" si="364"/>
        <v>-4.2606712962963105</v>
      </c>
      <c r="V1759" s="37">
        <f t="shared" si="363"/>
        <v>0</v>
      </c>
      <c r="W1759" s="39">
        <f>SUM(V$8:V1759)/3600000*-1</f>
        <v>0.53295891105112647</v>
      </c>
      <c r="X1759" s="38">
        <f t="shared" si="355"/>
        <v>5.7814400260611283</v>
      </c>
      <c r="Y1759" s="38">
        <f t="shared" si="356"/>
        <v>26.685728279086391</v>
      </c>
      <c r="Z1759" s="38">
        <f>SUM(Y$8:Y1759)/1000</f>
        <v>46.174282556166396</v>
      </c>
    </row>
    <row r="1760" spans="2:26" x14ac:dyDescent="0.3">
      <c r="B1760" s="7" t="s">
        <v>28</v>
      </c>
      <c r="C1760" s="7">
        <v>1752</v>
      </c>
      <c r="D1760" s="7">
        <v>275</v>
      </c>
      <c r="E1760" s="2">
        <f t="shared" si="357"/>
        <v>24.611111111111107</v>
      </c>
      <c r="F1760" s="12">
        <v>88.6</v>
      </c>
      <c r="G1760" s="30">
        <f t="shared" si="358"/>
        <v>-0.1388888888888889</v>
      </c>
      <c r="H1760" s="30">
        <f t="shared" si="359"/>
        <v>-0.5</v>
      </c>
      <c r="I1760" s="31">
        <f>SUM(E$8:E1760)</f>
        <v>22603.861111111131</v>
      </c>
      <c r="J1760" s="31">
        <f t="shared" si="360"/>
        <v>24.611111111109494</v>
      </c>
      <c r="K1760" s="32">
        <f t="shared" si="352"/>
        <v>-214.58333333333334</v>
      </c>
      <c r="L1760" s="33">
        <v>156.46950000000001</v>
      </c>
      <c r="M1760" s="34">
        <f>0.5*2.10945*1.29*0.35*WLTC_class_3!E1760^2</f>
        <v>288.44262353715266</v>
      </c>
      <c r="N1760" s="34">
        <f t="shared" si="353"/>
        <v>230.3287902038193</v>
      </c>
      <c r="O1760" s="35">
        <f t="shared" si="354"/>
        <v>0</v>
      </c>
      <c r="P1760" s="35">
        <f t="shared" si="361"/>
        <v>0</v>
      </c>
      <c r="Q1760" s="35">
        <f>(SUM(P$8:P1760))/3600000</f>
        <v>2.8033773610129105</v>
      </c>
      <c r="R1760" s="35">
        <f t="shared" si="362"/>
        <v>0</v>
      </c>
      <c r="S1760" s="35"/>
      <c r="T1760" s="35">
        <f>(SUMIF(R$8:R1760,"&lt;0"))/3600000*-1</f>
        <v>0.77464958001617112</v>
      </c>
      <c r="U1760" s="37">
        <f t="shared" si="364"/>
        <v>-4.23682870370369</v>
      </c>
      <c r="V1760" s="37">
        <f t="shared" si="363"/>
        <v>0</v>
      </c>
      <c r="W1760" s="39">
        <f>SUM(V$8:V1760)/3600000*-1</f>
        <v>0.53295891105112647</v>
      </c>
      <c r="X1760" s="38">
        <f t="shared" si="355"/>
        <v>5.6686474477939965</v>
      </c>
      <c r="Y1760" s="38">
        <f t="shared" si="356"/>
        <v>26.572935700819258</v>
      </c>
      <c r="Z1760" s="38">
        <f>SUM(Y$8:Y1760)/1000</f>
        <v>46.200855491867216</v>
      </c>
    </row>
    <row r="1761" spans="2:26" x14ac:dyDescent="0.3">
      <c r="B1761" s="7" t="s">
        <v>28</v>
      </c>
      <c r="C1761" s="7">
        <v>1753</v>
      </c>
      <c r="D1761" s="7">
        <v>276</v>
      </c>
      <c r="E1761" s="2">
        <f t="shared" si="357"/>
        <v>24.472222222222221</v>
      </c>
      <c r="F1761" s="12">
        <v>88.1</v>
      </c>
      <c r="G1761" s="30">
        <f t="shared" si="358"/>
        <v>-0.1388888888888889</v>
      </c>
      <c r="H1761" s="30">
        <f t="shared" si="359"/>
        <v>-0.5</v>
      </c>
      <c r="I1761" s="31">
        <f>SUM(E$8:E1761)</f>
        <v>22628.333333333354</v>
      </c>
      <c r="J1761" s="31">
        <f t="shared" si="360"/>
        <v>24.472222222222626</v>
      </c>
      <c r="K1761" s="32">
        <f t="shared" si="352"/>
        <v>-214.58333333333334</v>
      </c>
      <c r="L1761" s="33">
        <v>156.46950000000001</v>
      </c>
      <c r="M1761" s="34">
        <f>0.5*2.10945*1.29*0.35*WLTC_class_3!E1761^2</f>
        <v>285.19624956970483</v>
      </c>
      <c r="N1761" s="34">
        <f t="shared" si="353"/>
        <v>227.08241623637153</v>
      </c>
      <c r="O1761" s="35">
        <f t="shared" si="354"/>
        <v>0</v>
      </c>
      <c r="P1761" s="35">
        <f t="shared" si="361"/>
        <v>0</v>
      </c>
      <c r="Q1761" s="35">
        <f>(SUM(P$8:P1761))/3600000</f>
        <v>2.8033773610129105</v>
      </c>
      <c r="R1761" s="35">
        <f t="shared" si="362"/>
        <v>0</v>
      </c>
      <c r="S1761" s="35"/>
      <c r="T1761" s="35">
        <f>(SUMIF(R$8:R1761,"&lt;0"))/3600000*-1</f>
        <v>0.77464958001617112</v>
      </c>
      <c r="U1761" s="37">
        <f t="shared" si="364"/>
        <v>-4.2129861111109994</v>
      </c>
      <c r="V1761" s="37">
        <f t="shared" si="363"/>
        <v>0</v>
      </c>
      <c r="W1761" s="39">
        <f>SUM(V$8:V1761)/3600000*-1</f>
        <v>0.53295891105112647</v>
      </c>
      <c r="X1761" s="38">
        <f t="shared" si="355"/>
        <v>5.5572113528956475</v>
      </c>
      <c r="Y1761" s="38">
        <f t="shared" si="356"/>
        <v>26.461499605920906</v>
      </c>
      <c r="Z1761" s="38">
        <f>SUM(Y$8:Y1761)/1000</f>
        <v>46.227316991473138</v>
      </c>
    </row>
    <row r="1762" spans="2:26" x14ac:dyDescent="0.3">
      <c r="B1762" s="7" t="s">
        <v>28</v>
      </c>
      <c r="C1762" s="7">
        <v>1754</v>
      </c>
      <c r="D1762" s="7">
        <v>277</v>
      </c>
      <c r="E1762" s="2">
        <f t="shared" si="357"/>
        <v>24.333333333333332</v>
      </c>
      <c r="F1762" s="12">
        <v>87.6</v>
      </c>
      <c r="G1762" s="30">
        <f t="shared" si="358"/>
        <v>-0.1388888888888889</v>
      </c>
      <c r="H1762" s="30">
        <f t="shared" si="359"/>
        <v>-0.5</v>
      </c>
      <c r="I1762" s="31">
        <f>SUM(E$8:E1762)</f>
        <v>22652.666666666686</v>
      </c>
      <c r="J1762" s="31">
        <f t="shared" si="360"/>
        <v>24.333333333332121</v>
      </c>
      <c r="K1762" s="32">
        <f t="shared" si="352"/>
        <v>-214.58333333333334</v>
      </c>
      <c r="L1762" s="33">
        <v>156.46950000000001</v>
      </c>
      <c r="M1762" s="34">
        <f>0.5*2.10945*1.29*0.35*WLTC_class_3!E1762^2</f>
        <v>281.96824783749997</v>
      </c>
      <c r="N1762" s="34">
        <f t="shared" si="353"/>
        <v>223.85441450416661</v>
      </c>
      <c r="O1762" s="35">
        <f t="shared" si="354"/>
        <v>0</v>
      </c>
      <c r="P1762" s="35">
        <f t="shared" si="361"/>
        <v>0</v>
      </c>
      <c r="Q1762" s="35">
        <f>(SUM(P$8:P1762))/3600000</f>
        <v>2.8033773610129105</v>
      </c>
      <c r="R1762" s="35">
        <f t="shared" si="362"/>
        <v>0</v>
      </c>
      <c r="S1762" s="35"/>
      <c r="T1762" s="35">
        <f>(SUMIF(R$8:R1762,"&lt;0"))/3600000*-1</f>
        <v>0.77464958001617112</v>
      </c>
      <c r="U1762" s="37">
        <f t="shared" si="364"/>
        <v>-4.1891435185185193</v>
      </c>
      <c r="V1762" s="37">
        <f t="shared" si="363"/>
        <v>0</v>
      </c>
      <c r="W1762" s="39">
        <f>SUM(V$8:V1762)/3600000*-1</f>
        <v>0.53295891105112647</v>
      </c>
      <c r="X1762" s="38">
        <f t="shared" si="355"/>
        <v>5.4471240862680546</v>
      </c>
      <c r="Y1762" s="38">
        <f t="shared" si="356"/>
        <v>26.351412339293315</v>
      </c>
      <c r="Z1762" s="38">
        <f>SUM(Y$8:Y1762)/1000</f>
        <v>46.253668403812433</v>
      </c>
    </row>
    <row r="1763" spans="2:26" x14ac:dyDescent="0.3">
      <c r="B1763" s="7" t="s">
        <v>28</v>
      </c>
      <c r="C1763" s="7">
        <v>1755</v>
      </c>
      <c r="D1763" s="7">
        <v>278</v>
      </c>
      <c r="E1763" s="2">
        <f t="shared" si="357"/>
        <v>24.194444444444443</v>
      </c>
      <c r="F1763" s="12">
        <v>87.1</v>
      </c>
      <c r="G1763" s="30">
        <f t="shared" si="358"/>
        <v>-0.1388888888888889</v>
      </c>
      <c r="H1763" s="30">
        <f t="shared" si="359"/>
        <v>-0.5</v>
      </c>
      <c r="I1763" s="31">
        <f>SUM(E$8:E1763)</f>
        <v>22676.861111111131</v>
      </c>
      <c r="J1763" s="31">
        <f t="shared" si="360"/>
        <v>24.194444444445253</v>
      </c>
      <c r="K1763" s="32">
        <f t="shared" si="352"/>
        <v>-214.58333333333334</v>
      </c>
      <c r="L1763" s="33">
        <v>156.46950000000001</v>
      </c>
      <c r="M1763" s="34">
        <f>0.5*2.10945*1.29*0.35*WLTC_class_3!E1763^2</f>
        <v>278.75861834053813</v>
      </c>
      <c r="N1763" s="34">
        <f t="shared" si="353"/>
        <v>220.64478500720477</v>
      </c>
      <c r="O1763" s="35">
        <f t="shared" si="354"/>
        <v>0</v>
      </c>
      <c r="P1763" s="35">
        <f t="shared" si="361"/>
        <v>0</v>
      </c>
      <c r="Q1763" s="35">
        <f>(SUM(P$8:P1763))/3600000</f>
        <v>2.8033773610129105</v>
      </c>
      <c r="R1763" s="35">
        <f t="shared" si="362"/>
        <v>0</v>
      </c>
      <c r="S1763" s="35"/>
      <c r="T1763" s="35">
        <f>(SUMIF(R$8:R1763,"&lt;0"))/3600000*-1</f>
        <v>0.77464958001617112</v>
      </c>
      <c r="U1763" s="37">
        <f t="shared" si="364"/>
        <v>-4.165300925925969</v>
      </c>
      <c r="V1763" s="37">
        <f t="shared" si="363"/>
        <v>0</v>
      </c>
      <c r="W1763" s="39">
        <f>SUM(V$8:V1763)/3600000*-1</f>
        <v>0.53295891105112647</v>
      </c>
      <c r="X1763" s="38">
        <f t="shared" si="355"/>
        <v>5.3383779928132045</v>
      </c>
      <c r="Y1763" s="38">
        <f t="shared" si="356"/>
        <v>26.242666245838464</v>
      </c>
      <c r="Z1763" s="38">
        <f>SUM(Y$8:Y1763)/1000</f>
        <v>46.279911070058276</v>
      </c>
    </row>
    <row r="1764" spans="2:26" x14ac:dyDescent="0.3">
      <c r="B1764" s="7" t="s">
        <v>28</v>
      </c>
      <c r="C1764" s="7">
        <v>1756</v>
      </c>
      <c r="D1764" s="7">
        <v>279</v>
      </c>
      <c r="E1764" s="2">
        <f t="shared" si="357"/>
        <v>24.055555555555554</v>
      </c>
      <c r="F1764" s="12">
        <v>86.6</v>
      </c>
      <c r="G1764" s="30">
        <f t="shared" si="358"/>
        <v>-0.1388888888888889</v>
      </c>
      <c r="H1764" s="30">
        <f t="shared" si="359"/>
        <v>-0.5</v>
      </c>
      <c r="I1764" s="31">
        <f>SUM(E$8:E1764)</f>
        <v>22700.916666666686</v>
      </c>
      <c r="J1764" s="31">
        <f t="shared" si="360"/>
        <v>24.055555555554747</v>
      </c>
      <c r="K1764" s="32">
        <f t="shared" si="352"/>
        <v>-214.58333333333334</v>
      </c>
      <c r="L1764" s="33">
        <v>156.46950000000001</v>
      </c>
      <c r="M1764" s="34">
        <f>0.5*2.10945*1.29*0.35*WLTC_class_3!E1764^2</f>
        <v>275.56736107881937</v>
      </c>
      <c r="N1764" s="34">
        <f t="shared" si="353"/>
        <v>217.45352774548601</v>
      </c>
      <c r="O1764" s="35">
        <f t="shared" si="354"/>
        <v>0</v>
      </c>
      <c r="P1764" s="35">
        <f t="shared" si="361"/>
        <v>0</v>
      </c>
      <c r="Q1764" s="35">
        <f>(SUM(P$8:P1764))/3600000</f>
        <v>2.8033773610129105</v>
      </c>
      <c r="R1764" s="35">
        <f t="shared" si="362"/>
        <v>0</v>
      </c>
      <c r="S1764" s="35"/>
      <c r="T1764" s="35">
        <f>(SUMIF(R$8:R1764,"&lt;0"))/3600000*-1</f>
        <v>0.77464958001617112</v>
      </c>
      <c r="U1764" s="37">
        <f t="shared" si="364"/>
        <v>-4.1414583333333495</v>
      </c>
      <c r="V1764" s="37">
        <f t="shared" si="363"/>
        <v>0</v>
      </c>
      <c r="W1764" s="39">
        <f>SUM(V$8:V1764)/3600000*-1</f>
        <v>0.53295891105112647</v>
      </c>
      <c r="X1764" s="38">
        <f t="shared" si="355"/>
        <v>5.2309654174330795</v>
      </c>
      <c r="Y1764" s="38">
        <f t="shared" si="356"/>
        <v>26.13525367045834</v>
      </c>
      <c r="Z1764" s="38">
        <f>SUM(Y$8:Y1764)/1000</f>
        <v>46.306046323728737</v>
      </c>
    </row>
    <row r="1765" spans="2:26" x14ac:dyDescent="0.3">
      <c r="B1765" s="7" t="s">
        <v>28</v>
      </c>
      <c r="C1765" s="7">
        <v>1757</v>
      </c>
      <c r="D1765" s="7">
        <v>280</v>
      </c>
      <c r="E1765" s="2">
        <f t="shared" si="357"/>
        <v>23.916666666666664</v>
      </c>
      <c r="F1765" s="12">
        <v>86.1</v>
      </c>
      <c r="G1765" s="30">
        <f t="shared" si="358"/>
        <v>-0.15277777777777699</v>
      </c>
      <c r="H1765" s="30">
        <f t="shared" si="359"/>
        <v>-0.54999999999999716</v>
      </c>
      <c r="I1765" s="31">
        <f>SUM(E$8:E1765)</f>
        <v>22724.833333333354</v>
      </c>
      <c r="J1765" s="31">
        <f t="shared" si="360"/>
        <v>23.916666666667879</v>
      </c>
      <c r="K1765" s="32">
        <f t="shared" si="352"/>
        <v>-236.04166666666544</v>
      </c>
      <c r="L1765" s="33">
        <v>156.46950000000001</v>
      </c>
      <c r="M1765" s="34">
        <f>0.5*2.10945*1.29*0.35*WLTC_class_3!E1765^2</f>
        <v>272.39447605234369</v>
      </c>
      <c r="N1765" s="34">
        <f t="shared" si="353"/>
        <v>192.82230938567824</v>
      </c>
      <c r="O1765" s="35">
        <f t="shared" si="354"/>
        <v>0</v>
      </c>
      <c r="P1765" s="35">
        <f t="shared" si="361"/>
        <v>0</v>
      </c>
      <c r="Q1765" s="35">
        <f>(SUM(P$8:P1765))/3600000</f>
        <v>2.8033773610129105</v>
      </c>
      <c r="R1765" s="35">
        <f t="shared" si="362"/>
        <v>0</v>
      </c>
      <c r="S1765" s="35"/>
      <c r="T1765" s="35">
        <f>(SUMIF(R$8:R1765,"&lt;0"))/3600000*-1</f>
        <v>0.77464958001617112</v>
      </c>
      <c r="U1765" s="37">
        <f t="shared" si="364"/>
        <v>-4.117615740740729</v>
      </c>
      <c r="V1765" s="37">
        <f t="shared" si="363"/>
        <v>0</v>
      </c>
      <c r="W1765" s="39">
        <f>SUM(V$8:V1765)/3600000*-1</f>
        <v>0.53295891105112647</v>
      </c>
      <c r="X1765" s="38">
        <f t="shared" si="355"/>
        <v>4.6116668994741374</v>
      </c>
      <c r="Y1765" s="38">
        <f t="shared" si="356"/>
        <v>25.515955152499398</v>
      </c>
      <c r="Z1765" s="38">
        <f>SUM(Y$8:Y1765)/1000</f>
        <v>46.331562278881229</v>
      </c>
    </row>
    <row r="1766" spans="2:26" x14ac:dyDescent="0.3">
      <c r="B1766" s="7" t="s">
        <v>28</v>
      </c>
      <c r="C1766" s="7">
        <v>1758</v>
      </c>
      <c r="D1766" s="7">
        <v>281</v>
      </c>
      <c r="E1766" s="2">
        <f t="shared" si="357"/>
        <v>23.75</v>
      </c>
      <c r="F1766" s="12">
        <v>85.5</v>
      </c>
      <c r="G1766" s="30">
        <f t="shared" si="358"/>
        <v>-0.15277777777777699</v>
      </c>
      <c r="H1766" s="30">
        <f t="shared" si="359"/>
        <v>-0.54999999999999716</v>
      </c>
      <c r="I1766" s="31">
        <f>SUM(E$8:E1766)</f>
        <v>22748.583333333354</v>
      </c>
      <c r="J1766" s="31">
        <f t="shared" si="360"/>
        <v>23.75</v>
      </c>
      <c r="K1766" s="32">
        <f t="shared" si="352"/>
        <v>-236.04166666666544</v>
      </c>
      <c r="L1766" s="33">
        <v>156.46950000000001</v>
      </c>
      <c r="M1766" s="34">
        <f>0.5*2.10945*1.29*0.35*WLTC_class_3!E1766^2</f>
        <v>268.61126537109374</v>
      </c>
      <c r="N1766" s="34">
        <f t="shared" si="353"/>
        <v>189.03909870442834</v>
      </c>
      <c r="O1766" s="35">
        <f t="shared" si="354"/>
        <v>0</v>
      </c>
      <c r="P1766" s="35">
        <f t="shared" si="361"/>
        <v>0</v>
      </c>
      <c r="Q1766" s="35">
        <f>(SUM(P$8:P1766))/3600000</f>
        <v>2.8033773610129105</v>
      </c>
      <c r="R1766" s="35">
        <f t="shared" si="362"/>
        <v>0</v>
      </c>
      <c r="S1766" s="35"/>
      <c r="T1766" s="35">
        <f>(SUMIF(R$8:R1766,"&lt;0"))/3600000*-1</f>
        <v>0.77464958001617112</v>
      </c>
      <c r="U1766" s="37">
        <f t="shared" si="364"/>
        <v>-4.9096666666666051</v>
      </c>
      <c r="V1766" s="37">
        <f t="shared" si="363"/>
        <v>0</v>
      </c>
      <c r="W1766" s="39">
        <f>SUM(V$8:V1766)/3600000*-1</f>
        <v>0.53295891105112647</v>
      </c>
      <c r="X1766" s="38">
        <f t="shared" si="355"/>
        <v>4.4896785942301731</v>
      </c>
      <c r="Y1766" s="38">
        <f t="shared" si="356"/>
        <v>25.393966847255435</v>
      </c>
      <c r="Z1766" s="38">
        <f>SUM(Y$8:Y1766)/1000</f>
        <v>46.356956245728483</v>
      </c>
    </row>
    <row r="1767" spans="2:26" x14ac:dyDescent="0.3">
      <c r="B1767" s="7" t="s">
        <v>28</v>
      </c>
      <c r="C1767" s="7">
        <v>1759</v>
      </c>
      <c r="D1767" s="7">
        <v>282</v>
      </c>
      <c r="E1767" s="2">
        <f t="shared" si="357"/>
        <v>23.611111111111111</v>
      </c>
      <c r="F1767" s="12">
        <v>85</v>
      </c>
      <c r="G1767" s="30">
        <f t="shared" si="358"/>
        <v>-0.15277777777777699</v>
      </c>
      <c r="H1767" s="30">
        <f t="shared" si="359"/>
        <v>-0.54999999999999716</v>
      </c>
      <c r="I1767" s="31">
        <f>SUM(E$8:E1767)</f>
        <v>22772.194444444463</v>
      </c>
      <c r="J1767" s="31">
        <f t="shared" si="360"/>
        <v>23.611111111109494</v>
      </c>
      <c r="K1767" s="32">
        <f t="shared" si="352"/>
        <v>-236.04166666666544</v>
      </c>
      <c r="L1767" s="33">
        <v>156.46950000000001</v>
      </c>
      <c r="M1767" s="34">
        <f>0.5*2.10945*1.29*0.35*WLTC_class_3!E1767^2</f>
        <v>265.47879926215273</v>
      </c>
      <c r="N1767" s="34">
        <f t="shared" si="353"/>
        <v>185.90663259548734</v>
      </c>
      <c r="O1767" s="35">
        <f t="shared" si="354"/>
        <v>0</v>
      </c>
      <c r="P1767" s="35">
        <f t="shared" si="361"/>
        <v>0</v>
      </c>
      <c r="Q1767" s="35">
        <f>(SUM(P$8:P1767))/3600000</f>
        <v>2.8033773610129105</v>
      </c>
      <c r="R1767" s="35">
        <f t="shared" si="362"/>
        <v>0</v>
      </c>
      <c r="S1767" s="35"/>
      <c r="T1767" s="35">
        <f>(SUMIF(R$8:R1767,"&lt;0"))/3600000*-1</f>
        <v>0.77464958001617112</v>
      </c>
      <c r="U1767" s="37">
        <f t="shared" si="364"/>
        <v>-4.0651620370370622</v>
      </c>
      <c r="V1767" s="37">
        <f t="shared" si="363"/>
        <v>0</v>
      </c>
      <c r="W1767" s="39">
        <f>SUM(V$8:V1767)/3600000*-1</f>
        <v>0.53295891105112647</v>
      </c>
      <c r="X1767" s="38">
        <f t="shared" si="355"/>
        <v>4.3894621585045623</v>
      </c>
      <c r="Y1767" s="38">
        <f t="shared" si="356"/>
        <v>25.293750411529821</v>
      </c>
      <c r="Z1767" s="38">
        <f>SUM(Y$8:Y1767)/1000</f>
        <v>46.382249996140018</v>
      </c>
    </row>
    <row r="1768" spans="2:26" x14ac:dyDescent="0.3">
      <c r="B1768" s="7" t="s">
        <v>28</v>
      </c>
      <c r="C1768" s="7">
        <v>1760</v>
      </c>
      <c r="D1768" s="7">
        <v>283</v>
      </c>
      <c r="E1768" s="2">
        <f t="shared" si="357"/>
        <v>23.444444444444446</v>
      </c>
      <c r="F1768" s="12">
        <v>84.4</v>
      </c>
      <c r="G1768" s="30">
        <f t="shared" si="358"/>
        <v>-0.16666666666666705</v>
      </c>
      <c r="H1768" s="30">
        <f t="shared" si="359"/>
        <v>-0.60000000000000142</v>
      </c>
      <c r="I1768" s="31">
        <f>SUM(E$8:E1768)</f>
        <v>22795.638888888909</v>
      </c>
      <c r="J1768" s="31">
        <f t="shared" si="360"/>
        <v>23.444444444445253</v>
      </c>
      <c r="K1768" s="32">
        <f t="shared" si="352"/>
        <v>-257.50000000000057</v>
      </c>
      <c r="L1768" s="33">
        <v>156.46950000000001</v>
      </c>
      <c r="M1768" s="34">
        <f>0.5*2.10945*1.29*0.35*WLTC_class_3!E1768^2</f>
        <v>261.74409128194446</v>
      </c>
      <c r="N1768" s="34">
        <f t="shared" si="353"/>
        <v>160.71359128194388</v>
      </c>
      <c r="O1768" s="35">
        <f t="shared" si="354"/>
        <v>0</v>
      </c>
      <c r="P1768" s="35">
        <f t="shared" si="361"/>
        <v>0</v>
      </c>
      <c r="Q1768" s="35">
        <f>(SUM(P$8:P1768))/3600000</f>
        <v>2.8033773610129105</v>
      </c>
      <c r="R1768" s="35">
        <f t="shared" si="362"/>
        <v>0</v>
      </c>
      <c r="S1768" s="35"/>
      <c r="T1768" s="35">
        <f>(SUMIF(R$8:R1768,"&lt;0"))/3600000*-1</f>
        <v>0.77464958001617112</v>
      </c>
      <c r="U1768" s="37">
        <f t="shared" si="364"/>
        <v>-4.8467222222221622</v>
      </c>
      <c r="V1768" s="37">
        <f t="shared" si="363"/>
        <v>0</v>
      </c>
      <c r="W1768" s="39">
        <f>SUM(V$8:V1768)/3600000*-1</f>
        <v>0.53295891105112647</v>
      </c>
      <c r="X1768" s="38">
        <f t="shared" si="355"/>
        <v>3.7678408622766848</v>
      </c>
      <c r="Y1768" s="38">
        <f t="shared" si="356"/>
        <v>24.672129115301946</v>
      </c>
      <c r="Z1768" s="38">
        <f>SUM(Y$8:Y1768)/1000</f>
        <v>46.406922125255321</v>
      </c>
    </row>
    <row r="1769" spans="2:26" x14ac:dyDescent="0.3">
      <c r="B1769" s="7" t="s">
        <v>28</v>
      </c>
      <c r="C1769" s="7">
        <v>1761</v>
      </c>
      <c r="D1769" s="7">
        <v>284</v>
      </c>
      <c r="E1769" s="2">
        <f t="shared" si="357"/>
        <v>23.277777777777775</v>
      </c>
      <c r="F1769" s="12">
        <v>83.8</v>
      </c>
      <c r="G1769" s="30">
        <f t="shared" si="358"/>
        <v>-0.16666666666666705</v>
      </c>
      <c r="H1769" s="30">
        <f t="shared" si="359"/>
        <v>-0.60000000000000142</v>
      </c>
      <c r="I1769" s="31">
        <f>SUM(E$8:E1769)</f>
        <v>22818.916666666686</v>
      </c>
      <c r="J1769" s="31">
        <f t="shared" si="360"/>
        <v>23.277777777777374</v>
      </c>
      <c r="K1769" s="32">
        <f t="shared" si="352"/>
        <v>-257.50000000000057</v>
      </c>
      <c r="L1769" s="33">
        <v>156.46950000000001</v>
      </c>
      <c r="M1769" s="34">
        <f>0.5*2.10945*1.29*0.35*WLTC_class_3!E1769^2</f>
        <v>258.03583932048605</v>
      </c>
      <c r="N1769" s="34">
        <f t="shared" si="353"/>
        <v>157.00533932048552</v>
      </c>
      <c r="O1769" s="35">
        <f t="shared" si="354"/>
        <v>0</v>
      </c>
      <c r="P1769" s="35">
        <f t="shared" si="361"/>
        <v>0</v>
      </c>
      <c r="Q1769" s="35">
        <f>(SUM(P$8:P1769))/3600000</f>
        <v>2.8033773610129105</v>
      </c>
      <c r="R1769" s="35">
        <f t="shared" si="362"/>
        <v>0</v>
      </c>
      <c r="S1769" s="35"/>
      <c r="T1769" s="35">
        <f>(SUMIF(R$8:R1769,"&lt;0"))/3600000*-1</f>
        <v>0.77464958001617112</v>
      </c>
      <c r="U1769" s="37">
        <f t="shared" si="364"/>
        <v>-4.8123888888889779</v>
      </c>
      <c r="V1769" s="37">
        <f t="shared" si="363"/>
        <v>0</v>
      </c>
      <c r="W1769" s="39">
        <f>SUM(V$8:V1769)/3600000*-1</f>
        <v>0.53295891105112647</v>
      </c>
      <c r="X1769" s="38">
        <f t="shared" si="355"/>
        <v>3.6547353986268569</v>
      </c>
      <c r="Y1769" s="38">
        <f t="shared" si="356"/>
        <v>24.559023651652119</v>
      </c>
      <c r="Z1769" s="38">
        <f>SUM(Y$8:Y1769)/1000</f>
        <v>46.431481148906968</v>
      </c>
    </row>
    <row r="1770" spans="2:26" x14ac:dyDescent="0.3">
      <c r="B1770" s="7" t="s">
        <v>28</v>
      </c>
      <c r="C1770" s="7">
        <v>1762</v>
      </c>
      <c r="D1770" s="7">
        <v>285</v>
      </c>
      <c r="E1770" s="2">
        <f t="shared" si="357"/>
        <v>23.111111111111111</v>
      </c>
      <c r="F1770" s="12">
        <v>83.2</v>
      </c>
      <c r="G1770" s="30">
        <f t="shared" si="358"/>
        <v>-0.16666666666666705</v>
      </c>
      <c r="H1770" s="30">
        <f t="shared" si="359"/>
        <v>-0.60000000000000142</v>
      </c>
      <c r="I1770" s="31">
        <f>SUM(E$8:E1770)</f>
        <v>22842.027777777796</v>
      </c>
      <c r="J1770" s="31">
        <f t="shared" si="360"/>
        <v>23.111111111109494</v>
      </c>
      <c r="K1770" s="32">
        <f t="shared" si="352"/>
        <v>-257.50000000000057</v>
      </c>
      <c r="L1770" s="33">
        <v>156.46950000000001</v>
      </c>
      <c r="M1770" s="34">
        <f>0.5*2.10945*1.29*0.35*WLTC_class_3!E1770^2</f>
        <v>254.35404337777774</v>
      </c>
      <c r="N1770" s="34">
        <f t="shared" si="353"/>
        <v>153.32354337777718</v>
      </c>
      <c r="O1770" s="35">
        <f t="shared" si="354"/>
        <v>0</v>
      </c>
      <c r="P1770" s="35">
        <f t="shared" si="361"/>
        <v>0</v>
      </c>
      <c r="Q1770" s="35">
        <f>(SUM(P$8:P1770))/3600000</f>
        <v>2.8033773610129105</v>
      </c>
      <c r="R1770" s="35">
        <f t="shared" si="362"/>
        <v>0</v>
      </c>
      <c r="S1770" s="35"/>
      <c r="T1770" s="35">
        <f>(SUMIF(R$8:R1770,"&lt;0"))/3600000*-1</f>
        <v>0.77464958001617112</v>
      </c>
      <c r="U1770" s="37">
        <f t="shared" si="364"/>
        <v>-4.7780555555555111</v>
      </c>
      <c r="V1770" s="37">
        <f t="shared" si="363"/>
        <v>0</v>
      </c>
      <c r="W1770" s="39">
        <f>SUM(V$8:V1770)/3600000*-1</f>
        <v>0.53295891105112647</v>
      </c>
      <c r="X1770" s="38">
        <f t="shared" si="355"/>
        <v>3.5434774469530725</v>
      </c>
      <c r="Y1770" s="38">
        <f t="shared" si="356"/>
        <v>24.447765699978333</v>
      </c>
      <c r="Z1770" s="38">
        <f>SUM(Y$8:Y1770)/1000</f>
        <v>46.45592891460695</v>
      </c>
    </row>
    <row r="1771" spans="2:26" x14ac:dyDescent="0.3">
      <c r="B1771" s="7" t="s">
        <v>28</v>
      </c>
      <c r="C1771" s="7">
        <v>1763</v>
      </c>
      <c r="D1771" s="7">
        <v>286</v>
      </c>
      <c r="E1771" s="2">
        <f t="shared" si="357"/>
        <v>22.944444444444443</v>
      </c>
      <c r="F1771" s="12">
        <v>82.6</v>
      </c>
      <c r="G1771" s="30">
        <f t="shared" si="358"/>
        <v>-0.16666666666666705</v>
      </c>
      <c r="H1771" s="30">
        <f t="shared" si="359"/>
        <v>-0.60000000000000142</v>
      </c>
      <c r="I1771" s="31">
        <f>SUM(E$8:E1771)</f>
        <v>22864.972222222241</v>
      </c>
      <c r="J1771" s="31">
        <f t="shared" si="360"/>
        <v>22.944444444445253</v>
      </c>
      <c r="K1771" s="32">
        <f t="shared" si="352"/>
        <v>-257.50000000000057</v>
      </c>
      <c r="L1771" s="33">
        <v>156.46950000000001</v>
      </c>
      <c r="M1771" s="34">
        <f>0.5*2.10945*1.29*0.35*WLTC_class_3!E1771^2</f>
        <v>250.69870345381941</v>
      </c>
      <c r="N1771" s="34">
        <f t="shared" si="353"/>
        <v>149.66820345381882</v>
      </c>
      <c r="O1771" s="35">
        <f t="shared" si="354"/>
        <v>0</v>
      </c>
      <c r="P1771" s="35">
        <f t="shared" si="361"/>
        <v>0</v>
      </c>
      <c r="Q1771" s="35">
        <f>(SUM(P$8:P1771))/3600000</f>
        <v>2.8033773610129105</v>
      </c>
      <c r="R1771" s="35">
        <f t="shared" si="362"/>
        <v>0</v>
      </c>
      <c r="S1771" s="35"/>
      <c r="T1771" s="35">
        <f>(SUMIF(R$8:R1771,"&lt;0"))/3600000*-1</f>
        <v>0.77464958001617112</v>
      </c>
      <c r="U1771" s="37">
        <f t="shared" si="364"/>
        <v>-4.7437222222222557</v>
      </c>
      <c r="V1771" s="37">
        <f t="shared" si="363"/>
        <v>0</v>
      </c>
      <c r="W1771" s="39">
        <f>SUM(V$8:V1771)/3600000*-1</f>
        <v>0.53295891105112647</v>
      </c>
      <c r="X1771" s="38">
        <f t="shared" si="355"/>
        <v>3.4340537792459536</v>
      </c>
      <c r="Y1771" s="38">
        <f t="shared" si="356"/>
        <v>24.338342032271214</v>
      </c>
      <c r="Z1771" s="38">
        <f>SUM(Y$8:Y1771)/1000</f>
        <v>46.480267256639223</v>
      </c>
    </row>
    <row r="1772" spans="2:26" x14ac:dyDescent="0.3">
      <c r="B1772" s="7" t="s">
        <v>28</v>
      </c>
      <c r="C1772" s="7">
        <v>1764</v>
      </c>
      <c r="D1772" s="7">
        <v>287</v>
      </c>
      <c r="E1772" s="2">
        <f t="shared" si="357"/>
        <v>22.777777777777779</v>
      </c>
      <c r="F1772" s="12">
        <v>82</v>
      </c>
      <c r="G1772" s="30">
        <f t="shared" si="358"/>
        <v>-0.18055555555555516</v>
      </c>
      <c r="H1772" s="30">
        <f t="shared" si="359"/>
        <v>-0.64999999999999858</v>
      </c>
      <c r="I1772" s="31">
        <f>SUM(E$8:E1772)</f>
        <v>22887.750000000018</v>
      </c>
      <c r="J1772" s="31">
        <f t="shared" si="360"/>
        <v>22.777777777777374</v>
      </c>
      <c r="K1772" s="32">
        <f t="shared" si="352"/>
        <v>-278.95833333333275</v>
      </c>
      <c r="L1772" s="33">
        <v>156.46950000000001</v>
      </c>
      <c r="M1772" s="34">
        <f>0.5*2.10945*1.29*0.35*WLTC_class_3!E1772^2</f>
        <v>247.06981954861115</v>
      </c>
      <c r="N1772" s="34">
        <f t="shared" si="353"/>
        <v>124.58098621527841</v>
      </c>
      <c r="O1772" s="35">
        <f t="shared" si="354"/>
        <v>0</v>
      </c>
      <c r="P1772" s="35">
        <f t="shared" si="361"/>
        <v>0</v>
      </c>
      <c r="Q1772" s="35">
        <f>(SUM(P$8:P1772))/3600000</f>
        <v>2.8033773610129105</v>
      </c>
      <c r="R1772" s="35">
        <f t="shared" si="362"/>
        <v>0</v>
      </c>
      <c r="S1772" s="35"/>
      <c r="T1772" s="35">
        <f>(SUMIF(R$8:R1772,"&lt;0"))/3600000*-1</f>
        <v>0.77464958001617112</v>
      </c>
      <c r="U1772" s="37">
        <f t="shared" si="364"/>
        <v>-4.7093888888887907</v>
      </c>
      <c r="V1772" s="37">
        <f t="shared" si="363"/>
        <v>0</v>
      </c>
      <c r="W1772" s="39">
        <f>SUM(V$8:V1772)/3600000*-1</f>
        <v>0.53295891105112647</v>
      </c>
      <c r="X1772" s="38">
        <f t="shared" si="355"/>
        <v>2.8376780193480085</v>
      </c>
      <c r="Y1772" s="38">
        <f t="shared" si="356"/>
        <v>23.741966272373269</v>
      </c>
      <c r="Z1772" s="38">
        <f>SUM(Y$8:Y1772)/1000</f>
        <v>46.504009222911598</v>
      </c>
    </row>
    <row r="1773" spans="2:26" x14ac:dyDescent="0.3">
      <c r="B1773" s="7" t="s">
        <v>28</v>
      </c>
      <c r="C1773" s="7">
        <v>1765</v>
      </c>
      <c r="D1773" s="7">
        <v>288</v>
      </c>
      <c r="E1773" s="2">
        <f t="shared" si="357"/>
        <v>22.583333333333332</v>
      </c>
      <c r="F1773" s="12">
        <v>81.3</v>
      </c>
      <c r="G1773" s="30">
        <f t="shared" si="358"/>
        <v>-0.22222222222222143</v>
      </c>
      <c r="H1773" s="30">
        <f t="shared" si="359"/>
        <v>-0.79999999999999716</v>
      </c>
      <c r="I1773" s="31">
        <f>SUM(E$8:E1773)</f>
        <v>22910.33333333335</v>
      </c>
      <c r="J1773" s="31">
        <f t="shared" si="360"/>
        <v>22.583333333332121</v>
      </c>
      <c r="K1773" s="32">
        <f t="shared" si="352"/>
        <v>-343.33333333333212</v>
      </c>
      <c r="L1773" s="33">
        <v>156.46950000000001</v>
      </c>
      <c r="M1773" s="34">
        <f>0.5*2.10945*1.29*0.35*WLTC_class_3!E1773^2</f>
        <v>242.86955912734371</v>
      </c>
      <c r="N1773" s="34">
        <f t="shared" si="353"/>
        <v>56.005725794011596</v>
      </c>
      <c r="O1773" s="35">
        <f t="shared" si="354"/>
        <v>0</v>
      </c>
      <c r="P1773" s="35">
        <f t="shared" si="361"/>
        <v>0</v>
      </c>
      <c r="Q1773" s="35">
        <f>(SUM(P$8:P1773))/3600000</f>
        <v>2.8033773610129105</v>
      </c>
      <c r="R1773" s="35">
        <f t="shared" si="362"/>
        <v>0</v>
      </c>
      <c r="S1773" s="35"/>
      <c r="T1773" s="35">
        <f>(SUMIF(R$8:R1773,"&lt;0"))/3600000*-1</f>
        <v>0.77464958001617112</v>
      </c>
      <c r="U1773" s="37">
        <f t="shared" si="364"/>
        <v>-5.4508935185186012</v>
      </c>
      <c r="V1773" s="37">
        <f t="shared" si="363"/>
        <v>0</v>
      </c>
      <c r="W1773" s="39">
        <f>SUM(V$8:V1773)/3600000*-1</f>
        <v>0.53295891105112647</v>
      </c>
      <c r="X1773" s="38">
        <f t="shared" si="355"/>
        <v>1.2647959741814283</v>
      </c>
      <c r="Y1773" s="38">
        <f t="shared" si="356"/>
        <v>22.169084227206689</v>
      </c>
      <c r="Z1773" s="38">
        <f>SUM(Y$8:Y1773)/1000</f>
        <v>46.526178307138807</v>
      </c>
    </row>
    <row r="1774" spans="2:26" x14ac:dyDescent="0.3">
      <c r="B1774" s="7" t="s">
        <v>28</v>
      </c>
      <c r="C1774" s="7">
        <v>1766</v>
      </c>
      <c r="D1774" s="7">
        <v>289</v>
      </c>
      <c r="E1774" s="2">
        <f t="shared" si="357"/>
        <v>22.333333333333336</v>
      </c>
      <c r="F1774" s="12">
        <v>80.400000000000006</v>
      </c>
      <c r="G1774" s="30">
        <f t="shared" si="358"/>
        <v>-0.30555555555555597</v>
      </c>
      <c r="H1774" s="30">
        <f t="shared" si="359"/>
        <v>-1.1000000000000014</v>
      </c>
      <c r="I1774" s="31">
        <f>SUM(E$8:E1774)</f>
        <v>22932.666666666682</v>
      </c>
      <c r="J1774" s="31">
        <f t="shared" si="360"/>
        <v>22.333333333332121</v>
      </c>
      <c r="K1774" s="32">
        <f t="shared" si="352"/>
        <v>-472.083333333334</v>
      </c>
      <c r="L1774" s="33">
        <v>156.46950000000001</v>
      </c>
      <c r="M1774" s="34">
        <f>0.5*2.10945*1.29*0.35*WLTC_class_3!E1774^2</f>
        <v>237.52213633750003</v>
      </c>
      <c r="N1774" s="34">
        <f t="shared" si="353"/>
        <v>-78.091696995833956</v>
      </c>
      <c r="O1774" s="35">
        <f t="shared" si="354"/>
        <v>-38.950403090475511</v>
      </c>
      <c r="P1774" s="35">
        <f t="shared" si="361"/>
        <v>0</v>
      </c>
      <c r="Q1774" s="35">
        <f>(SUM(P$8:P1774))/3600000</f>
        <v>2.8033773610129105</v>
      </c>
      <c r="R1774" s="34">
        <f t="shared" si="362"/>
        <v>-1744.0478995735302</v>
      </c>
      <c r="S1774" s="35">
        <f>SUM(R1774:R1802)</f>
        <v>-289444.34899984504</v>
      </c>
      <c r="T1774" s="35">
        <f>(SUMIF(R$8:R1774,"&lt;0"))/3600000*-1</f>
        <v>0.77513403776605261</v>
      </c>
      <c r="U1774" s="37">
        <f t="shared" si="364"/>
        <v>-6.9396249999999071</v>
      </c>
      <c r="V1774" s="37">
        <f t="shared" si="363"/>
        <v>-1199.9049549065887</v>
      </c>
      <c r="W1774" s="39">
        <f>SUM(V$8:V1774)/3600000*-1</f>
        <v>0.53329221798304505</v>
      </c>
      <c r="X1774" s="38">
        <f t="shared" si="355"/>
        <v>-1.7440478995736253</v>
      </c>
      <c r="Y1774" s="38">
        <f t="shared" si="356"/>
        <v>19.160240353451634</v>
      </c>
      <c r="Z1774" s="38">
        <f>SUM(Y$8:Y1774)/1000</f>
        <v>46.545338547492257</v>
      </c>
    </row>
    <row r="1775" spans="2:26" x14ac:dyDescent="0.3">
      <c r="B1775" s="7" t="s">
        <v>28</v>
      </c>
      <c r="C1775" s="7">
        <v>1767</v>
      </c>
      <c r="D1775" s="7">
        <v>290</v>
      </c>
      <c r="E1775" s="2">
        <f t="shared" si="357"/>
        <v>21.972222222222221</v>
      </c>
      <c r="F1775" s="12">
        <v>79.099999999999994</v>
      </c>
      <c r="G1775" s="30">
        <f t="shared" si="358"/>
        <v>-0.41666666666666663</v>
      </c>
      <c r="H1775" s="30">
        <f t="shared" si="359"/>
        <v>-1.5</v>
      </c>
      <c r="I1775" s="31">
        <f>SUM(E$8:E1775)</f>
        <v>22954.638888888905</v>
      </c>
      <c r="J1775" s="31">
        <f t="shared" si="360"/>
        <v>21.972222222222626</v>
      </c>
      <c r="K1775" s="32">
        <f t="shared" si="352"/>
        <v>-643.74999999999989</v>
      </c>
      <c r="L1775" s="33">
        <v>156.46950000000001</v>
      </c>
      <c r="M1775" s="34">
        <f>0.5*2.10945*1.29*0.35*WLTC_class_3!E1775^2</f>
        <v>229.90317038220482</v>
      </c>
      <c r="N1775" s="34">
        <f t="shared" si="353"/>
        <v>-257.37732961779506</v>
      </c>
      <c r="O1775" s="35">
        <f t="shared" si="354"/>
        <v>-124.25625383687854</v>
      </c>
      <c r="P1775" s="35">
        <f t="shared" si="361"/>
        <v>0</v>
      </c>
      <c r="Q1775" s="35">
        <f>(SUM(P$8:P1775))/3600000</f>
        <v>2.8033773610129105</v>
      </c>
      <c r="R1775" s="34">
        <f t="shared" si="362"/>
        <v>-5655.1518813244347</v>
      </c>
      <c r="S1775" s="35"/>
      <c r="T1775" s="35">
        <f>(SUMIF(R$8:R1775,"&lt;0"))/3600000*-1</f>
        <v>0.77670491328864277</v>
      </c>
      <c r="U1775" s="37">
        <f t="shared" si="364"/>
        <v>-9.8875231481482491</v>
      </c>
      <c r="V1775" s="37">
        <f t="shared" si="363"/>
        <v>-3890.744494351211</v>
      </c>
      <c r="W1775" s="39">
        <f>SUM(V$8:V1775)/3600000*-1</f>
        <v>0.53437298034258707</v>
      </c>
      <c r="X1775" s="38">
        <f t="shared" si="355"/>
        <v>-5.65515188132433</v>
      </c>
      <c r="Y1775" s="38">
        <f t="shared" si="356"/>
        <v>15.249136371700931</v>
      </c>
      <c r="Z1775" s="38">
        <f>SUM(Y$8:Y1775)/1000</f>
        <v>46.56058768386395</v>
      </c>
    </row>
    <row r="1776" spans="2:26" x14ac:dyDescent="0.3">
      <c r="B1776" s="7" t="s">
        <v>28</v>
      </c>
      <c r="C1776" s="7">
        <v>1768</v>
      </c>
      <c r="D1776" s="7">
        <v>291</v>
      </c>
      <c r="E1776" s="2">
        <f t="shared" si="357"/>
        <v>21.5</v>
      </c>
      <c r="F1776" s="12">
        <v>77.400000000000006</v>
      </c>
      <c r="G1776" s="30">
        <f t="shared" si="358"/>
        <v>-0.55555555555555558</v>
      </c>
      <c r="H1776" s="30">
        <f t="shared" si="359"/>
        <v>-2</v>
      </c>
      <c r="I1776" s="31">
        <f>SUM(E$8:E1776)</f>
        <v>22976.138888888905</v>
      </c>
      <c r="J1776" s="31">
        <f t="shared" si="360"/>
        <v>21.5</v>
      </c>
      <c r="K1776" s="32">
        <f t="shared" si="352"/>
        <v>-858.33333333333337</v>
      </c>
      <c r="L1776" s="33">
        <v>156.46950000000001</v>
      </c>
      <c r="M1776" s="34">
        <f>0.5*2.10945*1.29*0.35*WLTC_class_3!E1776^2</f>
        <v>220.127304009375</v>
      </c>
      <c r="N1776" s="34">
        <f t="shared" si="353"/>
        <v>-481.73652932395839</v>
      </c>
      <c r="O1776" s="35">
        <f t="shared" si="354"/>
        <v>-222.68271067999976</v>
      </c>
      <c r="P1776" s="35">
        <f t="shared" si="361"/>
        <v>0</v>
      </c>
      <c r="Q1776" s="35">
        <f>(SUM(P$8:P1776))/3600000</f>
        <v>2.8033773610129105</v>
      </c>
      <c r="R1776" s="34">
        <f t="shared" si="362"/>
        <v>-10357.335380465105</v>
      </c>
      <c r="S1776" s="35"/>
      <c r="T1776" s="35">
        <f>(SUMIF(R$8:R1776,"&lt;0"))/3600000*-1</f>
        <v>0.77958195089432758</v>
      </c>
      <c r="U1776" s="37">
        <f t="shared" si="364"/>
        <v>-12.686643518518485</v>
      </c>
      <c r="V1776" s="37">
        <f t="shared" si="363"/>
        <v>-7125.8467417599913</v>
      </c>
      <c r="W1776" s="39">
        <f>SUM(V$8:V1776)/3600000*-1</f>
        <v>0.53635238221529813</v>
      </c>
      <c r="X1776" s="38">
        <f t="shared" si="355"/>
        <v>-10.357335380465106</v>
      </c>
      <c r="Y1776" s="38">
        <f t="shared" si="356"/>
        <v>10.546952872560155</v>
      </c>
      <c r="Z1776" s="38">
        <f>SUM(Y$8:Y1776)/1000</f>
        <v>46.57113463673651</v>
      </c>
    </row>
    <row r="1777" spans="2:26" x14ac:dyDescent="0.3">
      <c r="B1777" s="7" t="s">
        <v>28</v>
      </c>
      <c r="C1777" s="7">
        <v>1769</v>
      </c>
      <c r="D1777" s="7">
        <v>292</v>
      </c>
      <c r="E1777" s="2">
        <f t="shared" si="357"/>
        <v>20.861111111111111</v>
      </c>
      <c r="F1777" s="12">
        <v>75.099999999999994</v>
      </c>
      <c r="G1777" s="30">
        <f t="shared" si="358"/>
        <v>-0.70833333333333448</v>
      </c>
      <c r="H1777" s="30">
        <f t="shared" si="359"/>
        <v>-2.5500000000000043</v>
      </c>
      <c r="I1777" s="31">
        <f>SUM(E$8:E1777)</f>
        <v>22997.000000000015</v>
      </c>
      <c r="J1777" s="31">
        <f t="shared" si="360"/>
        <v>20.861111111109494</v>
      </c>
      <c r="K1777" s="32">
        <f t="shared" si="352"/>
        <v>-1094.3750000000018</v>
      </c>
      <c r="L1777" s="33">
        <v>156.46950000000001</v>
      </c>
      <c r="M1777" s="34">
        <f>0.5*2.10945*1.29*0.35*WLTC_class_3!E1777^2</f>
        <v>207.23918098637151</v>
      </c>
      <c r="N1777" s="34">
        <f t="shared" si="353"/>
        <v>-730.6663190136303</v>
      </c>
      <c r="O1777" s="35">
        <f t="shared" si="354"/>
        <v>-317.97572113423962</v>
      </c>
      <c r="P1777" s="35">
        <f t="shared" si="361"/>
        <v>0</v>
      </c>
      <c r="Q1777" s="35">
        <f>(SUM(P$8:P1777))/3600000</f>
        <v>2.8033773610129105</v>
      </c>
      <c r="R1777" s="34">
        <f t="shared" si="362"/>
        <v>-15242.511266088717</v>
      </c>
      <c r="S1777" s="35"/>
      <c r="T1777" s="35">
        <f>(SUMIF(R$8:R1777,"&lt;0"))/3600000*-1</f>
        <v>0.78381598180157441</v>
      </c>
      <c r="U1777" s="37">
        <f t="shared" si="364"/>
        <v>-16.725578703703714</v>
      </c>
      <c r="V1777" s="37">
        <f t="shared" si="363"/>
        <v>-10486.847751069037</v>
      </c>
      <c r="W1777" s="39">
        <f>SUM(V$8:V1777)/3600000*-1</f>
        <v>0.53926539547948404</v>
      </c>
      <c r="X1777" s="38">
        <f t="shared" si="355"/>
        <v>-15.242511266089897</v>
      </c>
      <c r="Y1777" s="38">
        <f t="shared" si="356"/>
        <v>5.6617769869353634</v>
      </c>
      <c r="Z1777" s="38">
        <f>SUM(Y$8:Y1777)/1000</f>
        <v>46.576796413723443</v>
      </c>
    </row>
    <row r="1778" spans="2:26" x14ac:dyDescent="0.3">
      <c r="B1778" s="7" t="s">
        <v>28</v>
      </c>
      <c r="C1778" s="7">
        <v>1770</v>
      </c>
      <c r="D1778" s="7">
        <v>293</v>
      </c>
      <c r="E1778" s="2">
        <f t="shared" si="357"/>
        <v>20.083333333333332</v>
      </c>
      <c r="F1778" s="12">
        <v>72.3</v>
      </c>
      <c r="G1778" s="30">
        <f t="shared" si="358"/>
        <v>-0.83333333333333326</v>
      </c>
      <c r="H1778" s="30">
        <f t="shared" si="359"/>
        <v>-3</v>
      </c>
      <c r="I1778" s="31">
        <f>SUM(E$8:E1778)</f>
        <v>23017.083333333347</v>
      </c>
      <c r="J1778" s="31">
        <f t="shared" si="360"/>
        <v>20.083333333332121</v>
      </c>
      <c r="K1778" s="32">
        <f t="shared" si="352"/>
        <v>-1287.4999999999998</v>
      </c>
      <c r="L1778" s="33">
        <v>156.46950000000001</v>
      </c>
      <c r="M1778" s="34">
        <f>0.5*2.10945*1.29*0.35*WLTC_class_3!E1778^2</f>
        <v>192.0740031273437</v>
      </c>
      <c r="N1778" s="34">
        <f t="shared" si="353"/>
        <v>-938.95649687265609</v>
      </c>
      <c r="O1778" s="35">
        <f t="shared" si="354"/>
        <v>-378.71897426984339</v>
      </c>
      <c r="P1778" s="35">
        <f t="shared" si="361"/>
        <v>0</v>
      </c>
      <c r="Q1778" s="35">
        <f>(SUM(P$8:P1778))/3600000</f>
        <v>2.8033773610129105</v>
      </c>
      <c r="R1778" s="34">
        <f t="shared" si="362"/>
        <v>-18857.376312191373</v>
      </c>
      <c r="S1778" s="35"/>
      <c r="T1778" s="35">
        <f>(SUMIF(R$8:R1778,"&lt;0"))/3600000*-1</f>
        <v>0.78905414188829437</v>
      </c>
      <c r="U1778" s="37">
        <f t="shared" si="364"/>
        <v>-19.68062962962966</v>
      </c>
      <c r="V1778" s="37">
        <f t="shared" si="363"/>
        <v>-12973.874902787664</v>
      </c>
      <c r="W1778" s="39">
        <f>SUM(V$8:V1778)/3600000*-1</f>
        <v>0.54286924961914718</v>
      </c>
      <c r="X1778" s="38">
        <f t="shared" si="355"/>
        <v>-18.857376312192507</v>
      </c>
      <c r="Y1778" s="38">
        <f t="shared" si="356"/>
        <v>2.0469119408327536</v>
      </c>
      <c r="Z1778" s="38">
        <f>SUM(Y$8:Y1778)/1000</f>
        <v>46.578843325664273</v>
      </c>
    </row>
    <row r="1779" spans="2:26" x14ac:dyDescent="0.3">
      <c r="B1779" s="7" t="s">
        <v>28</v>
      </c>
      <c r="C1779" s="7">
        <v>1771</v>
      </c>
      <c r="D1779" s="7">
        <v>294</v>
      </c>
      <c r="E1779" s="2">
        <f t="shared" si="357"/>
        <v>19.194444444444443</v>
      </c>
      <c r="F1779" s="12">
        <v>69.099999999999994</v>
      </c>
      <c r="G1779" s="30">
        <f t="shared" si="358"/>
        <v>-0.88888888888888773</v>
      </c>
      <c r="H1779" s="30">
        <f t="shared" si="359"/>
        <v>-3.1999999999999957</v>
      </c>
      <c r="I1779" s="31">
        <f>SUM(E$8:E1779)</f>
        <v>23036.277777777792</v>
      </c>
      <c r="J1779" s="31">
        <f t="shared" si="360"/>
        <v>19.194444444445253</v>
      </c>
      <c r="K1779" s="32">
        <f t="shared" si="352"/>
        <v>-1373.3333333333314</v>
      </c>
      <c r="L1779" s="33">
        <v>156.46950000000001</v>
      </c>
      <c r="M1779" s="34">
        <f>0.5*2.10945*1.29*0.35*WLTC_class_3!E1779^2</f>
        <v>175.44786512178817</v>
      </c>
      <c r="N1779" s="34">
        <f t="shared" si="353"/>
        <v>-1041.4159682115433</v>
      </c>
      <c r="O1779" s="35">
        <f t="shared" si="354"/>
        <v>-383.68544592410245</v>
      </c>
      <c r="P1779" s="35">
        <f t="shared" si="361"/>
        <v>0</v>
      </c>
      <c r="Q1779" s="35">
        <f>(SUM(P$8:P1779))/3600000</f>
        <v>2.8033773610129105</v>
      </c>
      <c r="R1779" s="34">
        <f t="shared" si="362"/>
        <v>-19989.400945394631</v>
      </c>
      <c r="S1779" s="35"/>
      <c r="T1779" s="35">
        <f>(SUMIF(R$8:R1779,"&lt;0"))/3600000*-1</f>
        <v>0.79460675326201513</v>
      </c>
      <c r="U1779" s="37">
        <f t="shared" si="364"/>
        <v>-21.576592592592586</v>
      </c>
      <c r="V1779" s="37">
        <f t="shared" si="363"/>
        <v>-13752.707850431505</v>
      </c>
      <c r="W1779" s="39">
        <f>SUM(V$8:V1779)/3600000*-1</f>
        <v>0.54668944624426707</v>
      </c>
      <c r="X1779" s="38">
        <f t="shared" si="355"/>
        <v>-19.989400945393786</v>
      </c>
      <c r="Y1779" s="38">
        <f t="shared" si="356"/>
        <v>0.9148873076314743</v>
      </c>
      <c r="Z1779" s="38">
        <f>SUM(Y$8:Y1779)/1000</f>
        <v>46.57975821297191</v>
      </c>
    </row>
    <row r="1780" spans="2:26" x14ac:dyDescent="0.3">
      <c r="B1780" s="7" t="s">
        <v>28</v>
      </c>
      <c r="C1780" s="7">
        <v>1772</v>
      </c>
      <c r="D1780" s="7">
        <v>295</v>
      </c>
      <c r="E1780" s="2">
        <f t="shared" si="357"/>
        <v>18.305555555555557</v>
      </c>
      <c r="F1780" s="12">
        <v>65.900000000000006</v>
      </c>
      <c r="G1780" s="30">
        <f t="shared" si="358"/>
        <v>-0.88888888888888773</v>
      </c>
      <c r="H1780" s="30">
        <f t="shared" si="359"/>
        <v>-3.1999999999999957</v>
      </c>
      <c r="I1780" s="31">
        <f>SUM(E$8:E1780)</f>
        <v>23054.583333333347</v>
      </c>
      <c r="J1780" s="31">
        <f t="shared" si="360"/>
        <v>18.305555555554747</v>
      </c>
      <c r="K1780" s="32">
        <f t="shared" si="352"/>
        <v>-1373.3333333333314</v>
      </c>
      <c r="L1780" s="33">
        <v>156.46950000000001</v>
      </c>
      <c r="M1780" s="34">
        <f>0.5*2.10945*1.29*0.35*WLTC_class_3!E1780^2</f>
        <v>159.57425387178822</v>
      </c>
      <c r="N1780" s="34">
        <f t="shared" si="353"/>
        <v>-1057.2895794615433</v>
      </c>
      <c r="O1780" s="35">
        <f t="shared" si="354"/>
        <v>-354.29072211274558</v>
      </c>
      <c r="P1780" s="35">
        <f t="shared" si="361"/>
        <v>0</v>
      </c>
      <c r="Q1780" s="35">
        <f>(SUM(P$8:P1780))/3600000</f>
        <v>2.8033773610129105</v>
      </c>
      <c r="R1780" s="34">
        <f t="shared" si="362"/>
        <v>-19354.273135142397</v>
      </c>
      <c r="S1780" s="35"/>
      <c r="T1780" s="35">
        <f>(SUMIF(R$8:R1780,"&lt;0"))/3600000*-1</f>
        <v>0.79998294024399907</v>
      </c>
      <c r="U1780" s="37">
        <f t="shared" si="364"/>
        <v>-20.59999999999992</v>
      </c>
      <c r="V1780" s="37">
        <f t="shared" si="363"/>
        <v>-13315.739916977967</v>
      </c>
      <c r="W1780" s="39">
        <f>SUM(V$8:V1780)/3600000*-1</f>
        <v>0.55038826288787213</v>
      </c>
      <c r="X1780" s="38">
        <f t="shared" si="355"/>
        <v>-19.354273135143252</v>
      </c>
      <c r="Y1780" s="38">
        <f t="shared" si="356"/>
        <v>1.5500151178820083</v>
      </c>
      <c r="Z1780" s="38">
        <f>SUM(Y$8:Y1780)/1000</f>
        <v>46.581308228089789</v>
      </c>
    </row>
    <row r="1781" spans="2:26" x14ac:dyDescent="0.3">
      <c r="B1781" s="7" t="s">
        <v>28</v>
      </c>
      <c r="C1781" s="7">
        <v>1773</v>
      </c>
      <c r="D1781" s="7">
        <v>296</v>
      </c>
      <c r="E1781" s="2">
        <f t="shared" si="357"/>
        <v>17.416666666666668</v>
      </c>
      <c r="F1781" s="12">
        <v>62.7</v>
      </c>
      <c r="G1781" s="30">
        <f t="shared" si="358"/>
        <v>-0.86111111111111149</v>
      </c>
      <c r="H1781" s="30">
        <f t="shared" si="359"/>
        <v>-3.1000000000000014</v>
      </c>
      <c r="I1781" s="31">
        <f>SUM(E$8:E1781)</f>
        <v>23072.000000000015</v>
      </c>
      <c r="J1781" s="31">
        <f t="shared" si="360"/>
        <v>17.416666666667879</v>
      </c>
      <c r="K1781" s="32">
        <f t="shared" si="352"/>
        <v>-1330.4166666666672</v>
      </c>
      <c r="L1781" s="33">
        <v>156.46950000000001</v>
      </c>
      <c r="M1781" s="34">
        <f>0.5*2.10945*1.29*0.35*WLTC_class_3!E1781^2</f>
        <v>144.45316937734376</v>
      </c>
      <c r="N1781" s="34">
        <f t="shared" si="353"/>
        <v>-1029.4939972893235</v>
      </c>
      <c r="O1781" s="35">
        <f t="shared" si="354"/>
        <v>-312.28699510831996</v>
      </c>
      <c r="P1781" s="35">
        <f t="shared" si="361"/>
        <v>0</v>
      </c>
      <c r="Q1781" s="35">
        <f>(SUM(P$8:P1781))/3600000</f>
        <v>2.8033773610129105</v>
      </c>
      <c r="R1781" s="34">
        <f t="shared" si="362"/>
        <v>-17930.353786123633</v>
      </c>
      <c r="S1781" s="35"/>
      <c r="T1781" s="35">
        <f>(SUMIF(R$8:R1781,"&lt;0"))/3600000*-1</f>
        <v>0.80496359407347784</v>
      </c>
      <c r="U1781" s="37">
        <f t="shared" si="364"/>
        <v>-19.623407407407427</v>
      </c>
      <c r="V1781" s="37">
        <f t="shared" si="363"/>
        <v>-12336.083404853058</v>
      </c>
      <c r="W1781" s="39">
        <f>SUM(V$8:V1781)/3600000*-1</f>
        <v>0.55381495272255343</v>
      </c>
      <c r="X1781" s="38">
        <f t="shared" si="355"/>
        <v>-17.930353786122385</v>
      </c>
      <c r="Y1781" s="38">
        <f t="shared" si="356"/>
        <v>2.9739344669028753</v>
      </c>
      <c r="Z1781" s="38">
        <f>SUM(Y$8:Y1781)/1000</f>
        <v>46.58428216255669</v>
      </c>
    </row>
    <row r="1782" spans="2:26" x14ac:dyDescent="0.3">
      <c r="B1782" s="7" t="s">
        <v>28</v>
      </c>
      <c r="C1782" s="7">
        <v>1774</v>
      </c>
      <c r="D1782" s="7">
        <v>297</v>
      </c>
      <c r="E1782" s="2">
        <f t="shared" si="357"/>
        <v>16.583333333333332</v>
      </c>
      <c r="F1782" s="12">
        <v>59.7</v>
      </c>
      <c r="G1782" s="30">
        <f t="shared" si="358"/>
        <v>-0.79166666666666707</v>
      </c>
      <c r="H1782" s="30">
        <f t="shared" si="359"/>
        <v>-2.8500000000000014</v>
      </c>
      <c r="I1782" s="31">
        <f>SUM(E$8:E1782)</f>
        <v>23088.583333333347</v>
      </c>
      <c r="J1782" s="31">
        <f t="shared" si="360"/>
        <v>16.583333333332121</v>
      </c>
      <c r="K1782" s="32">
        <f t="shared" si="352"/>
        <v>-1223.1250000000007</v>
      </c>
      <c r="L1782" s="33">
        <v>156.46950000000001</v>
      </c>
      <c r="M1782" s="34">
        <f>0.5*2.10945*1.29*0.35*WLTC_class_3!E1782^2</f>
        <v>130.96059981484373</v>
      </c>
      <c r="N1782" s="34">
        <f t="shared" si="353"/>
        <v>-935.69490018515694</v>
      </c>
      <c r="O1782" s="35">
        <f t="shared" si="354"/>
        <v>-257.32259543215059</v>
      </c>
      <c r="P1782" s="35">
        <f t="shared" si="361"/>
        <v>0</v>
      </c>
      <c r="Q1782" s="35">
        <f>(SUM(P$8:P1782))/3600000</f>
        <v>2.8033773610129105</v>
      </c>
      <c r="R1782" s="34">
        <f t="shared" si="362"/>
        <v>-15516.940428069385</v>
      </c>
      <c r="S1782" s="35"/>
      <c r="T1782" s="35">
        <f>(SUMIF(R$8:R1782,"&lt;0"))/3600000*-1</f>
        <v>0.80927385530349705</v>
      </c>
      <c r="U1782" s="37">
        <f t="shared" si="364"/>
        <v>-17.510000000000058</v>
      </c>
      <c r="V1782" s="37">
        <f t="shared" si="363"/>
        <v>-10675.655014511736</v>
      </c>
      <c r="W1782" s="39">
        <f>SUM(V$8:V1782)/3600000*-1</f>
        <v>0.55678041244880672</v>
      </c>
      <c r="X1782" s="38">
        <f t="shared" si="355"/>
        <v>-15.516940428070518</v>
      </c>
      <c r="Y1782" s="38">
        <f t="shared" si="356"/>
        <v>5.3873478249547428</v>
      </c>
      <c r="Z1782" s="38">
        <f>SUM(Y$8:Y1782)/1000</f>
        <v>46.58966951038164</v>
      </c>
    </row>
    <row r="1783" spans="2:26" x14ac:dyDescent="0.3">
      <c r="B1783" s="7" t="s">
        <v>28</v>
      </c>
      <c r="C1783" s="7">
        <v>1775</v>
      </c>
      <c r="D1783" s="7">
        <v>298</v>
      </c>
      <c r="E1783" s="2">
        <f t="shared" si="357"/>
        <v>15.833333333333332</v>
      </c>
      <c r="F1783" s="12">
        <v>57</v>
      </c>
      <c r="G1783" s="30">
        <f t="shared" si="358"/>
        <v>-0.70833333333333348</v>
      </c>
      <c r="H1783" s="30">
        <f t="shared" si="359"/>
        <v>-2.5500000000000007</v>
      </c>
      <c r="I1783" s="31">
        <f>SUM(E$8:E1783)</f>
        <v>23104.416666666679</v>
      </c>
      <c r="J1783" s="31">
        <f t="shared" si="360"/>
        <v>15.833333333332121</v>
      </c>
      <c r="K1783" s="32">
        <f t="shared" si="352"/>
        <v>-1094.3750000000002</v>
      </c>
      <c r="L1783" s="33">
        <v>156.46950000000001</v>
      </c>
      <c r="M1783" s="34">
        <f>0.5*2.10945*1.29*0.35*WLTC_class_3!E1783^2</f>
        <v>119.38278460937497</v>
      </c>
      <c r="N1783" s="34">
        <f t="shared" si="353"/>
        <v>-818.52271539062531</v>
      </c>
      <c r="O1783" s="35">
        <f t="shared" si="354"/>
        <v>-205.1990973999952</v>
      </c>
      <c r="P1783" s="35">
        <f t="shared" si="361"/>
        <v>0</v>
      </c>
      <c r="Q1783" s="35">
        <f>(SUM(P$8:P1783))/3600000</f>
        <v>2.8033773610129105</v>
      </c>
      <c r="R1783" s="34">
        <f t="shared" si="362"/>
        <v>-12959.942993683908</v>
      </c>
      <c r="S1783" s="35"/>
      <c r="T1783" s="35">
        <f>(SUMIF(R$8:R1783,"&lt;0"))/3600000*-1</f>
        <v>0.81287383946840919</v>
      </c>
      <c r="U1783" s="37">
        <f t="shared" si="364"/>
        <v>-15.025125000000001</v>
      </c>
      <c r="V1783" s="37">
        <f t="shared" si="363"/>
        <v>-8916.4407796545274</v>
      </c>
      <c r="W1783" s="39">
        <f>SUM(V$8:V1783)/3600000*-1</f>
        <v>0.55925720155426628</v>
      </c>
      <c r="X1783" s="38">
        <f t="shared" si="355"/>
        <v>-12.9599429936849</v>
      </c>
      <c r="Y1783" s="38">
        <f t="shared" si="356"/>
        <v>7.944345259340361</v>
      </c>
      <c r="Z1783" s="38">
        <f>SUM(Y$8:Y1783)/1000</f>
        <v>46.597613855640979</v>
      </c>
    </row>
    <row r="1784" spans="2:26" x14ac:dyDescent="0.3">
      <c r="B1784" s="7" t="s">
        <v>28</v>
      </c>
      <c r="C1784" s="7">
        <v>1776</v>
      </c>
      <c r="D1784" s="7">
        <v>299</v>
      </c>
      <c r="E1784" s="2">
        <f t="shared" si="357"/>
        <v>15.166666666666666</v>
      </c>
      <c r="F1784" s="12">
        <v>54.6</v>
      </c>
      <c r="G1784" s="30">
        <f t="shared" si="358"/>
        <v>-0.6666666666666663</v>
      </c>
      <c r="H1784" s="30">
        <f t="shared" si="359"/>
        <v>-2.3999999999999986</v>
      </c>
      <c r="I1784" s="31">
        <f>SUM(E$8:E1784)</f>
        <v>23119.583333333347</v>
      </c>
      <c r="J1784" s="31">
        <f t="shared" si="360"/>
        <v>15.166666666667879</v>
      </c>
      <c r="K1784" s="32">
        <f t="shared" si="352"/>
        <v>-1029.9999999999993</v>
      </c>
      <c r="L1784" s="33">
        <v>156.46950000000001</v>
      </c>
      <c r="M1784" s="34">
        <f>0.5*2.10945*1.29*0.35*WLTC_class_3!E1784^2</f>
        <v>109.54114563437498</v>
      </c>
      <c r="N1784" s="34">
        <f t="shared" si="353"/>
        <v>-763.98935436562431</v>
      </c>
      <c r="O1784" s="35">
        <f t="shared" si="354"/>
        <v>-175.73877343061778</v>
      </c>
      <c r="P1784" s="35">
        <f t="shared" si="361"/>
        <v>0</v>
      </c>
      <c r="Q1784" s="35">
        <f>(SUM(P$8:P1784))/3600000</f>
        <v>2.8033773610129105</v>
      </c>
      <c r="R1784" s="34">
        <f t="shared" si="362"/>
        <v>-11587.171874546228</v>
      </c>
      <c r="S1784" s="35"/>
      <c r="T1784" s="35">
        <f>(SUMIF(R$8:R1784,"&lt;0"))/3600000*-1</f>
        <v>0.8160924983224499</v>
      </c>
      <c r="U1784" s="37">
        <f t="shared" si="364"/>
        <v>-12.771999999999977</v>
      </c>
      <c r="V1784" s="37">
        <f t="shared" si="363"/>
        <v>-7971.9742496878043</v>
      </c>
      <c r="W1784" s="39">
        <f>SUM(V$8:V1784)/3600000*-1</f>
        <v>0.56147163884584628</v>
      </c>
      <c r="X1784" s="38">
        <f t="shared" si="355"/>
        <v>-11.587171874545302</v>
      </c>
      <c r="Y1784" s="38">
        <f t="shared" si="356"/>
        <v>9.3171163784799589</v>
      </c>
      <c r="Z1784" s="38">
        <f>SUM(Y$8:Y1784)/1000</f>
        <v>46.606930972019455</v>
      </c>
    </row>
    <row r="1785" spans="2:26" x14ac:dyDescent="0.3">
      <c r="B1785" s="7" t="s">
        <v>28</v>
      </c>
      <c r="C1785" s="7">
        <v>1777</v>
      </c>
      <c r="D1785" s="7">
        <v>300</v>
      </c>
      <c r="E1785" s="2">
        <f t="shared" si="357"/>
        <v>14.5</v>
      </c>
      <c r="F1785" s="12">
        <v>52.2</v>
      </c>
      <c r="G1785" s="30">
        <f t="shared" si="358"/>
        <v>-0.68055555555555536</v>
      </c>
      <c r="H1785" s="30">
        <f t="shared" si="359"/>
        <v>-2.4499999999999993</v>
      </c>
      <c r="I1785" s="31">
        <f>SUM(E$8:E1785)</f>
        <v>23134.083333333347</v>
      </c>
      <c r="J1785" s="31">
        <f t="shared" si="360"/>
        <v>14.5</v>
      </c>
      <c r="K1785" s="32">
        <f t="shared" si="352"/>
        <v>-1051.458333333333</v>
      </c>
      <c r="L1785" s="33">
        <v>156.46950000000001</v>
      </c>
      <c r="M1785" s="34">
        <f>0.5*2.10945*1.29*0.35*WLTC_class_3!E1785^2</f>
        <v>100.12280295937499</v>
      </c>
      <c r="N1785" s="34">
        <f t="shared" si="353"/>
        <v>-794.86603037395798</v>
      </c>
      <c r="O1785" s="35">
        <f t="shared" si="354"/>
        <v>-167.12058288612468</v>
      </c>
      <c r="P1785" s="35">
        <f t="shared" si="361"/>
        <v>0</v>
      </c>
      <c r="Q1785" s="35">
        <f>(SUM(P$8:P1785))/3600000</f>
        <v>2.8033773610129105</v>
      </c>
      <c r="R1785" s="34">
        <f t="shared" si="362"/>
        <v>-11525.557440422392</v>
      </c>
      <c r="S1785" s="35"/>
      <c r="T1785" s="35">
        <f>(SUMIF(R$8:R1785,"&lt;0"))/3600000*-1</f>
        <v>0.81929404205590062</v>
      </c>
      <c r="U1785" s="37">
        <f t="shared" si="364"/>
        <v>-12.222666666666663</v>
      </c>
      <c r="V1785" s="37">
        <f t="shared" si="363"/>
        <v>-7929.5835190106045</v>
      </c>
      <c r="W1785" s="39">
        <f>SUM(V$8:V1785)/3600000*-1</f>
        <v>0.56367430093446025</v>
      </c>
      <c r="X1785" s="38">
        <f t="shared" si="355"/>
        <v>-11.525557440422391</v>
      </c>
      <c r="Y1785" s="38">
        <f t="shared" si="356"/>
        <v>9.3787308126028694</v>
      </c>
      <c r="Z1785" s="38">
        <f>SUM(Y$8:Y1785)/1000</f>
        <v>46.616309702832062</v>
      </c>
    </row>
    <row r="1786" spans="2:26" x14ac:dyDescent="0.3">
      <c r="B1786" s="7" t="s">
        <v>28</v>
      </c>
      <c r="C1786" s="7">
        <v>1778</v>
      </c>
      <c r="D1786" s="7">
        <v>301</v>
      </c>
      <c r="E1786" s="2">
        <f t="shared" si="357"/>
        <v>13.805555555555555</v>
      </c>
      <c r="F1786" s="12">
        <v>49.7</v>
      </c>
      <c r="G1786" s="30">
        <f t="shared" si="358"/>
        <v>-0.75000000000000078</v>
      </c>
      <c r="H1786" s="30">
        <f t="shared" si="359"/>
        <v>-2.7000000000000028</v>
      </c>
      <c r="I1786" s="31">
        <f>SUM(E$8:E1786)</f>
        <v>23147.888888888901</v>
      </c>
      <c r="J1786" s="31">
        <f t="shared" si="360"/>
        <v>13.805555555554747</v>
      </c>
      <c r="K1786" s="32">
        <f t="shared" si="352"/>
        <v>-1158.7500000000011</v>
      </c>
      <c r="L1786" s="33">
        <v>156.46950000000001</v>
      </c>
      <c r="M1786" s="34">
        <f>0.5*2.10945*1.29*0.35*WLTC_class_3!E1786^2</f>
        <v>90.762149103038183</v>
      </c>
      <c r="N1786" s="34">
        <f t="shared" si="353"/>
        <v>-911.51835089696294</v>
      </c>
      <c r="O1786" s="35">
        <f t="shared" si="354"/>
        <v>-173.72934902522741</v>
      </c>
      <c r="P1786" s="35">
        <f t="shared" si="361"/>
        <v>0</v>
      </c>
      <c r="Q1786" s="35">
        <f>(SUM(P$8:P1786))/3600000</f>
        <v>2.8033773610129105</v>
      </c>
      <c r="R1786" s="34">
        <f t="shared" si="362"/>
        <v>-12584.017233215669</v>
      </c>
      <c r="S1786" s="35"/>
      <c r="T1786" s="35">
        <f>(SUMIF(R$8:R1786,"&lt;0"))/3600000*-1</f>
        <v>0.82278960239846055</v>
      </c>
      <c r="U1786" s="37">
        <f t="shared" si="364"/>
        <v>-12.147800925925928</v>
      </c>
      <c r="V1786" s="37">
        <f t="shared" si="363"/>
        <v>-8657.8038564523795</v>
      </c>
      <c r="W1786" s="39">
        <f>SUM(V$8:V1786)/3600000*-1</f>
        <v>0.56607924645014152</v>
      </c>
      <c r="X1786" s="38">
        <f t="shared" si="355"/>
        <v>-12.584017233216406</v>
      </c>
      <c r="Y1786" s="38">
        <f t="shared" si="356"/>
        <v>8.320271019808855</v>
      </c>
      <c r="Z1786" s="38">
        <f>SUM(Y$8:Y1786)/1000</f>
        <v>46.624629973851874</v>
      </c>
    </row>
    <row r="1787" spans="2:26" x14ac:dyDescent="0.3">
      <c r="B1787" s="7" t="s">
        <v>28</v>
      </c>
      <c r="C1787" s="7">
        <v>1779</v>
      </c>
      <c r="D1787" s="7">
        <v>302</v>
      </c>
      <c r="E1787" s="2">
        <f t="shared" si="357"/>
        <v>12.999999999999998</v>
      </c>
      <c r="F1787" s="12">
        <v>46.8</v>
      </c>
      <c r="G1787" s="30">
        <f t="shared" si="358"/>
        <v>-0.86111111111111149</v>
      </c>
      <c r="H1787" s="30">
        <f t="shared" si="359"/>
        <v>-3.1000000000000014</v>
      </c>
      <c r="I1787" s="31">
        <f>SUM(E$8:E1787)</f>
        <v>23160.888888888901</v>
      </c>
      <c r="J1787" s="31">
        <f t="shared" si="360"/>
        <v>13</v>
      </c>
      <c r="K1787" s="32">
        <f t="shared" si="352"/>
        <v>-1330.4166666666672</v>
      </c>
      <c r="L1787" s="33">
        <v>156.46950000000001</v>
      </c>
      <c r="M1787" s="34">
        <f>0.5*2.10945*1.29*0.35*WLTC_class_3!E1787^2</f>
        <v>80.47920903749997</v>
      </c>
      <c r="N1787" s="34">
        <f t="shared" si="353"/>
        <v>-1093.4679576291671</v>
      </c>
      <c r="O1787" s="35">
        <f t="shared" si="354"/>
        <v>-184.79608483932921</v>
      </c>
      <c r="P1787" s="35">
        <f t="shared" si="361"/>
        <v>0</v>
      </c>
      <c r="Q1787" s="35">
        <f>(SUM(P$8:P1787))/3600000</f>
        <v>2.8033773610129105</v>
      </c>
      <c r="R1787" s="34">
        <f t="shared" si="362"/>
        <v>-14215.083449179172</v>
      </c>
      <c r="S1787" s="35"/>
      <c r="T1787" s="35">
        <f>(SUMIF(R$8:R1787,"&lt;0"))/3600000*-1</f>
        <v>0.82673823668989921</v>
      </c>
      <c r="U1787" s="37">
        <f t="shared" si="364"/>
        <v>-13.344699074074109</v>
      </c>
      <c r="V1787" s="37">
        <f t="shared" si="363"/>
        <v>-9779.9774130352689</v>
      </c>
      <c r="W1787" s="39">
        <f>SUM(V$8:V1787)/3600000*-1</f>
        <v>0.56879590684265136</v>
      </c>
      <c r="X1787" s="38">
        <f t="shared" si="355"/>
        <v>-14.21508344917917</v>
      </c>
      <c r="Y1787" s="38">
        <f t="shared" si="356"/>
        <v>6.6892048038460903</v>
      </c>
      <c r="Z1787" s="38">
        <f>SUM(Y$8:Y1787)/1000</f>
        <v>46.631319178655716</v>
      </c>
    </row>
    <row r="1788" spans="2:26" x14ac:dyDescent="0.3">
      <c r="B1788" s="7" t="s">
        <v>28</v>
      </c>
      <c r="C1788" s="7">
        <v>1780</v>
      </c>
      <c r="D1788" s="7">
        <v>303</v>
      </c>
      <c r="E1788" s="2">
        <f t="shared" si="357"/>
        <v>12.083333333333332</v>
      </c>
      <c r="F1788" s="12">
        <v>43.5</v>
      </c>
      <c r="G1788" s="30">
        <f t="shared" si="358"/>
        <v>-0.95833333333333315</v>
      </c>
      <c r="H1788" s="30">
        <f t="shared" si="359"/>
        <v>-3.4499999999999993</v>
      </c>
      <c r="I1788" s="31">
        <f>SUM(E$8:E1788)</f>
        <v>23172.972222222234</v>
      </c>
      <c r="J1788" s="31">
        <f t="shared" si="360"/>
        <v>12.083333333332121</v>
      </c>
      <c r="K1788" s="32">
        <f t="shared" si="352"/>
        <v>-1480.6249999999998</v>
      </c>
      <c r="L1788" s="33">
        <v>156.46950000000001</v>
      </c>
      <c r="M1788" s="34">
        <f>0.5*2.10945*1.29*0.35*WLTC_class_3!E1788^2</f>
        <v>69.529724277343732</v>
      </c>
      <c r="N1788" s="34">
        <f t="shared" si="353"/>
        <v>-1254.625775722656</v>
      </c>
      <c r="O1788" s="35">
        <f t="shared" si="354"/>
        <v>-183.18407593448745</v>
      </c>
      <c r="P1788" s="35">
        <f t="shared" si="361"/>
        <v>0</v>
      </c>
      <c r="Q1788" s="35">
        <f>(SUM(P$8:P1788))/3600000</f>
        <v>2.8033773610129105</v>
      </c>
      <c r="R1788" s="34">
        <f t="shared" si="362"/>
        <v>-15160.06145664724</v>
      </c>
      <c r="S1788" s="35"/>
      <c r="T1788" s="35">
        <f>(SUMIF(R$8:R1788,"&lt;0"))/3600000*-1</f>
        <v>0.8309493648723012</v>
      </c>
      <c r="U1788" s="37">
        <f t="shared" si="364"/>
        <v>-14.209708333333309</v>
      </c>
      <c r="V1788" s="37">
        <f t="shared" si="363"/>
        <v>-10430.122282173301</v>
      </c>
      <c r="W1788" s="39">
        <f>SUM(V$8:V1788)/3600000*-1</f>
        <v>0.5716931630321439</v>
      </c>
      <c r="X1788" s="38">
        <f t="shared" si="355"/>
        <v>-15.160061456648759</v>
      </c>
      <c r="Y1788" s="38">
        <f t="shared" si="356"/>
        <v>5.7442267963765019</v>
      </c>
      <c r="Z1788" s="38">
        <f>SUM(Y$8:Y1788)/1000</f>
        <v>46.637063405452089</v>
      </c>
    </row>
    <row r="1789" spans="2:26" x14ac:dyDescent="0.3">
      <c r="B1789" s="7" t="s">
        <v>28</v>
      </c>
      <c r="C1789" s="7">
        <v>1781</v>
      </c>
      <c r="D1789" s="7">
        <v>304</v>
      </c>
      <c r="E1789" s="2">
        <f t="shared" si="357"/>
        <v>11.083333333333332</v>
      </c>
      <c r="F1789" s="12">
        <v>39.9</v>
      </c>
      <c r="G1789" s="30">
        <f t="shared" si="358"/>
        <v>-0.98611111111111127</v>
      </c>
      <c r="H1789" s="30">
        <f t="shared" si="359"/>
        <v>-3.5500000000000007</v>
      </c>
      <c r="I1789" s="31">
        <f>SUM(E$8:E1789)</f>
        <v>23184.055555555566</v>
      </c>
      <c r="J1789" s="31">
        <f t="shared" si="360"/>
        <v>11.083333333332121</v>
      </c>
      <c r="K1789" s="32">
        <f t="shared" si="352"/>
        <v>-1523.541666666667</v>
      </c>
      <c r="L1789" s="33">
        <v>156.46950000000001</v>
      </c>
      <c r="M1789" s="34">
        <f>0.5*2.10945*1.29*0.35*WLTC_class_3!E1789^2</f>
        <v>58.497564458593736</v>
      </c>
      <c r="N1789" s="34">
        <f t="shared" si="353"/>
        <v>-1308.5746022080732</v>
      </c>
      <c r="O1789" s="35">
        <f t="shared" si="354"/>
        <v>-160.74566762816715</v>
      </c>
      <c r="P1789" s="35">
        <f t="shared" si="361"/>
        <v>0</v>
      </c>
      <c r="Q1789" s="35">
        <f>(SUM(P$8:P1789))/3600000</f>
        <v>2.8033773610129105</v>
      </c>
      <c r="R1789" s="34">
        <f t="shared" si="362"/>
        <v>-14503.368507804558</v>
      </c>
      <c r="S1789" s="35"/>
      <c r="T1789" s="35">
        <f>(SUMIF(R$8:R1789,"&lt;0"))/3600000*-1</f>
        <v>0.83497807834669135</v>
      </c>
      <c r="U1789" s="37">
        <f t="shared" si="364"/>
        <v>-14.317000000000002</v>
      </c>
      <c r="V1789" s="37">
        <f t="shared" si="363"/>
        <v>-9978.3175333695344</v>
      </c>
      <c r="W1789" s="39">
        <f>SUM(V$8:V1789)/3600000*-1</f>
        <v>0.5744649179025243</v>
      </c>
      <c r="X1789" s="38">
        <f t="shared" si="355"/>
        <v>-14.503368507806142</v>
      </c>
      <c r="Y1789" s="38">
        <f t="shared" si="356"/>
        <v>6.4009197452191184</v>
      </c>
      <c r="Z1789" s="38">
        <f>SUM(Y$8:Y1789)/1000</f>
        <v>46.643464325197307</v>
      </c>
    </row>
    <row r="1790" spans="2:26" x14ac:dyDescent="0.3">
      <c r="B1790" s="7" t="s">
        <v>28</v>
      </c>
      <c r="C1790" s="7">
        <v>1782</v>
      </c>
      <c r="D1790" s="7">
        <v>305</v>
      </c>
      <c r="E1790" s="2">
        <f t="shared" si="357"/>
        <v>10.111111111111111</v>
      </c>
      <c r="F1790" s="12">
        <v>36.4</v>
      </c>
      <c r="G1790" s="30">
        <f t="shared" si="358"/>
        <v>-0.93055555555555491</v>
      </c>
      <c r="H1790" s="30">
        <f t="shared" si="359"/>
        <v>-3.3499999999999979</v>
      </c>
      <c r="I1790" s="31">
        <f>SUM(E$8:E1790)</f>
        <v>23194.166666666675</v>
      </c>
      <c r="J1790" s="31">
        <f t="shared" si="360"/>
        <v>10.111111111109494</v>
      </c>
      <c r="K1790" s="32">
        <f t="shared" si="352"/>
        <v>-1437.7083333333323</v>
      </c>
      <c r="L1790" s="33">
        <v>156.46950000000001</v>
      </c>
      <c r="M1790" s="34">
        <f>0.5*2.10945*1.29*0.35*WLTC_class_3!E1790^2</f>
        <v>48.68495361527777</v>
      </c>
      <c r="N1790" s="34">
        <f t="shared" si="353"/>
        <v>-1232.5538797180545</v>
      </c>
      <c r="O1790" s="35">
        <f t="shared" si="354"/>
        <v>-126.0096133079454</v>
      </c>
      <c r="P1790" s="35">
        <f t="shared" si="361"/>
        <v>0</v>
      </c>
      <c r="Q1790" s="35">
        <f>(SUM(P$8:P1790))/3600000</f>
        <v>2.8033773610129105</v>
      </c>
      <c r="R1790" s="34">
        <f t="shared" si="362"/>
        <v>-12462.489228258337</v>
      </c>
      <c r="S1790" s="35"/>
      <c r="T1790" s="35">
        <f>(SUMIF(R$8:R1790,"&lt;0"))/3600000*-1</f>
        <v>0.83843988091009647</v>
      </c>
      <c r="U1790" s="37">
        <f t="shared" si="364"/>
        <v>-12.734328703703699</v>
      </c>
      <c r="V1790" s="37">
        <f t="shared" si="363"/>
        <v>-8574.1925890417351</v>
      </c>
      <c r="W1790" s="39">
        <f>SUM(V$8:V1790)/3600000*-1</f>
        <v>0.576846638066147</v>
      </c>
      <c r="X1790" s="38">
        <f t="shared" si="355"/>
        <v>-12.462489228260329</v>
      </c>
      <c r="Y1790" s="38">
        <f t="shared" si="356"/>
        <v>8.441799024764931</v>
      </c>
      <c r="Z1790" s="38">
        <f>SUM(Y$8:Y1790)/1000</f>
        <v>46.65190612422208</v>
      </c>
    </row>
    <row r="1791" spans="2:26" x14ac:dyDescent="0.3">
      <c r="B1791" s="7" t="s">
        <v>28</v>
      </c>
      <c r="C1791" s="7">
        <v>1783</v>
      </c>
      <c r="D1791" s="7">
        <v>306</v>
      </c>
      <c r="E1791" s="2">
        <f t="shared" si="357"/>
        <v>9.2222222222222232</v>
      </c>
      <c r="F1791" s="12">
        <v>33.200000000000003</v>
      </c>
      <c r="G1791" s="30">
        <f t="shared" si="358"/>
        <v>-0.8194444444444442</v>
      </c>
      <c r="H1791" s="30">
        <f t="shared" si="359"/>
        <v>-2.9499999999999993</v>
      </c>
      <c r="I1791" s="31">
        <f>SUM(E$8:E1791)</f>
        <v>23203.388888888898</v>
      </c>
      <c r="J1791" s="31">
        <f t="shared" si="360"/>
        <v>9.2222222222226264</v>
      </c>
      <c r="K1791" s="32">
        <f t="shared" si="352"/>
        <v>-1266.0416666666663</v>
      </c>
      <c r="L1791" s="33">
        <v>156.46950000000001</v>
      </c>
      <c r="M1791" s="34">
        <f>0.5*2.10945*1.29*0.35*WLTC_class_3!E1791^2</f>
        <v>40.50122514861112</v>
      </c>
      <c r="N1791" s="34">
        <f t="shared" si="353"/>
        <v>-1069.0709415180552</v>
      </c>
      <c r="O1791" s="35">
        <f t="shared" si="354"/>
        <v>-90.923823655780311</v>
      </c>
      <c r="P1791" s="35">
        <f t="shared" si="361"/>
        <v>0</v>
      </c>
      <c r="Q1791" s="35">
        <f>(SUM(P$8:P1791))/3600000</f>
        <v>2.8033773610129105</v>
      </c>
      <c r="R1791" s="34">
        <f t="shared" si="362"/>
        <v>-9859.209794000275</v>
      </c>
      <c r="S1791" s="35"/>
      <c r="T1791" s="35">
        <f>(SUMIF(R$8:R1791,"&lt;0"))/3600000*-1</f>
        <v>0.84117855029731869</v>
      </c>
      <c r="U1791" s="37">
        <f t="shared" si="364"/>
        <v>-10.620444444444423</v>
      </c>
      <c r="V1791" s="37">
        <f t="shared" si="363"/>
        <v>-6783.1363382721884</v>
      </c>
      <c r="W1791" s="39">
        <f>SUM(V$8:V1791)/3600000*-1</f>
        <v>0.57873084260455598</v>
      </c>
      <c r="X1791" s="38">
        <f t="shared" si="355"/>
        <v>-9.8592097939998435</v>
      </c>
      <c r="Y1791" s="38">
        <f t="shared" si="356"/>
        <v>11.045078459025417</v>
      </c>
      <c r="Z1791" s="38">
        <f>SUM(Y$8:Y1791)/1000</f>
        <v>46.662951202681107</v>
      </c>
    </row>
    <row r="1792" spans="2:26" x14ac:dyDescent="0.3">
      <c r="B1792" s="7" t="s">
        <v>28</v>
      </c>
      <c r="C1792" s="7">
        <v>1784</v>
      </c>
      <c r="D1792" s="7">
        <v>307</v>
      </c>
      <c r="E1792" s="2">
        <f t="shared" si="357"/>
        <v>8.4722222222222214</v>
      </c>
      <c r="F1792" s="12">
        <v>30.5</v>
      </c>
      <c r="G1792" s="30">
        <f t="shared" si="358"/>
        <v>-0.6805555555555558</v>
      </c>
      <c r="H1792" s="30">
        <f t="shared" si="359"/>
        <v>-2.4500000000000011</v>
      </c>
      <c r="I1792" s="31">
        <f>SUM(E$8:E1792)</f>
        <v>23211.86111111112</v>
      </c>
      <c r="J1792" s="31">
        <f t="shared" si="360"/>
        <v>8.4722222222226264</v>
      </c>
      <c r="K1792" s="32">
        <f t="shared" si="352"/>
        <v>-1051.4583333333337</v>
      </c>
      <c r="L1792" s="33">
        <v>156.46950000000001</v>
      </c>
      <c r="M1792" s="34">
        <f>0.5*2.10945*1.29*0.35*WLTC_class_3!E1792^2</f>
        <v>34.181543669704851</v>
      </c>
      <c r="N1792" s="34">
        <f t="shared" si="353"/>
        <v>-860.80728966362881</v>
      </c>
      <c r="O1792" s="35">
        <f t="shared" si="354"/>
        <v>-61.787498550125676</v>
      </c>
      <c r="P1792" s="35">
        <f t="shared" si="361"/>
        <v>0</v>
      </c>
      <c r="Q1792" s="35">
        <f>(SUM(P$8:P1792))/3600000</f>
        <v>2.8033773610129105</v>
      </c>
      <c r="R1792" s="34">
        <f t="shared" si="362"/>
        <v>-7292.9506485394249</v>
      </c>
      <c r="S1792" s="35"/>
      <c r="T1792" s="35">
        <f>(SUMIF(R$8:R1792,"&lt;0"))/3600000*-1</f>
        <v>0.84320436992191294</v>
      </c>
      <c r="U1792" s="37">
        <f t="shared" si="364"/>
        <v>-8.2013750000000236</v>
      </c>
      <c r="V1792" s="37">
        <f t="shared" si="363"/>
        <v>-5017.5500461951242</v>
      </c>
      <c r="W1792" s="39">
        <f>SUM(V$8:V1792)/3600000*-1</f>
        <v>0.58012460650627684</v>
      </c>
      <c r="X1792" s="38">
        <f t="shared" si="355"/>
        <v>-7.2929506485390769</v>
      </c>
      <c r="Y1792" s="38">
        <f t="shared" si="356"/>
        <v>13.611337604486184</v>
      </c>
      <c r="Z1792" s="38">
        <f>SUM(Y$8:Y1792)/1000</f>
        <v>46.676562540285595</v>
      </c>
    </row>
    <row r="1793" spans="2:26" x14ac:dyDescent="0.3">
      <c r="B1793" s="7" t="s">
        <v>28</v>
      </c>
      <c r="C1793" s="7">
        <v>1785</v>
      </c>
      <c r="D1793" s="7">
        <v>308</v>
      </c>
      <c r="E1793" s="2">
        <f t="shared" si="357"/>
        <v>7.8611111111111107</v>
      </c>
      <c r="F1793" s="12">
        <v>28.3</v>
      </c>
      <c r="G1793" s="30">
        <f t="shared" si="358"/>
        <v>-0.58333333333333326</v>
      </c>
      <c r="H1793" s="30">
        <f t="shared" si="359"/>
        <v>-2.0999999999999996</v>
      </c>
      <c r="I1793" s="31">
        <f>SUM(E$8:E1793)</f>
        <v>23219.72222222223</v>
      </c>
      <c r="J1793" s="31">
        <f t="shared" si="360"/>
        <v>7.8611111111094942</v>
      </c>
      <c r="K1793" s="32">
        <f t="shared" si="352"/>
        <v>-901.24999999999989</v>
      </c>
      <c r="L1793" s="33">
        <v>156.46950000000001</v>
      </c>
      <c r="M1793" s="34">
        <f>0.5*2.10945*1.29*0.35*WLTC_class_3!E1793^2</f>
        <v>29.428278967621523</v>
      </c>
      <c r="N1793" s="34">
        <f t="shared" si="353"/>
        <v>-715.35222103237834</v>
      </c>
      <c r="O1793" s="35">
        <f t="shared" si="354"/>
        <v>-44.206669776427752</v>
      </c>
      <c r="P1793" s="35">
        <f t="shared" si="361"/>
        <v>0</v>
      </c>
      <c r="Q1793" s="35">
        <f>(SUM(P$8:P1793))/3600000</f>
        <v>2.8033773610129105</v>
      </c>
      <c r="R1793" s="34">
        <f t="shared" si="362"/>
        <v>-5623.4632931144843</v>
      </c>
      <c r="S1793" s="35"/>
      <c r="T1793" s="35">
        <f>(SUMIF(R$8:R1793,"&lt;0"))/3600000*-1</f>
        <v>0.84476644305888926</v>
      </c>
      <c r="U1793" s="37">
        <f t="shared" si="364"/>
        <v>-6.1685555555555514</v>
      </c>
      <c r="V1793" s="37">
        <f t="shared" si="363"/>
        <v>-3868.942745662765</v>
      </c>
      <c r="W1793" s="39">
        <f>SUM(V$8:V1793)/3600000*-1</f>
        <v>0.58119931282451653</v>
      </c>
      <c r="X1793" s="38">
        <f t="shared" si="355"/>
        <v>-5.6234632931156403</v>
      </c>
      <c r="Y1793" s="38">
        <f t="shared" si="356"/>
        <v>15.280824959909619</v>
      </c>
      <c r="Z1793" s="38">
        <f>SUM(Y$8:Y1793)/1000</f>
        <v>46.691843365245504</v>
      </c>
    </row>
    <row r="1794" spans="2:26" x14ac:dyDescent="0.3">
      <c r="B1794" s="7" t="s">
        <v>28</v>
      </c>
      <c r="C1794" s="7">
        <v>1786</v>
      </c>
      <c r="D1794" s="7">
        <v>309</v>
      </c>
      <c r="E1794" s="2">
        <f t="shared" si="357"/>
        <v>7.3055555555555554</v>
      </c>
      <c r="F1794" s="12">
        <v>26.3</v>
      </c>
      <c r="G1794" s="30">
        <f t="shared" si="358"/>
        <v>-0.54166666666666696</v>
      </c>
      <c r="H1794" s="30">
        <f t="shared" si="359"/>
        <v>-1.9500000000000011</v>
      </c>
      <c r="I1794" s="31">
        <f>SUM(E$8:E1794)</f>
        <v>23227.027777777785</v>
      </c>
      <c r="J1794" s="31">
        <f t="shared" si="360"/>
        <v>7.3055555555547471</v>
      </c>
      <c r="K1794" s="32">
        <f t="shared" si="352"/>
        <v>-836.87500000000045</v>
      </c>
      <c r="L1794" s="33">
        <v>156.46950000000001</v>
      </c>
      <c r="M1794" s="34">
        <f>0.5*2.10945*1.29*0.35*WLTC_class_3!E1794^2</f>
        <v>25.415782790538191</v>
      </c>
      <c r="N1794" s="34">
        <f t="shared" si="353"/>
        <v>-654.98971720946224</v>
      </c>
      <c r="O1794" s="35">
        <f t="shared" si="354"/>
        <v>-34.957549189549596</v>
      </c>
      <c r="P1794" s="35">
        <f t="shared" si="361"/>
        <v>0</v>
      </c>
      <c r="Q1794" s="35">
        <f>(SUM(P$8:P1794))/3600000</f>
        <v>2.8033773610129105</v>
      </c>
      <c r="R1794" s="34">
        <f t="shared" si="362"/>
        <v>-4785.0637673908195</v>
      </c>
      <c r="S1794" s="35"/>
      <c r="T1794" s="35">
        <f>(SUMIF(R$8:R1794,"&lt;0"))/3600000*-1</f>
        <v>0.84609562743872002</v>
      </c>
      <c r="U1794" s="37">
        <f t="shared" si="364"/>
        <v>-5.2072222222222209</v>
      </c>
      <c r="V1794" s="37">
        <f t="shared" si="363"/>
        <v>-3292.1238719648836</v>
      </c>
      <c r="W1794" s="39">
        <f>SUM(V$8:V1794)/3600000*-1</f>
        <v>0.58211379167784005</v>
      </c>
      <c r="X1794" s="38">
        <f t="shared" si="355"/>
        <v>-4.7850637673913488</v>
      </c>
      <c r="Y1794" s="38">
        <f t="shared" si="356"/>
        <v>16.119224485633911</v>
      </c>
      <c r="Z1794" s="38">
        <f>SUM(Y$8:Y1794)/1000</f>
        <v>46.707962589731139</v>
      </c>
    </row>
    <row r="1795" spans="2:26" x14ac:dyDescent="0.3">
      <c r="B1795" s="7" t="s">
        <v>28</v>
      </c>
      <c r="C1795" s="7">
        <v>1787</v>
      </c>
      <c r="D1795" s="7">
        <v>310</v>
      </c>
      <c r="E1795" s="2">
        <f t="shared" si="357"/>
        <v>6.7777777777777768</v>
      </c>
      <c r="F1795" s="12">
        <v>24.4</v>
      </c>
      <c r="G1795" s="30">
        <f t="shared" si="358"/>
        <v>-0.5277777777777779</v>
      </c>
      <c r="H1795" s="30">
        <f t="shared" si="359"/>
        <v>-1.9000000000000004</v>
      </c>
      <c r="I1795" s="31">
        <f>SUM(E$8:E1795)</f>
        <v>23233.805555555562</v>
      </c>
      <c r="J1795" s="31">
        <f t="shared" si="360"/>
        <v>6.7777777777773736</v>
      </c>
      <c r="K1795" s="32">
        <f t="shared" si="352"/>
        <v>-815.41666666666686</v>
      </c>
      <c r="L1795" s="33">
        <v>156.46950000000001</v>
      </c>
      <c r="M1795" s="34">
        <f>0.5*2.10945*1.29*0.35*WLTC_class_3!E1795^2</f>
        <v>21.876187948611104</v>
      </c>
      <c r="N1795" s="34">
        <f t="shared" si="353"/>
        <v>-637.07097871805581</v>
      </c>
      <c r="O1795" s="35">
        <f t="shared" si="354"/>
        <v>-29.265939651972143</v>
      </c>
      <c r="P1795" s="35">
        <f t="shared" si="361"/>
        <v>0</v>
      </c>
      <c r="Q1795" s="35">
        <f>(SUM(P$8:P1795))/3600000</f>
        <v>2.8033773610129105</v>
      </c>
      <c r="R1795" s="34">
        <f t="shared" si="362"/>
        <v>-4317.9255224221206</v>
      </c>
      <c r="S1795" s="35"/>
      <c r="T1795" s="35">
        <f>(SUMIF(R$8:R1795,"&lt;0"))/3600000*-1</f>
        <v>0.8472950511949483</v>
      </c>
      <c r="U1795" s="37">
        <f t="shared" si="364"/>
        <v>-4.5935138888888956</v>
      </c>
      <c r="V1795" s="37">
        <f t="shared" si="363"/>
        <v>-2970.7327594264189</v>
      </c>
      <c r="W1795" s="39">
        <f>SUM(V$8:V1795)/3600000*-1</f>
        <v>0.58293899522212511</v>
      </c>
      <c r="X1795" s="38">
        <f t="shared" si="355"/>
        <v>-4.317925522422378</v>
      </c>
      <c r="Y1795" s="38">
        <f t="shared" si="356"/>
        <v>16.586362730602882</v>
      </c>
      <c r="Z1795" s="38">
        <f>SUM(Y$8:Y1795)/1000</f>
        <v>46.724548952461745</v>
      </c>
    </row>
    <row r="1796" spans="2:26" x14ac:dyDescent="0.3">
      <c r="B1796" s="7" t="s">
        <v>28</v>
      </c>
      <c r="C1796" s="7">
        <v>1788</v>
      </c>
      <c r="D1796" s="7">
        <v>311</v>
      </c>
      <c r="E1796" s="2">
        <f t="shared" si="357"/>
        <v>6.25</v>
      </c>
      <c r="F1796" s="12">
        <v>22.5</v>
      </c>
      <c r="G1796" s="30">
        <f t="shared" si="358"/>
        <v>-0.54166666666666641</v>
      </c>
      <c r="H1796" s="30">
        <f t="shared" si="359"/>
        <v>-1.9499999999999993</v>
      </c>
      <c r="I1796" s="31">
        <f>SUM(E$8:E1796)</f>
        <v>23240.055555555562</v>
      </c>
      <c r="J1796" s="31">
        <f t="shared" si="360"/>
        <v>6.25</v>
      </c>
      <c r="K1796" s="32">
        <f t="shared" si="352"/>
        <v>-836.87499999999955</v>
      </c>
      <c r="L1796" s="33">
        <v>156.46950000000001</v>
      </c>
      <c r="M1796" s="34">
        <f>0.5*2.10945*1.29*0.35*WLTC_class_3!E1796^2</f>
        <v>18.601888183593747</v>
      </c>
      <c r="N1796" s="34">
        <f t="shared" si="353"/>
        <v>-661.80361181640581</v>
      </c>
      <c r="O1796" s="35">
        <f t="shared" si="354"/>
        <v>-25.851703586578353</v>
      </c>
      <c r="P1796" s="35">
        <f t="shared" si="361"/>
        <v>0</v>
      </c>
      <c r="Q1796" s="35">
        <f>(SUM(P$8:P1796))/3600000</f>
        <v>2.8033773610129105</v>
      </c>
      <c r="R1796" s="34">
        <f t="shared" si="362"/>
        <v>-4136.272573852536</v>
      </c>
      <c r="S1796" s="35"/>
      <c r="T1796" s="35">
        <f>(SUMIF(R$8:R1796,"&lt;0"))/3600000*-1</f>
        <v>0.84844401579879625</v>
      </c>
      <c r="U1796" s="37">
        <f t="shared" si="364"/>
        <v>-4.2492268518518435</v>
      </c>
      <c r="V1796" s="37">
        <f t="shared" si="363"/>
        <v>-2845.7555308105443</v>
      </c>
      <c r="W1796" s="39">
        <f>SUM(V$8:V1796)/3600000*-1</f>
        <v>0.58372948286957249</v>
      </c>
      <c r="X1796" s="38">
        <f t="shared" si="355"/>
        <v>-4.1362725738525361</v>
      </c>
      <c r="Y1796" s="38">
        <f t="shared" si="356"/>
        <v>16.768015679172724</v>
      </c>
      <c r="Z1796" s="38">
        <f>SUM(Y$8:Y1796)/1000</f>
        <v>46.741316968140922</v>
      </c>
    </row>
    <row r="1797" spans="2:26" x14ac:dyDescent="0.3">
      <c r="B1797" s="7" t="s">
        <v>28</v>
      </c>
      <c r="C1797" s="7">
        <v>1789</v>
      </c>
      <c r="D1797" s="7">
        <v>312</v>
      </c>
      <c r="E1797" s="2">
        <f t="shared" si="357"/>
        <v>5.6944444444444446</v>
      </c>
      <c r="F1797" s="12">
        <v>20.5</v>
      </c>
      <c r="G1797" s="30">
        <f t="shared" si="358"/>
        <v>-0.59722222222222232</v>
      </c>
      <c r="H1797" s="30">
        <f t="shared" si="359"/>
        <v>-2.1500000000000004</v>
      </c>
      <c r="I1797" s="31">
        <f>SUM(E$8:E1797)</f>
        <v>23245.750000000007</v>
      </c>
      <c r="J1797" s="31">
        <f t="shared" si="360"/>
        <v>5.6944444444452529</v>
      </c>
      <c r="K1797" s="32">
        <f t="shared" si="352"/>
        <v>-922.70833333333348</v>
      </c>
      <c r="L1797" s="33">
        <v>156.46950000000001</v>
      </c>
      <c r="M1797" s="34">
        <f>0.5*2.10945*1.29*0.35*WLTC_class_3!E1797^2</f>
        <v>15.441863721788197</v>
      </c>
      <c r="N1797" s="34">
        <f t="shared" si="353"/>
        <v>-750.79696961154525</v>
      </c>
      <c r="O1797" s="35">
        <f t="shared" si="354"/>
        <v>-24.345866240686476</v>
      </c>
      <c r="P1797" s="35">
        <f t="shared" si="361"/>
        <v>0</v>
      </c>
      <c r="Q1797" s="35">
        <f>(SUM(P$8:P1797))/3600000</f>
        <v>2.8033773610129105</v>
      </c>
      <c r="R1797" s="34">
        <f t="shared" si="362"/>
        <v>-4275.3716325107953</v>
      </c>
      <c r="S1797" s="35"/>
      <c r="T1797" s="35">
        <f>(SUMIF(R$8:R1797,"&lt;0"))/3600000*-1</f>
        <v>0.84963161903004925</v>
      </c>
      <c r="U1797" s="37">
        <f t="shared" si="364"/>
        <v>-4.1009259259259228</v>
      </c>
      <c r="V1797" s="37">
        <f t="shared" si="363"/>
        <v>-2941.4556831674267</v>
      </c>
      <c r="W1797" s="39">
        <f>SUM(V$8:V1797)/3600000*-1</f>
        <v>0.58454655389267463</v>
      </c>
      <c r="X1797" s="38">
        <f t="shared" si="355"/>
        <v>-4.2753716325101889</v>
      </c>
      <c r="Y1797" s="38">
        <f t="shared" si="356"/>
        <v>16.628916620515071</v>
      </c>
      <c r="Z1797" s="38">
        <f>SUM(Y$8:Y1797)/1000</f>
        <v>46.75794588476144</v>
      </c>
    </row>
    <row r="1798" spans="2:26" x14ac:dyDescent="0.3">
      <c r="B1798" s="7" t="s">
        <v>28</v>
      </c>
      <c r="C1798" s="7">
        <v>1790</v>
      </c>
      <c r="D1798" s="7">
        <v>313</v>
      </c>
      <c r="E1798" s="2">
        <f t="shared" si="357"/>
        <v>5.0555555555555554</v>
      </c>
      <c r="F1798" s="12">
        <v>18.2</v>
      </c>
      <c r="G1798" s="30">
        <f t="shared" si="358"/>
        <v>-0.69444444444444442</v>
      </c>
      <c r="H1798" s="30">
        <f t="shared" si="359"/>
        <v>-2.5</v>
      </c>
      <c r="I1798" s="31">
        <f>SUM(E$8:E1798)</f>
        <v>23250.805555555562</v>
      </c>
      <c r="J1798" s="31">
        <f t="shared" si="360"/>
        <v>5.0555555555547471</v>
      </c>
      <c r="K1798" s="32">
        <f t="shared" si="352"/>
        <v>-1072.9166666666665</v>
      </c>
      <c r="L1798" s="33">
        <v>156.46950000000001</v>
      </c>
      <c r="M1798" s="34">
        <f>0.5*2.10945*1.29*0.35*WLTC_class_3!E1798^2</f>
        <v>12.171238403819443</v>
      </c>
      <c r="N1798" s="34">
        <f t="shared" si="353"/>
        <v>-904.27592826284706</v>
      </c>
      <c r="O1798" s="35">
        <f t="shared" si="354"/>
        <v>-23.112064697356292</v>
      </c>
      <c r="P1798" s="35">
        <f t="shared" si="361"/>
        <v>0</v>
      </c>
      <c r="Q1798" s="35">
        <f>(SUM(P$8:P1798))/3600000</f>
        <v>2.8033773610129105</v>
      </c>
      <c r="R1798" s="34">
        <f t="shared" si="362"/>
        <v>-4571.617192883662</v>
      </c>
      <c r="S1798" s="35"/>
      <c r="T1798" s="35">
        <f>(SUMIF(R$8:R1798,"&lt;0"))/3600000*-1</f>
        <v>0.85090151269473913</v>
      </c>
      <c r="U1798" s="37">
        <f t="shared" si="364"/>
        <v>-4.2444583333333386</v>
      </c>
      <c r="V1798" s="37">
        <f t="shared" si="363"/>
        <v>-3145.2726287039591</v>
      </c>
      <c r="W1798" s="39">
        <f>SUM(V$8:V1798)/3600000*-1</f>
        <v>0.58542024073398125</v>
      </c>
      <c r="X1798" s="38">
        <f t="shared" si="355"/>
        <v>-4.5716171928843936</v>
      </c>
      <c r="Y1798" s="38">
        <f t="shared" si="356"/>
        <v>16.332671060140868</v>
      </c>
      <c r="Z1798" s="38">
        <f>SUM(Y$8:Y1798)/1000</f>
        <v>46.774278555821574</v>
      </c>
    </row>
    <row r="1799" spans="2:26" x14ac:dyDescent="0.3">
      <c r="B1799" s="7" t="s">
        <v>28</v>
      </c>
      <c r="C1799" s="7">
        <v>1791</v>
      </c>
      <c r="D1799" s="7">
        <v>314</v>
      </c>
      <c r="E1799" s="2">
        <f t="shared" si="357"/>
        <v>4.3055555555555554</v>
      </c>
      <c r="F1799" s="12">
        <v>15.5</v>
      </c>
      <c r="G1799" s="30">
        <f t="shared" si="358"/>
        <v>-0.8194444444444442</v>
      </c>
      <c r="H1799" s="30">
        <f t="shared" si="359"/>
        <v>-2.9499999999999993</v>
      </c>
      <c r="I1799" s="31">
        <f>SUM(E$8:E1799)</f>
        <v>23255.111111111117</v>
      </c>
      <c r="J1799" s="31">
        <f t="shared" si="360"/>
        <v>4.3055555555547471</v>
      </c>
      <c r="K1799" s="32">
        <f t="shared" si="352"/>
        <v>-1266.0416666666663</v>
      </c>
      <c r="L1799" s="33">
        <v>156.46950000000001</v>
      </c>
      <c r="M1799" s="34">
        <f>0.5*2.10945*1.29*0.35*WLTC_class_3!E1799^2</f>
        <v>8.8278590342881937</v>
      </c>
      <c r="N1799" s="34">
        <f t="shared" si="353"/>
        <v>-1100.744307632378</v>
      </c>
      <c r="O1799" s="35">
        <f t="shared" si="354"/>
        <v>-20.405387338628788</v>
      </c>
      <c r="P1799" s="35">
        <f t="shared" si="361"/>
        <v>0</v>
      </c>
      <c r="Q1799" s="35">
        <f>(SUM(P$8:P1799))/3600000</f>
        <v>2.8033773610129105</v>
      </c>
      <c r="R1799" s="34">
        <f t="shared" si="362"/>
        <v>-4739.3157689718482</v>
      </c>
      <c r="S1799" s="35"/>
      <c r="T1799" s="35">
        <f>(SUMIF(R$8:R1799,"&lt;0"))/3600000*-1</f>
        <v>0.85221798929723136</v>
      </c>
      <c r="U1799" s="37">
        <f t="shared" si="364"/>
        <v>-4.3388749999999998</v>
      </c>
      <c r="V1799" s="37">
        <f t="shared" si="363"/>
        <v>-3260.6492490526311</v>
      </c>
      <c r="W1799" s="39">
        <f>SUM(V$8:V1799)/3600000*-1</f>
        <v>0.58632597663649588</v>
      </c>
      <c r="X1799" s="38">
        <f t="shared" si="355"/>
        <v>-4.7393157689727383</v>
      </c>
      <c r="Y1799" s="38">
        <f t="shared" si="356"/>
        <v>16.164972484052523</v>
      </c>
      <c r="Z1799" s="38">
        <f>SUM(Y$8:Y1799)/1000</f>
        <v>46.79044352830563</v>
      </c>
    </row>
    <row r="1800" spans="2:26" x14ac:dyDescent="0.3">
      <c r="B1800" s="7" t="s">
        <v>28</v>
      </c>
      <c r="C1800" s="7">
        <v>1792</v>
      </c>
      <c r="D1800" s="7">
        <v>315</v>
      </c>
      <c r="E1800" s="2">
        <f t="shared" si="357"/>
        <v>3.416666666666667</v>
      </c>
      <c r="F1800" s="12">
        <v>12.3</v>
      </c>
      <c r="G1800" s="30">
        <f t="shared" si="358"/>
        <v>-0.94444444444444453</v>
      </c>
      <c r="H1800" s="30">
        <f t="shared" si="359"/>
        <v>-3.4000000000000004</v>
      </c>
      <c r="I1800" s="31">
        <f>SUM(E$8:E1800)</f>
        <v>23258.527777777785</v>
      </c>
      <c r="J1800" s="31">
        <f t="shared" si="360"/>
        <v>3.4166666666678793</v>
      </c>
      <c r="K1800" s="32">
        <f t="shared" ref="K1800:K1808" si="365">G1800*1545</f>
        <v>-1459.1666666666667</v>
      </c>
      <c r="L1800" s="33">
        <v>156.46950000000001</v>
      </c>
      <c r="M1800" s="34">
        <f>0.5*2.10945*1.29*0.35*WLTC_class_3!E1800^2</f>
        <v>5.5590709398437506</v>
      </c>
      <c r="N1800" s="34">
        <f t="shared" si="353"/>
        <v>-1297.1380957268229</v>
      </c>
      <c r="O1800" s="35">
        <f t="shared" si="354"/>
        <v>-15.142285686927524</v>
      </c>
      <c r="P1800" s="35">
        <f t="shared" si="361"/>
        <v>0</v>
      </c>
      <c r="Q1800" s="35">
        <f>(SUM(P$8:P1800))/3600000</f>
        <v>2.8033773610129105</v>
      </c>
      <c r="R1800" s="34">
        <f t="shared" si="362"/>
        <v>-4431.8884937348848</v>
      </c>
      <c r="S1800" s="35"/>
      <c r="T1800" s="35">
        <f>(SUMIF(R$8:R1800,"&lt;0"))/3600000*-1</f>
        <v>0.85344906943437993</v>
      </c>
      <c r="U1800" s="37">
        <f t="shared" si="364"/>
        <v>-4.2420740740740728</v>
      </c>
      <c r="V1800" s="37">
        <f t="shared" si="363"/>
        <v>-3049.1392836896007</v>
      </c>
      <c r="W1800" s="39">
        <f>SUM(V$8:V1800)/3600000*-1</f>
        <v>0.58717295977085415</v>
      </c>
      <c r="X1800" s="38">
        <f t="shared" si="355"/>
        <v>-4.4318884937333127</v>
      </c>
      <c r="Y1800" s="38">
        <f t="shared" si="356"/>
        <v>16.472399759291946</v>
      </c>
      <c r="Z1800" s="38">
        <f>SUM(Y$8:Y1800)/1000</f>
        <v>46.806915928064925</v>
      </c>
    </row>
    <row r="1801" spans="2:26" x14ac:dyDescent="0.3">
      <c r="B1801" s="7" t="s">
        <v>28</v>
      </c>
      <c r="C1801" s="7">
        <v>1793</v>
      </c>
      <c r="D1801" s="7">
        <v>316</v>
      </c>
      <c r="E1801" s="2">
        <f t="shared" si="357"/>
        <v>2.4166666666666665</v>
      </c>
      <c r="F1801" s="12">
        <v>8.6999999999999993</v>
      </c>
      <c r="G1801" s="30">
        <f t="shared" si="358"/>
        <v>-0.98611111111111116</v>
      </c>
      <c r="H1801" s="30">
        <f t="shared" si="359"/>
        <v>-3.5500000000000003</v>
      </c>
      <c r="I1801" s="31">
        <f>SUM(E$8:E1801)</f>
        <v>23260.944444444453</v>
      </c>
      <c r="J1801" s="31">
        <f t="shared" si="360"/>
        <v>2.4166666666678793</v>
      </c>
      <c r="K1801" s="32">
        <f t="shared" si="365"/>
        <v>-1523.5416666666667</v>
      </c>
      <c r="L1801" s="33">
        <v>156.46950000000001</v>
      </c>
      <c r="M1801" s="34">
        <f>0.5*2.10945*1.29*0.35*WLTC_class_3!E1801^2</f>
        <v>2.7811889710937492</v>
      </c>
      <c r="N1801" s="34">
        <f t="shared" ref="N1801:N1808" si="366">M1801+L1801+K1801</f>
        <v>-1364.290977695573</v>
      </c>
      <c r="O1801" s="35">
        <f t="shared" ref="O1801:O1808" si="367">((IF(P1801&gt;0,P1801,R1801))*E1801)/1000</f>
        <v>-7.9678382794621703</v>
      </c>
      <c r="P1801" s="35">
        <f t="shared" si="361"/>
        <v>0</v>
      </c>
      <c r="Q1801" s="35">
        <f>(SUM(P$8:P1801))/3600000</f>
        <v>2.8033773610129105</v>
      </c>
      <c r="R1801" s="34">
        <f t="shared" si="362"/>
        <v>-3297.0365294326225</v>
      </c>
      <c r="S1801" s="35"/>
      <c r="T1801" s="35">
        <f>(SUMIF(R$8:R1801,"&lt;0"))/3600000*-1</f>
        <v>0.8543649129147779</v>
      </c>
      <c r="U1801" s="37">
        <f t="shared" si="364"/>
        <v>-3.6050000000000013</v>
      </c>
      <c r="V1801" s="37">
        <f t="shared" si="363"/>
        <v>-2268.361132249644</v>
      </c>
      <c r="W1801" s="39">
        <f>SUM(V$8:V1801)/3600000*-1</f>
        <v>0.58780306008536798</v>
      </c>
      <c r="X1801" s="38">
        <f t="shared" ref="X1801:X1808" si="368">(N1801*E1801)/1000</f>
        <v>-3.2970365294309683</v>
      </c>
      <c r="Y1801" s="38">
        <f t="shared" ref="Y1801:Y1808" si="369">X1801+$M$1810</f>
        <v>17.607251723594292</v>
      </c>
      <c r="Z1801" s="38">
        <f>SUM(Y$8:Y1801)/1000</f>
        <v>46.824523179788521</v>
      </c>
    </row>
    <row r="1802" spans="2:26" x14ac:dyDescent="0.3">
      <c r="B1802" s="7" t="s">
        <v>28</v>
      </c>
      <c r="C1802" s="7">
        <v>1794</v>
      </c>
      <c r="D1802" s="7">
        <v>317</v>
      </c>
      <c r="E1802" s="2">
        <f t="shared" ref="E1802:E1808" si="370">F1802/3.6</f>
        <v>1.4444444444444444</v>
      </c>
      <c r="F1802" s="12">
        <v>5.2</v>
      </c>
      <c r="G1802" s="30">
        <f t="shared" ref="G1802:G1808" si="371">($F1803-$F1801)/2/3.6</f>
        <v>-1.2083333333333333</v>
      </c>
      <c r="H1802" s="30">
        <f t="shared" ref="H1802:H1808" si="372">($F1803-$F1801)/2</f>
        <v>-4.3499999999999996</v>
      </c>
      <c r="I1802" s="31">
        <f>SUM(E$8:E1802)</f>
        <v>23262.388888888898</v>
      </c>
      <c r="J1802" s="31">
        <f t="shared" ref="J1802:J1808" si="373">I1802-I1801</f>
        <v>1.4444444444452529</v>
      </c>
      <c r="K1802" s="32">
        <f t="shared" si="365"/>
        <v>-1866.8749999999998</v>
      </c>
      <c r="L1802" s="33">
        <v>156.46950000000001</v>
      </c>
      <c r="M1802" s="34">
        <f>0.5*2.10945*1.29*0.35*WLTC_class_3!E1802^2</f>
        <v>0.99357048194444431</v>
      </c>
      <c r="N1802" s="34">
        <f t="shared" si="366"/>
        <v>-1709.4119295180553</v>
      </c>
      <c r="O1802" s="35">
        <f t="shared" si="367"/>
        <v>-3.5665508159100376</v>
      </c>
      <c r="P1802" s="35">
        <f t="shared" ref="P1802:P1808" si="374">IF(G1802&gt;0,N1802*J1802,0)</f>
        <v>0</v>
      </c>
      <c r="Q1802" s="35">
        <f>(SUM(P$8:P1802))/3600000</f>
        <v>2.8033773610129105</v>
      </c>
      <c r="R1802" s="34">
        <f t="shared" ref="R1802:R1808" si="375">IF(N1802&lt;0,J1802*N1802,0)</f>
        <v>-2469.1505648607954</v>
      </c>
      <c r="S1802" s="35"/>
      <c r="T1802" s="35">
        <f>(SUMIF(R$8:R1802,"&lt;0"))/3600000*-1</f>
        <v>0.85505078807168367</v>
      </c>
      <c r="U1802" s="37">
        <f t="shared" si="364"/>
        <v>-2.319884259259259</v>
      </c>
      <c r="V1802" s="37">
        <f t="shared" ref="V1802:V1808" si="376">R1802*0.688</f>
        <v>-1698.7755886242271</v>
      </c>
      <c r="W1802" s="39">
        <f>SUM(V$8:V1802)/3600000*-1</f>
        <v>0.58827494219331911</v>
      </c>
      <c r="X1802" s="38">
        <f t="shared" si="368"/>
        <v>-2.4691505648594134</v>
      </c>
      <c r="Y1802" s="38">
        <f t="shared" si="369"/>
        <v>18.435137688165845</v>
      </c>
      <c r="Z1802" s="38">
        <f>SUM(Y$8:Y1802)/1000</f>
        <v>46.842958317476686</v>
      </c>
    </row>
    <row r="1803" spans="2:26" x14ac:dyDescent="0.3">
      <c r="B1803" s="7" t="s">
        <v>28</v>
      </c>
      <c r="C1803" s="7">
        <v>1795</v>
      </c>
      <c r="D1803" s="7">
        <v>318</v>
      </c>
      <c r="E1803" s="2">
        <f t="shared" si="370"/>
        <v>0</v>
      </c>
      <c r="F1803" s="12">
        <v>0</v>
      </c>
      <c r="G1803" s="30">
        <f t="shared" si="371"/>
        <v>-0.72222222222222221</v>
      </c>
      <c r="H1803" s="30">
        <f t="shared" si="372"/>
        <v>-2.6</v>
      </c>
      <c r="I1803" s="31">
        <f>SUM(E$8:E1803)</f>
        <v>23262.388888888898</v>
      </c>
      <c r="J1803" s="31">
        <f t="shared" si="373"/>
        <v>0</v>
      </c>
      <c r="K1803" s="32">
        <f t="shared" si="365"/>
        <v>-1115.8333333333333</v>
      </c>
      <c r="L1803" s="33">
        <v>156.46950000000001</v>
      </c>
      <c r="M1803" s="34">
        <f>0.5*2.10945*1.29*0.35*WLTC_class_3!E1803^2</f>
        <v>0</v>
      </c>
      <c r="N1803" s="34">
        <f t="shared" si="366"/>
        <v>-959.36383333333322</v>
      </c>
      <c r="O1803" s="35">
        <f t="shared" si="367"/>
        <v>0</v>
      </c>
      <c r="P1803" s="35">
        <f t="shared" si="374"/>
        <v>0</v>
      </c>
      <c r="Q1803" s="35">
        <f>(SUM(P$8:P1803))/3600000</f>
        <v>2.8033773610129105</v>
      </c>
      <c r="R1803" s="35">
        <f t="shared" si="375"/>
        <v>0</v>
      </c>
      <c r="S1803" s="35"/>
      <c r="T1803" s="35">
        <f>(SUMIF(R$8:R1803,"&lt;0"))/3600000*-1</f>
        <v>0.85505078807168367</v>
      </c>
      <c r="U1803" s="37">
        <f t="shared" ref="U1803:U1808" si="377">((0.5*1545*(E1803^2-E1802^2))/1000)*0.8</f>
        <v>-1.2894074074074073</v>
      </c>
      <c r="V1803" s="37">
        <f t="shared" si="376"/>
        <v>0</v>
      </c>
      <c r="W1803" s="39">
        <f>SUM(V$8:V1803)/3600000*-1</f>
        <v>0.58827494219331911</v>
      </c>
      <c r="X1803" s="38">
        <f t="shared" si="368"/>
        <v>0</v>
      </c>
      <c r="Y1803" s="38">
        <f t="shared" si="369"/>
        <v>20.904288253025261</v>
      </c>
      <c r="Z1803" s="38">
        <f>SUM(Y$8:Y1803)/1000</f>
        <v>46.863862605729715</v>
      </c>
    </row>
    <row r="1804" spans="2:26" x14ac:dyDescent="0.3">
      <c r="B1804" s="7" t="s">
        <v>28</v>
      </c>
      <c r="C1804" s="7">
        <v>1796</v>
      </c>
      <c r="D1804" s="7">
        <v>319</v>
      </c>
      <c r="E1804" s="2">
        <f t="shared" si="370"/>
        <v>0</v>
      </c>
      <c r="F1804" s="12">
        <v>0</v>
      </c>
      <c r="G1804" s="30">
        <f t="shared" si="371"/>
        <v>0</v>
      </c>
      <c r="H1804" s="30">
        <f t="shared" si="372"/>
        <v>0</v>
      </c>
      <c r="I1804" s="31">
        <f>SUM(E$8:E1804)</f>
        <v>23262.388888888898</v>
      </c>
      <c r="J1804" s="31">
        <f t="shared" si="373"/>
        <v>0</v>
      </c>
      <c r="K1804" s="32">
        <f t="shared" si="365"/>
        <v>0</v>
      </c>
      <c r="L1804" s="33">
        <v>156.46950000000001</v>
      </c>
      <c r="M1804" s="34">
        <f>0.5*2.10945*1.29*0.35*WLTC_class_3!E1804^2</f>
        <v>0</v>
      </c>
      <c r="N1804" s="34">
        <f t="shared" si="366"/>
        <v>156.46950000000001</v>
      </c>
      <c r="O1804" s="35">
        <f t="shared" si="367"/>
        <v>0</v>
      </c>
      <c r="P1804" s="35">
        <f t="shared" si="374"/>
        <v>0</v>
      </c>
      <c r="Q1804" s="35">
        <f>(SUM(P$8:P1804))/3600000</f>
        <v>2.8033773610129105</v>
      </c>
      <c r="R1804" s="35">
        <f t="shared" si="375"/>
        <v>0</v>
      </c>
      <c r="S1804" s="35"/>
      <c r="T1804" s="35">
        <f>(SUMIF(R$8:R1804,"&lt;0"))/3600000*-1</f>
        <v>0.85505078807168367</v>
      </c>
      <c r="U1804" s="37">
        <f t="shared" si="377"/>
        <v>0</v>
      </c>
      <c r="V1804" s="37">
        <f t="shared" si="376"/>
        <v>0</v>
      </c>
      <c r="W1804" s="39">
        <f>SUM(V$8:V1804)/3600000*-1</f>
        <v>0.58827494219331911</v>
      </c>
      <c r="X1804" s="38">
        <f t="shared" si="368"/>
        <v>0</v>
      </c>
      <c r="Y1804" s="38">
        <f t="shared" si="369"/>
        <v>20.904288253025261</v>
      </c>
      <c r="Z1804" s="38">
        <f>SUM(Y$8:Y1804)/1000</f>
        <v>46.884766893982743</v>
      </c>
    </row>
    <row r="1805" spans="2:26" x14ac:dyDescent="0.3">
      <c r="B1805" s="7" t="s">
        <v>28</v>
      </c>
      <c r="C1805" s="7">
        <v>1797</v>
      </c>
      <c r="D1805" s="7">
        <v>320</v>
      </c>
      <c r="E1805" s="2">
        <f t="shared" si="370"/>
        <v>0</v>
      </c>
      <c r="F1805" s="12">
        <v>0</v>
      </c>
      <c r="G1805" s="30">
        <f t="shared" si="371"/>
        <v>0</v>
      </c>
      <c r="H1805" s="30">
        <f t="shared" si="372"/>
        <v>0</v>
      </c>
      <c r="I1805" s="31">
        <f>SUM(E$8:E1805)</f>
        <v>23262.388888888898</v>
      </c>
      <c r="J1805" s="31">
        <f t="shared" si="373"/>
        <v>0</v>
      </c>
      <c r="K1805" s="32">
        <f t="shared" si="365"/>
        <v>0</v>
      </c>
      <c r="L1805" s="33">
        <v>156.46950000000001</v>
      </c>
      <c r="M1805" s="34">
        <f>0.5*2.10945*1.29*0.35*WLTC_class_3!E1805^2</f>
        <v>0</v>
      </c>
      <c r="N1805" s="34">
        <f t="shared" si="366"/>
        <v>156.46950000000001</v>
      </c>
      <c r="O1805" s="35">
        <f t="shared" si="367"/>
        <v>0</v>
      </c>
      <c r="P1805" s="35">
        <f t="shared" si="374"/>
        <v>0</v>
      </c>
      <c r="Q1805" s="35">
        <f>(SUM(P$8:P1805))/3600000</f>
        <v>2.8033773610129105</v>
      </c>
      <c r="R1805" s="35">
        <f t="shared" si="375"/>
        <v>0</v>
      </c>
      <c r="S1805" s="35"/>
      <c r="T1805" s="35">
        <f>(SUMIF(R$8:R1805,"&lt;0"))/3600000*-1</f>
        <v>0.85505078807168367</v>
      </c>
      <c r="U1805" s="37">
        <f t="shared" si="377"/>
        <v>0</v>
      </c>
      <c r="V1805" s="37">
        <f t="shared" si="376"/>
        <v>0</v>
      </c>
      <c r="W1805" s="39">
        <f>SUM(V$8:V1805)/3600000*-1</f>
        <v>0.58827494219331911</v>
      </c>
      <c r="X1805" s="38">
        <f t="shared" si="368"/>
        <v>0</v>
      </c>
      <c r="Y1805" s="38">
        <f t="shared" si="369"/>
        <v>20.904288253025261</v>
      </c>
      <c r="Z1805" s="38">
        <f>SUM(Y$8:Y1805)/1000</f>
        <v>46.905671182235771</v>
      </c>
    </row>
    <row r="1806" spans="2:26" x14ac:dyDescent="0.3">
      <c r="B1806" s="7" t="s">
        <v>28</v>
      </c>
      <c r="C1806" s="7">
        <v>1798</v>
      </c>
      <c r="D1806" s="7">
        <v>321</v>
      </c>
      <c r="E1806" s="2">
        <f t="shared" si="370"/>
        <v>0</v>
      </c>
      <c r="F1806" s="12">
        <v>0</v>
      </c>
      <c r="G1806" s="30">
        <f t="shared" si="371"/>
        <v>0</v>
      </c>
      <c r="H1806" s="30">
        <f t="shared" si="372"/>
        <v>0</v>
      </c>
      <c r="I1806" s="31">
        <f>SUM(E$8:E1806)</f>
        <v>23262.388888888898</v>
      </c>
      <c r="J1806" s="31">
        <f t="shared" si="373"/>
        <v>0</v>
      </c>
      <c r="K1806" s="32">
        <f t="shared" si="365"/>
        <v>0</v>
      </c>
      <c r="L1806" s="33">
        <v>156.46950000000001</v>
      </c>
      <c r="M1806" s="34">
        <f>0.5*2.10945*1.29*0.35*WLTC_class_3!E1806^2</f>
        <v>0</v>
      </c>
      <c r="N1806" s="34">
        <f t="shared" si="366"/>
        <v>156.46950000000001</v>
      </c>
      <c r="O1806" s="35">
        <f t="shared" si="367"/>
        <v>0</v>
      </c>
      <c r="P1806" s="35">
        <f t="shared" si="374"/>
        <v>0</v>
      </c>
      <c r="Q1806" s="35">
        <f>(SUM(P$8:P1806))/3600000</f>
        <v>2.8033773610129105</v>
      </c>
      <c r="R1806" s="35">
        <f t="shared" si="375"/>
        <v>0</v>
      </c>
      <c r="S1806" s="35"/>
      <c r="T1806" s="35">
        <f>(SUMIF(R$8:R1806,"&lt;0"))/3600000*-1</f>
        <v>0.85505078807168367</v>
      </c>
      <c r="U1806" s="37">
        <f t="shared" si="377"/>
        <v>0</v>
      </c>
      <c r="V1806" s="37">
        <f t="shared" si="376"/>
        <v>0</v>
      </c>
      <c r="W1806" s="39">
        <f>SUM(V$8:V1806)/3600000*-1</f>
        <v>0.58827494219331911</v>
      </c>
      <c r="X1806" s="38">
        <f t="shared" si="368"/>
        <v>0</v>
      </c>
      <c r="Y1806" s="38">
        <f t="shared" si="369"/>
        <v>20.904288253025261</v>
      </c>
      <c r="Z1806" s="38">
        <f>SUM(Y$8:Y1806)/1000</f>
        <v>46.926575470488793</v>
      </c>
    </row>
    <row r="1807" spans="2:26" x14ac:dyDescent="0.3">
      <c r="B1807" s="7" t="s">
        <v>28</v>
      </c>
      <c r="C1807" s="7">
        <v>1799</v>
      </c>
      <c r="D1807" s="7">
        <v>322</v>
      </c>
      <c r="E1807" s="2">
        <f t="shared" si="370"/>
        <v>0</v>
      </c>
      <c r="F1807" s="12">
        <v>0</v>
      </c>
      <c r="G1807" s="30">
        <f t="shared" si="371"/>
        <v>0</v>
      </c>
      <c r="H1807" s="30">
        <f t="shared" si="372"/>
        <v>0</v>
      </c>
      <c r="I1807" s="31">
        <f>SUM(E$8:E1807)</f>
        <v>23262.388888888898</v>
      </c>
      <c r="J1807" s="31">
        <f t="shared" si="373"/>
        <v>0</v>
      </c>
      <c r="K1807" s="32">
        <f t="shared" si="365"/>
        <v>0</v>
      </c>
      <c r="L1807" s="33">
        <v>156.46950000000001</v>
      </c>
      <c r="M1807" s="34">
        <f>0.5*2.10945*1.29*0.35*WLTC_class_3!E1807^2</f>
        <v>0</v>
      </c>
      <c r="N1807" s="34">
        <f t="shared" si="366"/>
        <v>156.46950000000001</v>
      </c>
      <c r="O1807" s="35">
        <f t="shared" si="367"/>
        <v>0</v>
      </c>
      <c r="P1807" s="35">
        <f t="shared" si="374"/>
        <v>0</v>
      </c>
      <c r="Q1807" s="35">
        <f>(SUM(P$8:P1807))/3600000</f>
        <v>2.8033773610129105</v>
      </c>
      <c r="R1807" s="35">
        <f t="shared" si="375"/>
        <v>0</v>
      </c>
      <c r="S1807" s="35"/>
      <c r="T1807" s="35">
        <f>(SUMIF(R$8:R1807,"&lt;0"))/3600000*-1</f>
        <v>0.85505078807168367</v>
      </c>
      <c r="U1807" s="37">
        <f t="shared" si="377"/>
        <v>0</v>
      </c>
      <c r="V1807" s="37">
        <f t="shared" si="376"/>
        <v>0</v>
      </c>
      <c r="W1807" s="39">
        <f>SUM(V$8:V1807)/3600000*-1</f>
        <v>0.58827494219331911</v>
      </c>
      <c r="X1807" s="38">
        <f t="shared" si="368"/>
        <v>0</v>
      </c>
      <c r="Y1807" s="38">
        <f t="shared" si="369"/>
        <v>20.904288253025261</v>
      </c>
      <c r="Z1807" s="38">
        <f>SUM(Y$8:Y1807)/1000</f>
        <v>46.947479758741821</v>
      </c>
    </row>
    <row r="1808" spans="2:26" x14ac:dyDescent="0.3">
      <c r="B1808" s="7" t="s">
        <v>28</v>
      </c>
      <c r="C1808" s="7">
        <v>1800</v>
      </c>
      <c r="D1808" s="7">
        <v>323</v>
      </c>
      <c r="E1808" s="2">
        <f t="shared" si="370"/>
        <v>0</v>
      </c>
      <c r="F1808" s="12">
        <v>0</v>
      </c>
      <c r="G1808" s="30">
        <f t="shared" si="371"/>
        <v>0</v>
      </c>
      <c r="H1808" s="30">
        <f t="shared" si="372"/>
        <v>0</v>
      </c>
      <c r="I1808" s="31">
        <f>SUM(E$8:E1808)</f>
        <v>23262.388888888898</v>
      </c>
      <c r="J1808" s="31">
        <f t="shared" si="373"/>
        <v>0</v>
      </c>
      <c r="K1808" s="32">
        <f t="shared" si="365"/>
        <v>0</v>
      </c>
      <c r="L1808" s="33">
        <v>156.46950000000001</v>
      </c>
      <c r="M1808" s="34">
        <f>0.5*2.10945*1.29*0.35*WLTC_class_3!E1808^2</f>
        <v>0</v>
      </c>
      <c r="N1808" s="34">
        <f t="shared" si="366"/>
        <v>156.46950000000001</v>
      </c>
      <c r="O1808" s="35">
        <f t="shared" si="367"/>
        <v>0</v>
      </c>
      <c r="P1808" s="35">
        <f t="shared" si="374"/>
        <v>0</v>
      </c>
      <c r="Q1808" s="35">
        <f>(SUM(P$8:P1808))/3600000</f>
        <v>2.8033773610129105</v>
      </c>
      <c r="R1808" s="35">
        <f t="shared" si="375"/>
        <v>0</v>
      </c>
      <c r="S1808" s="35"/>
      <c r="T1808" s="35">
        <f>(SUMIF(R$8:R1808,"&lt;0"))/3600000*-1</f>
        <v>0.85505078807168367</v>
      </c>
      <c r="U1808" s="37">
        <f t="shared" si="377"/>
        <v>0</v>
      </c>
      <c r="V1808" s="37">
        <f t="shared" si="376"/>
        <v>0</v>
      </c>
      <c r="W1808" s="39">
        <f>SUM(V$8:V1808)/3600000*-1</f>
        <v>0.58827494219331911</v>
      </c>
      <c r="X1808" s="38">
        <f t="shared" si="368"/>
        <v>0</v>
      </c>
      <c r="Y1808" s="38">
        <f t="shared" si="369"/>
        <v>20.904288253025261</v>
      </c>
      <c r="Z1808" s="38">
        <f>SUM(Y$8:Y1808)/1000</f>
        <v>46.968384046994849</v>
      </c>
    </row>
    <row r="1809" spans="13:25" x14ac:dyDescent="0.3">
      <c r="Y1809"/>
    </row>
    <row r="1810" spans="13:25" x14ac:dyDescent="0.3">
      <c r="M1810" s="32">
        <f>(MAX(M8:M1808)*33)/1000</f>
        <v>20.904288253025261</v>
      </c>
      <c r="P1810" s="35">
        <f>SUM(P8:P1808)/1000</f>
        <v>10092.158499646477</v>
      </c>
      <c r="R1810" s="53">
        <f>SUM(R8:R1808)/1000</f>
        <v>-3078.1828370580611</v>
      </c>
      <c r="S1810" s="54">
        <f>MIN(S8:S1808)/1000*-1</f>
        <v>289.44434899984503</v>
      </c>
      <c r="X1810" s="38">
        <f>MAX(X8:X1808)</f>
        <v>42.987252474994968</v>
      </c>
      <c r="Y1810"/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M16:R26"/>
  <sheetViews>
    <sheetView zoomScale="89" zoomScaleNormal="89" workbookViewId="0">
      <selection activeCell="M11" sqref="M11"/>
    </sheetView>
  </sheetViews>
  <sheetFormatPr defaultColWidth="11.44140625" defaultRowHeight="14.4" x14ac:dyDescent="0.3"/>
  <sheetData>
    <row r="16" spans="13:18" x14ac:dyDescent="0.3">
      <c r="M16" s="58"/>
      <c r="N16" s="58"/>
      <c r="O16" s="58"/>
      <c r="P16" s="58"/>
      <c r="Q16" s="58"/>
      <c r="R16" s="58"/>
    </row>
    <row r="17" spans="13:18" x14ac:dyDescent="0.3">
      <c r="M17" s="58"/>
      <c r="N17" s="58"/>
      <c r="O17" s="58"/>
      <c r="P17" s="58"/>
      <c r="Q17" s="58"/>
      <c r="R17" s="58"/>
    </row>
    <row r="18" spans="13:18" x14ac:dyDescent="0.3">
      <c r="M18" s="58"/>
      <c r="N18" s="58"/>
      <c r="O18" s="58"/>
      <c r="P18" s="58"/>
      <c r="Q18" s="58"/>
      <c r="R18" s="58"/>
    </row>
    <row r="19" spans="13:18" x14ac:dyDescent="0.3">
      <c r="M19" s="58"/>
      <c r="N19" s="58"/>
      <c r="O19" s="58"/>
      <c r="P19" s="58"/>
      <c r="Q19" s="58"/>
      <c r="R19" s="58"/>
    </row>
    <row r="20" spans="13:18" x14ac:dyDescent="0.3">
      <c r="M20" s="58"/>
      <c r="N20" s="58"/>
      <c r="O20" s="58"/>
      <c r="P20" s="58"/>
      <c r="Q20" s="58"/>
      <c r="R20" s="58"/>
    </row>
    <row r="21" spans="13:18" x14ac:dyDescent="0.3">
      <c r="M21" s="58"/>
      <c r="N21" s="58"/>
      <c r="O21" s="58"/>
      <c r="P21" s="58"/>
      <c r="Q21" s="58"/>
      <c r="R21" s="58"/>
    </row>
    <row r="22" spans="13:18" x14ac:dyDescent="0.3">
      <c r="M22" s="58"/>
      <c r="N22" s="58"/>
      <c r="O22" s="58"/>
      <c r="P22" s="58"/>
      <c r="Q22" s="58"/>
      <c r="R22" s="58"/>
    </row>
    <row r="23" spans="13:18" x14ac:dyDescent="0.3">
      <c r="M23" s="58"/>
      <c r="N23" s="58"/>
      <c r="O23" s="58"/>
      <c r="P23" s="58"/>
      <c r="Q23" s="58"/>
      <c r="R23" s="58"/>
    </row>
    <row r="24" spans="13:18" x14ac:dyDescent="0.3">
      <c r="M24" s="58"/>
      <c r="N24" s="58"/>
      <c r="O24" s="58"/>
      <c r="P24" s="58"/>
      <c r="Q24" s="58"/>
      <c r="R24" s="58"/>
    </row>
    <row r="25" spans="13:18" x14ac:dyDescent="0.3">
      <c r="M25" s="58"/>
      <c r="N25" s="58"/>
      <c r="O25" s="58"/>
      <c r="P25" s="58"/>
      <c r="Q25" s="58"/>
      <c r="R25" s="58"/>
    </row>
    <row r="26" spans="13:18" x14ac:dyDescent="0.3">
      <c r="M26" s="58"/>
      <c r="N26" s="58"/>
      <c r="O26" s="58"/>
      <c r="P26" s="58"/>
      <c r="Q26" s="58"/>
      <c r="R26" s="58"/>
    </row>
  </sheetData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zoomScale="86" zoomScaleNormal="86" workbookViewId="0">
      <selection activeCell="R14" sqref="R14"/>
    </sheetView>
  </sheetViews>
  <sheetFormatPr defaultColWidth="11.44140625" defaultRowHeight="14.4" x14ac:dyDescent="0.3"/>
  <sheetData/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933AA-975D-4B31-817D-CBC9E28CAA02}">
  <dimension ref="A1"/>
  <sheetViews>
    <sheetView zoomScale="62" zoomScaleNormal="62" workbookViewId="0">
      <selection activeCell="R51" sqref="R5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FA6F8-EDC0-4550-BD1F-3BFD3C63FD24}">
  <dimension ref="A1"/>
  <sheetViews>
    <sheetView zoomScale="49" zoomScaleNormal="49" workbookViewId="0">
      <selection activeCell="X33" sqref="X33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91681-7F14-43CD-BA6B-2B17E7645CA8}">
  <dimension ref="A1"/>
  <sheetViews>
    <sheetView zoomScale="69" zoomScaleNormal="69" workbookViewId="0">
      <selection activeCell="AC46" sqref="AC46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D80CC-64FA-4DE5-8AF2-8C3C36195B3C}">
  <dimension ref="A1"/>
  <sheetViews>
    <sheetView workbookViewId="0">
      <selection activeCell="P19" sqref="P19"/>
    </sheetView>
  </sheetViews>
  <sheetFormatPr defaultRowHeight="14.4" x14ac:dyDescent="0.3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15AC9E-6D2C-4735-80B9-182549099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purl.org/dc/dcmitype/"/>
    <ds:schemaRef ds:uri="1684eeaa-63d5-4a8a-805f-2a73dd5a7c6a"/>
    <ds:schemaRef ds:uri="224cecc8-5b1a-4f4b-aa1d-4508502f11c0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Explanations</vt:lpstr>
      <vt:lpstr>Data</vt:lpstr>
      <vt:lpstr>WLTC_class_3</vt:lpstr>
      <vt:lpstr>Tractive Energy</vt:lpstr>
      <vt:lpstr>KERS</vt:lpstr>
      <vt:lpstr>KE</vt:lpstr>
      <vt:lpstr>Velocity</vt:lpstr>
      <vt:lpstr>Forces</vt:lpstr>
      <vt:lpstr>Power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Alex White</cp:lastModifiedBy>
  <cp:revision/>
  <dcterms:created xsi:type="dcterms:W3CDTF">2012-04-02T09:52:13Z</dcterms:created>
  <dcterms:modified xsi:type="dcterms:W3CDTF">2024-11-30T18:15:05Z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