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3"/>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8_{1FA0F4E2-3287-024D-8449-9EEDD71FDABF}" xr6:coauthVersionLast="47" xr6:coauthVersionMax="47" xr10:uidLastSave="{00000000-0000-0000-0000-000000000000}"/>
  <bookViews>
    <workbookView xWindow="-120" yWindow="-120" windowWidth="20730" windowHeight="11760" xr2:uid="{917E3FC9-21A2-4091-939D-71D302396573}"/>
  </bookViews>
  <sheets>
    <sheet name="Task 1 Answer" sheetId="1" r:id="rId1"/>
    <sheet name="Task 2 Answer" sheetId="2" r:id="rId2"/>
  </sheets>
  <externalReferences>
    <externalReference r:id="rId3"/>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2" i="1" l="1"/>
  <c r="C32" i="1"/>
  <c r="E32" i="1"/>
  <c r="D32" i="1"/>
  <c r="C21" i="1"/>
  <c r="I23" i="2"/>
  <c r="H23" i="2"/>
  <c r="G23" i="2"/>
  <c r="I22" i="2"/>
  <c r="H22" i="2"/>
  <c r="G22" i="2"/>
  <c r="I21" i="2"/>
  <c r="H21" i="2"/>
  <c r="G21" i="2"/>
  <c r="I20" i="2"/>
  <c r="H20" i="2"/>
  <c r="G20" i="2"/>
  <c r="I19" i="2"/>
  <c r="H19" i="2"/>
  <c r="G19" i="2"/>
  <c r="I18" i="2"/>
  <c r="H18" i="2"/>
  <c r="G18" i="2"/>
  <c r="I17" i="2"/>
  <c r="H17" i="2"/>
  <c r="G17" i="2"/>
  <c r="I16" i="2"/>
  <c r="H16" i="2"/>
  <c r="G16" i="2"/>
  <c r="I15" i="2"/>
  <c r="H15" i="2"/>
  <c r="G15" i="2"/>
  <c r="I14" i="2"/>
  <c r="H14" i="2"/>
  <c r="G14" i="2"/>
  <c r="I13" i="2"/>
  <c r="H13" i="2"/>
  <c r="G13" i="2"/>
  <c r="I12" i="2"/>
  <c r="H12" i="2"/>
  <c r="G12" i="2"/>
  <c r="I11" i="2"/>
  <c r="H11" i="2"/>
  <c r="G11" i="2"/>
  <c r="I10" i="2"/>
  <c r="H10" i="2"/>
  <c r="G10" i="2"/>
  <c r="I9" i="2"/>
  <c r="H9" i="2"/>
  <c r="G9" i="2"/>
  <c r="I8" i="2"/>
  <c r="H8" i="2"/>
  <c r="G8" i="2"/>
  <c r="I7" i="2"/>
  <c r="H7" i="2"/>
  <c r="G7" i="2"/>
  <c r="I6" i="2"/>
  <c r="H6" i="2"/>
  <c r="G6" i="2"/>
  <c r="I5" i="2"/>
  <c r="H5" i="2"/>
  <c r="G5" i="2"/>
  <c r="I4" i="2"/>
  <c r="H4" i="2"/>
  <c r="G4" i="2"/>
  <c r="C30" i="1"/>
  <c r="E30" i="1"/>
  <c r="B30" i="1"/>
  <c r="D30" i="1"/>
  <c r="C29" i="1"/>
  <c r="E29" i="1"/>
  <c r="B29" i="1"/>
  <c r="C28" i="1"/>
  <c r="E28" i="1"/>
  <c r="B28" i="1"/>
  <c r="C27" i="1"/>
  <c r="E27" i="1"/>
  <c r="B27" i="1"/>
  <c r="C26" i="1"/>
  <c r="E26" i="1"/>
  <c r="B26" i="1"/>
  <c r="C25" i="1"/>
  <c r="E25" i="1"/>
  <c r="B25" i="1"/>
  <c r="C24" i="1"/>
  <c r="E24" i="1"/>
  <c r="B24" i="1"/>
  <c r="C23" i="1"/>
  <c r="E23" i="1"/>
  <c r="B23" i="1"/>
  <c r="C22" i="1"/>
  <c r="E22" i="1"/>
  <c r="B22" i="1"/>
  <c r="E21" i="1"/>
  <c r="B21" i="1"/>
  <c r="B8" i="1"/>
  <c r="B16" i="1"/>
  <c r="H24" i="2"/>
  <c r="I25" i="2"/>
  <c r="G25" i="2"/>
  <c r="G24" i="2"/>
  <c r="D21" i="1"/>
  <c r="D23" i="1"/>
  <c r="D25" i="1"/>
  <c r="D27" i="1"/>
  <c r="D29" i="1"/>
  <c r="D22" i="1"/>
  <c r="D24" i="1"/>
  <c r="D28" i="1"/>
  <c r="D26" i="1"/>
  <c r="H25" i="2"/>
  <c r="I24" i="2"/>
  <c r="J25" i="2"/>
  <c r="I26" i="2"/>
  <c r="G26" i="2"/>
  <c r="H26" i="2"/>
</calcChain>
</file>

<file path=xl/sharedStrings.xml><?xml version="1.0" encoding="utf-8"?>
<sst xmlns="http://schemas.openxmlformats.org/spreadsheetml/2006/main" count="100" uniqueCount="51">
  <si>
    <t>Task 1a</t>
  </si>
  <si>
    <t>v</t>
  </si>
  <si>
    <t>m/s</t>
  </si>
  <si>
    <t>u</t>
  </si>
  <si>
    <t>s</t>
  </si>
  <si>
    <t>m</t>
  </si>
  <si>
    <t xml:space="preserve">Acceleration </t>
  </si>
  <si>
    <t>ms^-2</t>
  </si>
  <si>
    <t>Time</t>
  </si>
  <si>
    <t>t</t>
  </si>
  <si>
    <t>Task 1b</t>
  </si>
  <si>
    <t>Acceleration</t>
  </si>
  <si>
    <t>Distance (m)</t>
  </si>
  <si>
    <t>Time (s)</t>
  </si>
  <si>
    <t>Velocity (m/s)</t>
  </si>
  <si>
    <t>Message</t>
  </si>
  <si>
    <t>Task 1c</t>
  </si>
  <si>
    <t>Velocity -Time Graph</t>
  </si>
  <si>
    <t>Task 2a</t>
  </si>
  <si>
    <t>Data</t>
  </si>
  <si>
    <t>Error</t>
  </si>
  <si>
    <t>Sample</t>
  </si>
  <si>
    <t>Actual Size</t>
  </si>
  <si>
    <t>Technician A</t>
  </si>
  <si>
    <t>Technician B</t>
  </si>
  <si>
    <t>Technician C</t>
  </si>
  <si>
    <t>Mean</t>
  </si>
  <si>
    <t>Total</t>
  </si>
  <si>
    <t>Sum</t>
  </si>
  <si>
    <t>% Error</t>
  </si>
  <si>
    <t>Descriptive Statistics</t>
  </si>
  <si>
    <t>Standard Error</t>
  </si>
  <si>
    <t>Median</t>
  </si>
  <si>
    <t>Mode</t>
  </si>
  <si>
    <t>Standard Deviation</t>
  </si>
  <si>
    <t>Sample Variance</t>
  </si>
  <si>
    <t>Range</t>
  </si>
  <si>
    <t>Minimum</t>
  </si>
  <si>
    <t>Maximum</t>
  </si>
  <si>
    <t>Count</t>
  </si>
  <si>
    <t>Best Operator</t>
  </si>
  <si>
    <t>Worst Operator</t>
  </si>
  <si>
    <t>Similarities and Differences</t>
  </si>
  <si>
    <t>Final Velocity, v</t>
  </si>
  <si>
    <t>Initial Velocity, u</t>
  </si>
  <si>
    <t>Distance, s</t>
  </si>
  <si>
    <t>Acceleration Computation</t>
  </si>
  <si>
    <t>Time formula</t>
  </si>
  <si>
    <t>Time computation</t>
  </si>
  <si>
    <t>Measured Value and Actual Value Graph</t>
  </si>
  <si>
    <t>Input any acceleration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</si>
</sst>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7"/>
        <bgColor indexed="64"/>
      </patternFill>
    </fill>
  </fills>
  <borders count="3">
    <border>
      <left/>
      <right/>
      <top/>
      <bottom/>
      <diagonal/>
    </border>
    <border>
      <left/>
      <right/>
      <top style="medium">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3">
    <xf numFmtId="0" fontId="0" fillId="0" borderId="0" xfId="0"/>
    <xf numFmtId="0" fontId="2" fillId="0" borderId="0" xfId="0" applyFont="1"/>
    <xf numFmtId="0" fontId="2" fillId="0" borderId="0" xfId="0" applyFont="1" applyAlignment="1">
      <alignment horizontal="center"/>
    </xf>
    <xf numFmtId="0" fontId="0" fillId="2" borderId="0" xfId="0" applyFill="1"/>
    <xf numFmtId="0" fontId="0" fillId="3" borderId="0" xfId="0" applyFill="1"/>
    <xf numFmtId="0" fontId="0" fillId="4" borderId="0" xfId="0" applyFill="1"/>
    <xf numFmtId="43" fontId="0" fillId="0" borderId="0" xfId="1" applyFont="1"/>
    <xf numFmtId="43" fontId="0" fillId="0" borderId="0" xfId="0" applyNumberFormat="1"/>
    <xf numFmtId="0" fontId="3" fillId="0" borderId="1" xfId="0" applyFont="1" applyBorder="1" applyAlignment="1">
      <alignment horizontal="center"/>
    </xf>
    <xf numFmtId="0" fontId="0" fillId="0" borderId="2" xfId="0" applyBorder="1"/>
    <xf numFmtId="43" fontId="2" fillId="0" borderId="0" xfId="0" applyNumberFormat="1" applyFont="1"/>
    <xf numFmtId="9" fontId="2" fillId="0" borderId="0" xfId="2" applyFont="1"/>
    <xf numFmtId="0" fontId="0" fillId="0" borderId="0" xfId="0" applyFill="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smoothMarker"/>
        <c:varyColors val="0"/>
        <c:ser>
          <c:idx val="0"/>
          <c:order val="0"/>
          <c:tx>
            <c:strRef>
              <c:f>'Task 1 Answer'!$A$34</c:f>
              <c:strCache>
                <c:ptCount val="1"/>
                <c:pt idx="0">
                  <c:v>Velocity -Time Graph</c:v>
                </c:pt>
              </c:strCache>
            </c:strRef>
          </c:tx>
          <c:spPr>
            <a:ln w="31750" cap="rnd">
              <a:solidFill>
                <a:schemeClr val="accent1"/>
              </a:solidFill>
              <a:round/>
            </a:ln>
            <a:effectLst/>
          </c:spPr>
          <c:marker>
            <c:symbol val="none"/>
          </c:marker>
          <c:xVal>
            <c:numRef>
              <c:f>'Task 1 Answer'!$C$21:$C$30</c:f>
              <c:numCache>
                <c:formatCode>General</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xVal>
          <c:yVal>
            <c:numRef>
              <c:f>'Task 1 Answer'!$D$21:$D$30</c:f>
              <c:numCache>
                <c:formatCode>General</c:formatCode>
                <c:ptCount val="10"/>
                <c:pt idx="0">
                  <c:v>33.33</c:v>
                </c:pt>
                <c:pt idx="1">
                  <c:v>133.32</c:v>
                </c:pt>
                <c:pt idx="2">
                  <c:v>299.96999999999997</c:v>
                </c:pt>
                <c:pt idx="3">
                  <c:v>533.28</c:v>
                </c:pt>
                <c:pt idx="4">
                  <c:v>833.25</c:v>
                </c:pt>
                <c:pt idx="5">
                  <c:v>1199.8799999999999</c:v>
                </c:pt>
                <c:pt idx="6">
                  <c:v>1633.1699999999998</c:v>
                </c:pt>
                <c:pt idx="7">
                  <c:v>2133.12</c:v>
                </c:pt>
                <c:pt idx="8">
                  <c:v>2699.73</c:v>
                </c:pt>
                <c:pt idx="9">
                  <c:v>3333</c:v>
                </c:pt>
              </c:numCache>
            </c:numRef>
          </c:yVal>
          <c:smooth val="1"/>
          <c:extLst>
            <c:ext xmlns:c16="http://schemas.microsoft.com/office/drawing/2014/chart" uri="{C3380CC4-5D6E-409C-BE32-E72D297353CC}">
              <c16:uniqueId val="{00000006-173A-4835-979B-28D9261D9288}"/>
            </c:ext>
          </c:extLst>
        </c:ser>
        <c:dLbls>
          <c:showLegendKey val="0"/>
          <c:showVal val="0"/>
          <c:showCatName val="0"/>
          <c:showSerName val="0"/>
          <c:showPercent val="0"/>
          <c:showBubbleSize val="0"/>
        </c:dLbls>
        <c:axId val="526559696"/>
        <c:axId val="526559216"/>
      </c:scatterChart>
      <c:valAx>
        <c:axId val="526559696"/>
        <c:scaling>
          <c:orientation val="minMax"/>
        </c:scaling>
        <c:delete val="0"/>
        <c:axPos val="b"/>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26559216"/>
        <c:crosses val="autoZero"/>
        <c:crossBetween val="midCat"/>
      </c:valAx>
      <c:valAx>
        <c:axId val="52655921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265596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spc="20" baseline="0">
                <a:solidFill>
                  <a:schemeClr val="dk1">
                    <a:lumMod val="50000"/>
                    <a:lumOff val="50000"/>
                  </a:schemeClr>
                </a:solidFill>
                <a:latin typeface="+mn-lt"/>
                <a:ea typeface="+mn-ea"/>
                <a:cs typeface="+mn-cs"/>
              </a:defRPr>
            </a:pPr>
            <a:r>
              <a:rPr lang="en-US" b="1"/>
              <a:t>Measured Value and Actual Value Graph</a:t>
            </a:r>
          </a:p>
        </c:rich>
      </c:tx>
      <c:overlay val="0"/>
      <c:spPr>
        <a:noFill/>
        <a:ln>
          <a:noFill/>
        </a:ln>
        <a:effectLst/>
      </c:spPr>
      <c:txPr>
        <a:bodyPr rot="0" spcFirstLastPara="1" vertOverflow="ellipsis" vert="horz" wrap="square" anchor="ctr" anchorCtr="1"/>
        <a:lstStyle/>
        <a:p>
          <a:pPr>
            <a:defRPr sz="1400" b="1"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lineChart>
        <c:grouping val="standard"/>
        <c:varyColors val="0"/>
        <c:ser>
          <c:idx val="1"/>
          <c:order val="0"/>
          <c:tx>
            <c:strRef>
              <c:f>'[1]Task 2'!$C$3</c:f>
              <c:strCache>
                <c:ptCount val="1"/>
                <c:pt idx="0">
                  <c:v>Technician A</c:v>
                </c:pt>
              </c:strCache>
            </c:strRef>
          </c:tx>
          <c:spPr>
            <a:ln w="22225" cap="rnd" cmpd="sng" algn="ctr">
              <a:solidFill>
                <a:schemeClr val="accent5"/>
              </a:solidFill>
              <a:round/>
            </a:ln>
            <a:effectLst/>
          </c:spPr>
          <c:marker>
            <c:symbol val="none"/>
          </c:marker>
          <c:cat>
            <c:strRef>
              <c:f>'[1]Task 2'!$B$4:$B$23</c:f>
              <c:strCache>
                <c:ptCount val="20"/>
                <c:pt idx="0">
                  <c:v>0.7</c:v>
                </c:pt>
                <c:pt idx="1">
                  <c:v>2.1</c:v>
                </c:pt>
                <c:pt idx="2">
                  <c:v>1.1</c:v>
                </c:pt>
                <c:pt idx="3">
                  <c:v>1.6</c:v>
                </c:pt>
                <c:pt idx="4">
                  <c:v>2.7</c:v>
                </c:pt>
                <c:pt idx="5">
                  <c:v>0.55</c:v>
                </c:pt>
                <c:pt idx="6">
                  <c:v>0.27</c:v>
                </c:pt>
                <c:pt idx="7">
                  <c:v>0.4</c:v>
                </c:pt>
                <c:pt idx="8">
                  <c:v>6</c:v>
                </c:pt>
                <c:pt idx="9">
                  <c:v>1.12</c:v>
                </c:pt>
                <c:pt idx="10">
                  <c:v>1.3</c:v>
                </c:pt>
                <c:pt idx="11">
                  <c:v>0.98</c:v>
                </c:pt>
                <c:pt idx="12">
                  <c:v>1.15</c:v>
                </c:pt>
                <c:pt idx="13">
                  <c:v>0.52</c:v>
                </c:pt>
                <c:pt idx="14">
                  <c:v>1.8</c:v>
                </c:pt>
                <c:pt idx="15">
                  <c:v>7.5</c:v>
                </c:pt>
                <c:pt idx="16">
                  <c:v>0.28</c:v>
                </c:pt>
                <c:pt idx="17">
                  <c:v>0.5</c:v>
                </c:pt>
                <c:pt idx="18">
                  <c:v>4.9</c:v>
                </c:pt>
                <c:pt idx="19">
                  <c:v>0.25</c:v>
                </c:pt>
              </c:strCache>
            </c:strRef>
          </c:cat>
          <c:val>
            <c:numRef>
              <c:f>'[1]Task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D835-4965-9CA0-4C0860FC946C}"/>
            </c:ext>
          </c:extLst>
        </c:ser>
        <c:ser>
          <c:idx val="2"/>
          <c:order val="1"/>
          <c:tx>
            <c:strRef>
              <c:f>'[1]Task 2'!$D$3</c:f>
              <c:strCache>
                <c:ptCount val="1"/>
                <c:pt idx="0">
                  <c:v>Technician B</c:v>
                </c:pt>
              </c:strCache>
            </c:strRef>
          </c:tx>
          <c:spPr>
            <a:ln w="22225" cap="rnd" cmpd="sng" algn="ctr">
              <a:solidFill>
                <a:schemeClr val="accent4"/>
              </a:solidFill>
              <a:round/>
            </a:ln>
            <a:effectLst/>
          </c:spPr>
          <c:marker>
            <c:symbol val="none"/>
          </c:marker>
          <c:cat>
            <c:strRef>
              <c:f>'[1]Task 2'!$B$4:$B$23</c:f>
              <c:strCache>
                <c:ptCount val="20"/>
                <c:pt idx="0">
                  <c:v>0.7</c:v>
                </c:pt>
                <c:pt idx="1">
                  <c:v>2.1</c:v>
                </c:pt>
                <c:pt idx="2">
                  <c:v>1.1</c:v>
                </c:pt>
                <c:pt idx="3">
                  <c:v>1.6</c:v>
                </c:pt>
                <c:pt idx="4">
                  <c:v>2.7</c:v>
                </c:pt>
                <c:pt idx="5">
                  <c:v>0.55</c:v>
                </c:pt>
                <c:pt idx="6">
                  <c:v>0.27</c:v>
                </c:pt>
                <c:pt idx="7">
                  <c:v>0.4</c:v>
                </c:pt>
                <c:pt idx="8">
                  <c:v>6</c:v>
                </c:pt>
                <c:pt idx="9">
                  <c:v>1.12</c:v>
                </c:pt>
                <c:pt idx="10">
                  <c:v>1.3</c:v>
                </c:pt>
                <c:pt idx="11">
                  <c:v>0.98</c:v>
                </c:pt>
                <c:pt idx="12">
                  <c:v>1.15</c:v>
                </c:pt>
                <c:pt idx="13">
                  <c:v>0.52</c:v>
                </c:pt>
                <c:pt idx="14">
                  <c:v>1.8</c:v>
                </c:pt>
                <c:pt idx="15">
                  <c:v>7.5</c:v>
                </c:pt>
                <c:pt idx="16">
                  <c:v>0.28</c:v>
                </c:pt>
                <c:pt idx="17">
                  <c:v>0.5</c:v>
                </c:pt>
                <c:pt idx="18">
                  <c:v>4.9</c:v>
                </c:pt>
                <c:pt idx="19">
                  <c:v>0.25</c:v>
                </c:pt>
              </c:strCache>
            </c:strRef>
          </c:cat>
          <c:val>
            <c:numRef>
              <c:f>'[1]Task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D835-4965-9CA0-4C0860FC946C}"/>
            </c:ext>
          </c:extLst>
        </c:ser>
        <c:ser>
          <c:idx val="3"/>
          <c:order val="2"/>
          <c:tx>
            <c:strRef>
              <c:f>'[1]Task 2'!$E$3</c:f>
              <c:strCache>
                <c:ptCount val="1"/>
                <c:pt idx="0">
                  <c:v>Technician C</c:v>
                </c:pt>
              </c:strCache>
            </c:strRef>
          </c:tx>
          <c:spPr>
            <a:ln w="22225" cap="rnd" cmpd="sng" algn="ctr">
              <a:solidFill>
                <a:schemeClr val="accent6">
                  <a:lumMod val="60000"/>
                </a:schemeClr>
              </a:solidFill>
              <a:round/>
            </a:ln>
            <a:effectLst/>
          </c:spPr>
          <c:marker>
            <c:symbol val="none"/>
          </c:marker>
          <c:cat>
            <c:strRef>
              <c:f>'[1]Task 2'!$B$4:$B$23</c:f>
              <c:strCache>
                <c:ptCount val="20"/>
                <c:pt idx="0">
                  <c:v>0.7</c:v>
                </c:pt>
                <c:pt idx="1">
                  <c:v>2.1</c:v>
                </c:pt>
                <c:pt idx="2">
                  <c:v>1.1</c:v>
                </c:pt>
                <c:pt idx="3">
                  <c:v>1.6</c:v>
                </c:pt>
                <c:pt idx="4">
                  <c:v>2.7</c:v>
                </c:pt>
                <c:pt idx="5">
                  <c:v>0.55</c:v>
                </c:pt>
                <c:pt idx="6">
                  <c:v>0.27</c:v>
                </c:pt>
                <c:pt idx="7">
                  <c:v>0.4</c:v>
                </c:pt>
                <c:pt idx="8">
                  <c:v>6</c:v>
                </c:pt>
                <c:pt idx="9">
                  <c:v>1.12</c:v>
                </c:pt>
                <c:pt idx="10">
                  <c:v>1.3</c:v>
                </c:pt>
                <c:pt idx="11">
                  <c:v>0.98</c:v>
                </c:pt>
                <c:pt idx="12">
                  <c:v>1.15</c:v>
                </c:pt>
                <c:pt idx="13">
                  <c:v>0.52</c:v>
                </c:pt>
                <c:pt idx="14">
                  <c:v>1.8</c:v>
                </c:pt>
                <c:pt idx="15">
                  <c:v>7.5</c:v>
                </c:pt>
                <c:pt idx="16">
                  <c:v>0.28</c:v>
                </c:pt>
                <c:pt idx="17">
                  <c:v>0.5</c:v>
                </c:pt>
                <c:pt idx="18">
                  <c:v>4.9</c:v>
                </c:pt>
                <c:pt idx="19">
                  <c:v>0.25</c:v>
                </c:pt>
              </c:strCache>
            </c:strRef>
          </c:cat>
          <c:val>
            <c:numRef>
              <c:f>'[1]Task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D835-4965-9CA0-4C0860FC946C}"/>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312180816"/>
        <c:axId val="312181296"/>
      </c:lineChart>
      <c:catAx>
        <c:axId val="312180816"/>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80816"/>
        <c:crosses val="autoZero"/>
        <c:crossBetween val="between"/>
      </c:valAx>
      <c:spPr>
        <a:gradFill>
          <a:gsLst>
            <a:gs pos="100000">
              <a:schemeClr val="lt1">
                <a:lumMod val="95000"/>
              </a:schemeClr>
            </a:gs>
            <a:gs pos="0">
              <a:schemeClr val="lt1"/>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12" name="TextBox 11">
              <a:extLst>
                <a:ext uri="{FF2B5EF4-FFF2-40B4-BE49-F238E27FC236}">
                  <a16:creationId xmlns:a16="http://schemas.microsoft.com/office/drawing/2014/main" id="{9E9E6C5D-A2CC-4822-9E2E-7437B1379A2A}"/>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12" name="TextBox 11">
              <a:extLst>
                <a:ext uri="{FF2B5EF4-FFF2-40B4-BE49-F238E27FC236}">
                  <a16:creationId xmlns:a16="http://schemas.microsoft.com/office/drawing/2014/main" id="{9E9E6C5D-A2CC-4822-9E2E-7437B1379A2A}"/>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238125</xdr:colOff>
      <xdr:row>8</xdr:row>
      <xdr:rowOff>33337</xdr:rowOff>
    </xdr:from>
    <xdr:ext cx="1205266" cy="341055"/>
    <mc:AlternateContent xmlns:mc="http://schemas.openxmlformats.org/markup-compatibility/2006" xmlns:a14="http://schemas.microsoft.com/office/drawing/2010/main">
      <mc:Choice Requires="a14">
        <xdr:sp macro="" textlink="">
          <xdr:nvSpPr>
            <xdr:cNvPr id="13" name="TextBox 12">
              <a:extLst>
                <a:ext uri="{FF2B5EF4-FFF2-40B4-BE49-F238E27FC236}">
                  <a16:creationId xmlns:a16="http://schemas.microsoft.com/office/drawing/2014/main" id="{AF4B2EC2-613B-420A-BD8D-8D3BEC75DA1B}"/>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13" name="TextBox 12">
              <a:extLst>
                <a:ext uri="{FF2B5EF4-FFF2-40B4-BE49-F238E27FC236}">
                  <a16:creationId xmlns:a16="http://schemas.microsoft.com/office/drawing/2014/main" id="{AF4B2EC2-613B-420A-BD8D-8D3BEC75DA1B}"/>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𝑎=5.554445𝑚𝑠^(−2)</a:t>
              </a:r>
              <a:endParaRPr lang="en-US" sz="1100" b="0" i="1">
                <a:latin typeface="Cambria Math" panose="02040503050406030204" pitchFamily="18" charset="0"/>
              </a:endParaRPr>
            </a:p>
            <a:p>
              <a:pPr/>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171450</xdr:colOff>
      <xdr:row>12</xdr:row>
      <xdr:rowOff>52387</xdr:rowOff>
    </xdr:from>
    <xdr:ext cx="627159" cy="462434"/>
    <mc:AlternateContent xmlns:mc="http://schemas.openxmlformats.org/markup-compatibility/2006" xmlns:a14="http://schemas.microsoft.com/office/drawing/2010/main">
      <mc:Choice Requires="a14">
        <xdr:sp macro="" textlink="">
          <xdr:nvSpPr>
            <xdr:cNvPr id="14" name="TextBox 13">
              <a:extLst>
                <a:ext uri="{FF2B5EF4-FFF2-40B4-BE49-F238E27FC236}">
                  <a16:creationId xmlns:a16="http://schemas.microsoft.com/office/drawing/2014/main" id="{038C6475-B39C-4C46-B55C-C1D1BB116A5B}"/>
                </a:ext>
              </a:extLst>
            </xdr:cNvPr>
            <xdr:cNvSpPr txBox="1"/>
          </xdr:nvSpPr>
          <xdr:spPr>
            <a:xfrm>
              <a:off x="171450" y="23383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14" name="TextBox 13">
              <a:extLst>
                <a:ext uri="{FF2B5EF4-FFF2-40B4-BE49-F238E27FC236}">
                  <a16:creationId xmlns:a16="http://schemas.microsoft.com/office/drawing/2014/main" id="{038C6475-B39C-4C46-B55C-C1D1BB116A5B}"/>
                </a:ext>
              </a:extLst>
            </xdr:cNvPr>
            <xdr:cNvSpPr txBox="1"/>
          </xdr:nvSpPr>
          <xdr:spPr>
            <a:xfrm>
              <a:off x="171450" y="23383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oneCellAnchor>
    <xdr:from>
      <xdr:col>0</xdr:col>
      <xdr:colOff>209550</xdr:colOff>
      <xdr:row>16</xdr:row>
      <xdr:rowOff>23812</xdr:rowOff>
    </xdr:from>
    <xdr:ext cx="826573" cy="172227"/>
    <mc:AlternateContent xmlns:mc="http://schemas.openxmlformats.org/markup-compatibility/2006" xmlns:a14="http://schemas.microsoft.com/office/drawing/2010/main">
      <mc:Choice Requires="a14">
        <xdr:sp macro="" textlink="">
          <xdr:nvSpPr>
            <xdr:cNvPr id="15" name="TextBox 14">
              <a:extLst>
                <a:ext uri="{FF2B5EF4-FFF2-40B4-BE49-F238E27FC236}">
                  <a16:creationId xmlns:a16="http://schemas.microsoft.com/office/drawing/2014/main" id="{1DF736A6-2EF7-4020-9336-D6773990BB2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=12.0012 </m:t>
                  </m:r>
                </m:oMath>
              </a14:m>
              <a:r>
                <a:rPr lang="en-US" sz="1100"/>
                <a:t>s</a:t>
              </a:r>
            </a:p>
          </xdr:txBody>
        </xdr:sp>
      </mc:Choice>
      <mc:Fallback xmlns="">
        <xdr:sp macro="" textlink="">
          <xdr:nvSpPr>
            <xdr:cNvPr id="15" name="TextBox 14">
              <a:extLst>
                <a:ext uri="{FF2B5EF4-FFF2-40B4-BE49-F238E27FC236}">
                  <a16:creationId xmlns:a16="http://schemas.microsoft.com/office/drawing/2014/main" id="{1DF736A6-2EF7-4020-9336-D6773990BB29}"/>
                </a:ext>
              </a:extLst>
            </xdr:cNvPr>
            <xdr:cNvSpPr txBox="1"/>
          </xdr:nvSpPr>
          <xdr:spPr>
            <a:xfrm>
              <a:off x="209550" y="2690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𝑡=12.0012 </a:t>
              </a:r>
              <a:r>
                <a:rPr lang="en-US" sz="1100"/>
                <a:t>s</a:t>
              </a:r>
            </a:p>
          </xdr:txBody>
        </xdr:sp>
      </mc:Fallback>
    </mc:AlternateContent>
    <xdr:clientData/>
  </xdr:oneCellAnchor>
  <xdr:twoCellAnchor>
    <xdr:from>
      <xdr:col>0</xdr:col>
      <xdr:colOff>323850</xdr:colOff>
      <xdr:row>34</xdr:row>
      <xdr:rowOff>157162</xdr:rowOff>
    </xdr:from>
    <xdr:to>
      <xdr:col>4</xdr:col>
      <xdr:colOff>733425</xdr:colOff>
      <xdr:row>49</xdr:row>
      <xdr:rowOff>42862</xdr:rowOff>
    </xdr:to>
    <xdr:graphicFrame macro="">
      <xdr:nvGraphicFramePr>
        <xdr:cNvPr id="18" name="Chart 17">
          <a:extLst>
            <a:ext uri="{FF2B5EF4-FFF2-40B4-BE49-F238E27FC236}">
              <a16:creationId xmlns:a16="http://schemas.microsoft.com/office/drawing/2014/main" id="{109C9D21-AD6E-7445-0AD6-56475A9BAF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43</xdr:row>
      <xdr:rowOff>104773</xdr:rowOff>
    </xdr:from>
    <xdr:to>
      <xdr:col>5</xdr:col>
      <xdr:colOff>57150</xdr:colOff>
      <xdr:row>62</xdr:row>
      <xdr:rowOff>19050</xdr:rowOff>
    </xdr:to>
    <xdr:graphicFrame macro="">
      <xdr:nvGraphicFramePr>
        <xdr:cNvPr id="6" name="Chart 5">
          <a:extLst>
            <a:ext uri="{FF2B5EF4-FFF2-40B4-BE49-F238E27FC236}">
              <a16:creationId xmlns:a16="http://schemas.microsoft.com/office/drawing/2014/main" id="{4BBFC11A-E2A4-4081-807E-3296D703AD3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133349</xdr:colOff>
      <xdr:row>64</xdr:row>
      <xdr:rowOff>123825</xdr:rowOff>
    </xdr:from>
    <xdr:to>
      <xdr:col>4</xdr:col>
      <xdr:colOff>952499</xdr:colOff>
      <xdr:row>73</xdr:row>
      <xdr:rowOff>104775</xdr:rowOff>
    </xdr:to>
    <xdr:sp macro="" textlink="">
      <xdr:nvSpPr>
        <xdr:cNvPr id="7" name="TextBox 6">
          <a:extLst>
            <a:ext uri="{FF2B5EF4-FFF2-40B4-BE49-F238E27FC236}">
              <a16:creationId xmlns:a16="http://schemas.microsoft.com/office/drawing/2014/main" id="{773976E5-C42E-41B8-90EA-DA697E4865AE}"/>
            </a:ext>
          </a:extLst>
        </xdr:cNvPr>
        <xdr:cNvSpPr txBox="1"/>
      </xdr:nvSpPr>
      <xdr:spPr>
        <a:xfrm>
          <a:off x="133349" y="12334875"/>
          <a:ext cx="5191125" cy="1695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In regards to performance, Operator A demonstrated a significant superiority over the other operators. Operator A recorded the lowest error rate, which was 18% lower than that of Operator C and 50% lower than that of Operator B. Furthermore, Operator A had the smallest standard error, and their mean measurement was in close proximity to the actual mean, indicative of a high level of accuracy. Additionally, the range of values for Operator A was relatively smaller when compared to the other operators. It is noteworthy that Operator A had the smallest maximum value and the highest minimum value among all the operators.</a:t>
          </a:r>
        </a:p>
        <a:p>
          <a:br>
            <a:rPr lang="en-US" sz="1100"/>
          </a:br>
          <a:br>
            <a:rPr lang="en-US" sz="1100"/>
          </a:br>
          <a:endParaRPr lang="en-US" sz="1100"/>
        </a:p>
      </xdr:txBody>
    </xdr:sp>
    <xdr:clientData/>
  </xdr:twoCellAnchor>
  <xdr:twoCellAnchor>
    <xdr:from>
      <xdr:col>0</xdr:col>
      <xdr:colOff>161924</xdr:colOff>
      <xdr:row>75</xdr:row>
      <xdr:rowOff>57149</xdr:rowOff>
    </xdr:from>
    <xdr:to>
      <xdr:col>4</xdr:col>
      <xdr:colOff>942974</xdr:colOff>
      <xdr:row>81</xdr:row>
      <xdr:rowOff>76200</xdr:rowOff>
    </xdr:to>
    <xdr:sp macro="" textlink="">
      <xdr:nvSpPr>
        <xdr:cNvPr id="8" name="TextBox 7">
          <a:extLst>
            <a:ext uri="{FF2B5EF4-FFF2-40B4-BE49-F238E27FC236}">
              <a16:creationId xmlns:a16="http://schemas.microsoft.com/office/drawing/2014/main" id="{6B9211A7-4C66-4BD7-92CB-E524E27CBCC6}"/>
            </a:ext>
          </a:extLst>
        </xdr:cNvPr>
        <xdr:cNvSpPr txBox="1"/>
      </xdr:nvSpPr>
      <xdr:spPr>
        <a:xfrm>
          <a:off x="161924" y="15125699"/>
          <a:ext cx="5153025" cy="11620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Among the operators, Technician B exhibited the poorest performance, as evidenced by the highest error rate of 50% and the widest range of data compared to the other operators. Moreover, the mean measurement obtained by Technician B deviated significantly from the actual mean, indicating low accuracy. Furthermore, Technician B recorded the highest maximum value and the lowest minimum value, further underscoring their subpar performance in comparison to the other operators.</a:t>
          </a:r>
        </a:p>
        <a:p>
          <a:br>
            <a:rPr lang="en-US" sz="1100"/>
          </a:br>
          <a:br>
            <a:rPr lang="en-US" sz="1100"/>
          </a:br>
          <a:br>
            <a:rPr lang="en-US" sz="1100"/>
          </a:br>
          <a:endParaRPr lang="en-US" sz="1100"/>
        </a:p>
      </xdr:txBody>
    </xdr:sp>
    <xdr:clientData/>
  </xdr:twoCellAnchor>
  <xdr:twoCellAnchor>
    <xdr:from>
      <xdr:col>0</xdr:col>
      <xdr:colOff>152399</xdr:colOff>
      <xdr:row>84</xdr:row>
      <xdr:rowOff>114299</xdr:rowOff>
    </xdr:from>
    <xdr:to>
      <xdr:col>3</xdr:col>
      <xdr:colOff>647699</xdr:colOff>
      <xdr:row>93</xdr:row>
      <xdr:rowOff>142874</xdr:rowOff>
    </xdr:to>
    <xdr:sp macro="" textlink="">
      <xdr:nvSpPr>
        <xdr:cNvPr id="9" name="TextBox 8">
          <a:extLst>
            <a:ext uri="{FF2B5EF4-FFF2-40B4-BE49-F238E27FC236}">
              <a16:creationId xmlns:a16="http://schemas.microsoft.com/office/drawing/2014/main" id="{43F3347A-5388-4876-9B1E-86C9FD1C773F}"/>
            </a:ext>
          </a:extLst>
        </xdr:cNvPr>
        <xdr:cNvSpPr txBox="1"/>
      </xdr:nvSpPr>
      <xdr:spPr>
        <a:xfrm>
          <a:off x="152399" y="16516349"/>
          <a:ext cx="4067175" cy="1743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One common characteristic shared by the operators is that they all obtained measurements that were not overboard, as their values were similar to each other. Nonetheless, it should be noted that with the exception of Technician C, most of the operators were not able to obtain accurate measurements. Technician C, on the other hand, was successful in obtaining two accurate measurements, indicating a relatively higher level of accuracy compared to the other operators. The differences in performance among the operators were minimal.</a:t>
          </a:r>
        </a:p>
        <a:p>
          <a:br>
            <a:rPr lang="en-US" sz="1100"/>
          </a:br>
          <a:br>
            <a:rPr lang="en-US" sz="1100"/>
          </a:b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sk 1"/>
      <sheetName val="Task 2"/>
    </sheetNames>
    <sheetDataSet>
      <sheetData sheetId="0">
        <row r="34">
          <cell r="A34">
            <v>3333</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E228F-AF8A-4659-8DDD-D6C03C4D0746}">
  <dimension ref="A1:G34"/>
  <sheetViews>
    <sheetView tabSelected="1" topLeftCell="A11" workbookViewId="0">
      <selection activeCell="E36" sqref="E36"/>
    </sheetView>
  </sheetViews>
  <sheetFormatPr defaultRowHeight="15" x14ac:dyDescent="0.2"/>
  <cols>
    <col min="1" max="1" width="26.23046875" customWidth="1"/>
    <col min="2" max="2" width="12.10546875" bestFit="1" customWidth="1"/>
    <col min="3" max="3" width="11.97265625" bestFit="1" customWidth="1"/>
    <col min="4" max="4" width="13.71875" bestFit="1" customWidth="1"/>
    <col min="5" max="5" width="48.96484375" bestFit="1" customWidth="1"/>
  </cols>
  <sheetData>
    <row r="1" spans="1:3" x14ac:dyDescent="0.2">
      <c r="A1" s="1" t="s">
        <v>0</v>
      </c>
    </row>
    <row r="2" spans="1:3" x14ac:dyDescent="0.2">
      <c r="A2" t="s">
        <v>43</v>
      </c>
      <c r="B2">
        <v>66.66</v>
      </c>
      <c r="C2" t="s">
        <v>2</v>
      </c>
    </row>
    <row r="3" spans="1:3" x14ac:dyDescent="0.2">
      <c r="A3" t="s">
        <v>44</v>
      </c>
      <c r="B3">
        <v>0</v>
      </c>
      <c r="C3" t="s">
        <v>2</v>
      </c>
    </row>
    <row r="4" spans="1:3" x14ac:dyDescent="0.2">
      <c r="A4" t="s">
        <v>45</v>
      </c>
      <c r="B4">
        <v>400</v>
      </c>
      <c r="C4" t="s">
        <v>5</v>
      </c>
    </row>
    <row r="5" spans="1:3" x14ac:dyDescent="0.2">
      <c r="A5" s="1" t="s">
        <v>6</v>
      </c>
    </row>
    <row r="8" spans="1:3" x14ac:dyDescent="0.2">
      <c r="A8" t="s">
        <v>46</v>
      </c>
      <c r="B8">
        <f>(B2^2-B3^2)/(2*B4)</f>
        <v>5.5544444999999998</v>
      </c>
      <c r="C8" t="s">
        <v>7</v>
      </c>
    </row>
    <row r="11" spans="1:3" x14ac:dyDescent="0.2">
      <c r="A11" s="1" t="s">
        <v>8</v>
      </c>
    </row>
    <row r="12" spans="1:3" x14ac:dyDescent="0.2">
      <c r="A12" t="s">
        <v>47</v>
      </c>
    </row>
    <row r="15" spans="1:3" x14ac:dyDescent="0.2">
      <c r="A15" t="s">
        <v>48</v>
      </c>
    </row>
    <row r="16" spans="1:3" x14ac:dyDescent="0.2">
      <c r="A16" t="s">
        <v>9</v>
      </c>
      <c r="B16">
        <f>(B2-B3)/B8</f>
        <v>12.001200120012001</v>
      </c>
      <c r="C16" t="s">
        <v>4</v>
      </c>
    </row>
    <row r="19" spans="1:7" x14ac:dyDescent="0.2">
      <c r="A19" s="1" t="s">
        <v>10</v>
      </c>
      <c r="B19" s="1" t="s">
        <v>1</v>
      </c>
      <c r="C19">
        <v>66.66</v>
      </c>
      <c r="D19" t="s">
        <v>2</v>
      </c>
      <c r="E19" s="1" t="s">
        <v>3</v>
      </c>
      <c r="F19">
        <v>0</v>
      </c>
      <c r="G19" t="s">
        <v>2</v>
      </c>
    </row>
    <row r="20" spans="1:7" x14ac:dyDescent="0.2">
      <c r="A20" s="2" t="s">
        <v>11</v>
      </c>
      <c r="B20" s="2" t="s">
        <v>12</v>
      </c>
      <c r="C20" s="2" t="s">
        <v>13</v>
      </c>
      <c r="D20" s="2" t="s">
        <v>14</v>
      </c>
      <c r="E20" s="2" t="s">
        <v>15</v>
      </c>
    </row>
    <row r="21" spans="1:7" x14ac:dyDescent="0.2">
      <c r="A21">
        <v>1</v>
      </c>
      <c r="B21">
        <f t="shared" ref="B21:B32" si="0">(($C$19)^2-($F$19)^2)/2*A21</f>
        <v>2221.7777999999998</v>
      </c>
      <c r="C21">
        <f>($C$19-$F$19)/A21</f>
        <v>66.66</v>
      </c>
      <c r="D21">
        <f>B21/C21</f>
        <v>33.33</v>
      </c>
      <c r="E21" s="3" t="str">
        <f>(IF(C21&gt;17,"The car will lose the race-Acceleration value too low!",(IF(C21&lt;12,"Impossible!-the car cannot accelerate this quickly","The car will win the race"))))</f>
        <v>The car will lose the race-Acceleration value too low!</v>
      </c>
    </row>
    <row r="22" spans="1:7" x14ac:dyDescent="0.2">
      <c r="A22">
        <v>2</v>
      </c>
      <c r="B22">
        <f t="shared" si="0"/>
        <v>4443.5555999999997</v>
      </c>
      <c r="C22">
        <f t="shared" ref="C22:C32" si="1">($C$19-$F$19)/A22</f>
        <v>33.33</v>
      </c>
      <c r="D22">
        <f t="shared" ref="D22:D32" si="2">B22/C22</f>
        <v>133.32</v>
      </c>
      <c r="E22" s="3" t="str">
        <f t="shared" ref="E22:E32" si="3">(IF(C22&gt;17,"The car will lose the race-Acceleration value too low!",(IF(C22&lt;12,"Impossible!-the car cannot accelerate this quickly","The car will win the race"))))</f>
        <v>The car will lose the race-Acceleration value too low!</v>
      </c>
    </row>
    <row r="23" spans="1:7" x14ac:dyDescent="0.2">
      <c r="A23">
        <v>3</v>
      </c>
      <c r="B23">
        <f t="shared" si="0"/>
        <v>6665.3333999999995</v>
      </c>
      <c r="C23">
        <f t="shared" si="1"/>
        <v>22.22</v>
      </c>
      <c r="D23">
        <f t="shared" si="2"/>
        <v>299.96999999999997</v>
      </c>
      <c r="E23" s="3" t="str">
        <f t="shared" si="3"/>
        <v>The car will lose the race-Acceleration value too low!</v>
      </c>
    </row>
    <row r="24" spans="1:7" x14ac:dyDescent="0.2">
      <c r="A24">
        <v>4</v>
      </c>
      <c r="B24">
        <f t="shared" si="0"/>
        <v>8887.1111999999994</v>
      </c>
      <c r="C24">
        <f t="shared" si="1"/>
        <v>16.664999999999999</v>
      </c>
      <c r="D24">
        <f t="shared" si="2"/>
        <v>533.28</v>
      </c>
      <c r="E24" s="4" t="str">
        <f t="shared" si="3"/>
        <v>The car will win the race</v>
      </c>
    </row>
    <row r="25" spans="1:7" x14ac:dyDescent="0.2">
      <c r="A25">
        <v>5</v>
      </c>
      <c r="B25">
        <f t="shared" si="0"/>
        <v>11108.888999999999</v>
      </c>
      <c r="C25">
        <f t="shared" si="1"/>
        <v>13.331999999999999</v>
      </c>
      <c r="D25">
        <f t="shared" si="2"/>
        <v>833.25</v>
      </c>
      <c r="E25" s="4" t="str">
        <f t="shared" si="3"/>
        <v>The car will win the race</v>
      </c>
    </row>
    <row r="26" spans="1:7" x14ac:dyDescent="0.2">
      <c r="A26">
        <v>6</v>
      </c>
      <c r="B26">
        <f t="shared" si="0"/>
        <v>13330.666799999999</v>
      </c>
      <c r="C26">
        <f t="shared" si="1"/>
        <v>11.11</v>
      </c>
      <c r="D26">
        <f t="shared" si="2"/>
        <v>1199.8799999999999</v>
      </c>
      <c r="E26" s="5" t="str">
        <f t="shared" si="3"/>
        <v>Impossible!-the car cannot accelerate this quickly</v>
      </c>
    </row>
    <row r="27" spans="1:7" x14ac:dyDescent="0.2">
      <c r="A27">
        <v>7</v>
      </c>
      <c r="B27">
        <f t="shared" si="0"/>
        <v>15552.444599999999</v>
      </c>
      <c r="C27">
        <f t="shared" si="1"/>
        <v>9.5228571428571431</v>
      </c>
      <c r="D27">
        <f t="shared" si="2"/>
        <v>1633.1699999999998</v>
      </c>
      <c r="E27" s="5" t="str">
        <f t="shared" si="3"/>
        <v>Impossible!-the car cannot accelerate this quickly</v>
      </c>
    </row>
    <row r="28" spans="1:7" x14ac:dyDescent="0.2">
      <c r="A28">
        <v>8</v>
      </c>
      <c r="B28">
        <f t="shared" si="0"/>
        <v>17774.222399999999</v>
      </c>
      <c r="C28">
        <f t="shared" si="1"/>
        <v>8.3324999999999996</v>
      </c>
      <c r="D28">
        <f t="shared" si="2"/>
        <v>2133.12</v>
      </c>
      <c r="E28" s="5" t="str">
        <f t="shared" si="3"/>
        <v>Impossible!-the car cannot accelerate this quickly</v>
      </c>
    </row>
    <row r="29" spans="1:7" x14ac:dyDescent="0.2">
      <c r="A29">
        <v>9</v>
      </c>
      <c r="B29">
        <f t="shared" si="0"/>
        <v>19996.000199999999</v>
      </c>
      <c r="C29">
        <f t="shared" si="1"/>
        <v>7.4066666666666663</v>
      </c>
      <c r="D29">
        <f t="shared" si="2"/>
        <v>2699.73</v>
      </c>
      <c r="E29" s="5" t="str">
        <f t="shared" si="3"/>
        <v>Impossible!-the car cannot accelerate this quickly</v>
      </c>
    </row>
    <row r="30" spans="1:7" x14ac:dyDescent="0.2">
      <c r="A30">
        <v>10</v>
      </c>
      <c r="B30">
        <f t="shared" si="0"/>
        <v>22217.777999999998</v>
      </c>
      <c r="C30">
        <f t="shared" si="1"/>
        <v>6.6659999999999995</v>
      </c>
      <c r="D30">
        <f t="shared" si="2"/>
        <v>3333</v>
      </c>
      <c r="E30" s="5" t="str">
        <f t="shared" si="3"/>
        <v>Impossible!-the car cannot accelerate this quickly</v>
      </c>
    </row>
    <row r="31" spans="1:7" x14ac:dyDescent="0.2">
      <c r="A31" t="s">
        <v>50</v>
      </c>
      <c r="B31" t="s">
        <v>12</v>
      </c>
      <c r="C31" t="s">
        <v>13</v>
      </c>
      <c r="D31" t="s">
        <v>14</v>
      </c>
      <c r="E31" s="12" t="s">
        <v>15</v>
      </c>
    </row>
    <row r="32" spans="1:7" x14ac:dyDescent="0.2">
      <c r="A32">
        <v>3</v>
      </c>
      <c r="B32">
        <f t="shared" si="0"/>
        <v>6665.3333999999995</v>
      </c>
      <c r="C32">
        <f t="shared" si="1"/>
        <v>22.22</v>
      </c>
      <c r="D32">
        <f t="shared" si="2"/>
        <v>299.96999999999997</v>
      </c>
      <c r="E32" s="12" t="str">
        <f t="shared" si="3"/>
        <v>The car will lose the race-Acceleration value too low!</v>
      </c>
    </row>
    <row r="33" spans="1:1" x14ac:dyDescent="0.2">
      <c r="A33" s="1" t="s">
        <v>16</v>
      </c>
    </row>
    <row r="34" spans="1:1" x14ac:dyDescent="0.2">
      <c r="A34" s="1" t="s">
        <v>17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24BB9-A279-4FC4-8701-93E1F8268C50}">
  <dimension ref="A1:J84"/>
  <sheetViews>
    <sheetView workbookViewId="0">
      <selection activeCell="G68" sqref="G68"/>
    </sheetView>
  </sheetViews>
  <sheetFormatPr defaultRowHeight="15" x14ac:dyDescent="0.2"/>
  <cols>
    <col min="1" max="1" width="23.40625" bestFit="1" customWidth="1"/>
    <col min="2" max="2" width="11.97265625" bestFit="1" customWidth="1"/>
    <col min="3" max="3" width="18.16015625" bestFit="1" customWidth="1"/>
    <col min="4" max="4" width="11.97265625" bestFit="1" customWidth="1"/>
    <col min="5" max="5" width="18.16015625" bestFit="1" customWidth="1"/>
    <col min="6" max="6" width="11.97265625" bestFit="1" customWidth="1"/>
    <col min="7" max="7" width="18.16015625" bestFit="1" customWidth="1"/>
    <col min="8" max="9" width="11.97265625" bestFit="1" customWidth="1"/>
  </cols>
  <sheetData>
    <row r="1" spans="1:9" x14ac:dyDescent="0.2">
      <c r="A1" s="1" t="s">
        <v>18</v>
      </c>
    </row>
    <row r="2" spans="1:9" x14ac:dyDescent="0.2">
      <c r="A2" s="1" t="s">
        <v>19</v>
      </c>
      <c r="G2" s="1" t="s">
        <v>20</v>
      </c>
    </row>
    <row r="3" spans="1:9" x14ac:dyDescent="0.2">
      <c r="A3" s="1" t="s">
        <v>21</v>
      </c>
      <c r="B3" s="1" t="s">
        <v>22</v>
      </c>
      <c r="C3" s="1" t="s">
        <v>23</v>
      </c>
      <c r="D3" s="1" t="s">
        <v>24</v>
      </c>
      <c r="E3" s="1" t="s">
        <v>25</v>
      </c>
      <c r="G3" s="1" t="s">
        <v>23</v>
      </c>
      <c r="H3" s="1" t="s">
        <v>24</v>
      </c>
      <c r="I3" s="1" t="s">
        <v>25</v>
      </c>
    </row>
    <row r="4" spans="1:9" x14ac:dyDescent="0.2">
      <c r="A4" s="1">
        <v>1</v>
      </c>
      <c r="B4" s="6">
        <v>0.7</v>
      </c>
      <c r="C4" s="6">
        <v>1.5</v>
      </c>
      <c r="D4" s="6">
        <v>1</v>
      </c>
      <c r="E4" s="6">
        <v>1.4</v>
      </c>
      <c r="G4" s="7">
        <f t="shared" ref="G4:G23" si="0">C4-B4</f>
        <v>0.8</v>
      </c>
      <c r="H4" s="7">
        <f t="shared" ref="H4:H23" si="1">D4-B4</f>
        <v>0.30000000000000004</v>
      </c>
      <c r="I4" s="7">
        <f t="shared" ref="I4:I23" si="2">E4-B4</f>
        <v>0.7</v>
      </c>
    </row>
    <row r="5" spans="1:9" x14ac:dyDescent="0.2">
      <c r="A5" s="1">
        <v>2</v>
      </c>
      <c r="B5" s="6">
        <v>2.1</v>
      </c>
      <c r="C5" s="6">
        <v>1.8</v>
      </c>
      <c r="D5" s="6">
        <v>2</v>
      </c>
      <c r="E5" s="6">
        <v>2.5</v>
      </c>
      <c r="G5" s="7">
        <f t="shared" si="0"/>
        <v>-0.30000000000000004</v>
      </c>
      <c r="H5" s="7">
        <f t="shared" si="1"/>
        <v>-0.10000000000000009</v>
      </c>
      <c r="I5" s="7">
        <f t="shared" si="2"/>
        <v>0.39999999999999991</v>
      </c>
    </row>
    <row r="6" spans="1:9" x14ac:dyDescent="0.2">
      <c r="A6" s="1">
        <v>3</v>
      </c>
      <c r="B6" s="6">
        <v>1.1000000000000001</v>
      </c>
      <c r="C6" s="6">
        <v>2</v>
      </c>
      <c r="D6" s="6">
        <v>2</v>
      </c>
      <c r="E6" s="6">
        <v>1.6</v>
      </c>
      <c r="G6" s="7">
        <f t="shared" si="0"/>
        <v>0.89999999999999991</v>
      </c>
      <c r="H6" s="7">
        <f t="shared" si="1"/>
        <v>0.89999999999999991</v>
      </c>
      <c r="I6" s="7">
        <f t="shared" si="2"/>
        <v>0.5</v>
      </c>
    </row>
    <row r="7" spans="1:9" x14ac:dyDescent="0.2">
      <c r="A7" s="1">
        <v>4</v>
      </c>
      <c r="B7" s="6">
        <v>1.6</v>
      </c>
      <c r="C7" s="6">
        <v>0.8</v>
      </c>
      <c r="D7" s="6">
        <v>2</v>
      </c>
      <c r="E7" s="6">
        <v>1.6</v>
      </c>
      <c r="G7" s="7">
        <f t="shared" si="0"/>
        <v>-0.8</v>
      </c>
      <c r="H7" s="7">
        <f t="shared" si="1"/>
        <v>0.39999999999999991</v>
      </c>
      <c r="I7" s="7">
        <f t="shared" si="2"/>
        <v>0</v>
      </c>
    </row>
    <row r="8" spans="1:9" x14ac:dyDescent="0.2">
      <c r="A8" s="1">
        <v>5</v>
      </c>
      <c r="B8" s="6">
        <v>2.7</v>
      </c>
      <c r="C8" s="6">
        <v>3</v>
      </c>
      <c r="D8" s="6">
        <v>3.5</v>
      </c>
      <c r="E8" s="6">
        <v>3</v>
      </c>
      <c r="G8" s="7">
        <f t="shared" si="0"/>
        <v>0.29999999999999982</v>
      </c>
      <c r="H8" s="7">
        <f t="shared" si="1"/>
        <v>0.79999999999999982</v>
      </c>
      <c r="I8" s="7">
        <f t="shared" si="2"/>
        <v>0.29999999999999982</v>
      </c>
    </row>
    <row r="9" spans="1:9" x14ac:dyDescent="0.2">
      <c r="A9" s="1">
        <v>6</v>
      </c>
      <c r="B9" s="6">
        <v>0.55000000000000004</v>
      </c>
      <c r="C9" s="6">
        <v>1.2</v>
      </c>
      <c r="D9" s="6">
        <v>1</v>
      </c>
      <c r="E9" s="6">
        <v>1</v>
      </c>
      <c r="G9" s="7">
        <f t="shared" si="0"/>
        <v>0.64999999999999991</v>
      </c>
      <c r="H9" s="7">
        <f t="shared" si="1"/>
        <v>0.44999999999999996</v>
      </c>
      <c r="I9" s="7">
        <f t="shared" si="2"/>
        <v>0.44999999999999996</v>
      </c>
    </row>
    <row r="10" spans="1:9" x14ac:dyDescent="0.2">
      <c r="A10" s="1">
        <v>7</v>
      </c>
      <c r="B10" s="6">
        <v>0.27</v>
      </c>
      <c r="C10" s="6">
        <v>1.2</v>
      </c>
      <c r="D10" s="6">
        <v>1</v>
      </c>
      <c r="E10" s="6">
        <v>0.7</v>
      </c>
      <c r="G10" s="7">
        <f t="shared" si="0"/>
        <v>0.92999999999999994</v>
      </c>
      <c r="H10" s="7">
        <f t="shared" si="1"/>
        <v>0.73</v>
      </c>
      <c r="I10" s="7">
        <f t="shared" si="2"/>
        <v>0.42999999999999994</v>
      </c>
    </row>
    <row r="11" spans="1:9" x14ac:dyDescent="0.2">
      <c r="A11" s="1">
        <v>8</v>
      </c>
      <c r="B11" s="6">
        <v>0.4</v>
      </c>
      <c r="C11" s="6">
        <v>0.5</v>
      </c>
      <c r="D11" s="6">
        <v>1</v>
      </c>
      <c r="E11" s="6">
        <v>0.9</v>
      </c>
      <c r="G11" s="7">
        <f t="shared" si="0"/>
        <v>9.9999999999999978E-2</v>
      </c>
      <c r="H11" s="7">
        <f t="shared" si="1"/>
        <v>0.6</v>
      </c>
      <c r="I11" s="7">
        <f t="shared" si="2"/>
        <v>0.5</v>
      </c>
    </row>
    <row r="12" spans="1:9" x14ac:dyDescent="0.2">
      <c r="A12" s="1">
        <v>9</v>
      </c>
      <c r="B12" s="6">
        <v>6</v>
      </c>
      <c r="C12" s="6">
        <v>5.5</v>
      </c>
      <c r="D12" s="6">
        <v>6.5</v>
      </c>
      <c r="E12" s="6">
        <v>6.2</v>
      </c>
      <c r="G12" s="7">
        <f t="shared" si="0"/>
        <v>-0.5</v>
      </c>
      <c r="H12" s="7">
        <f t="shared" si="1"/>
        <v>0.5</v>
      </c>
      <c r="I12" s="7">
        <f t="shared" si="2"/>
        <v>0.20000000000000018</v>
      </c>
    </row>
    <row r="13" spans="1:9" x14ac:dyDescent="0.2">
      <c r="A13" s="1">
        <v>10</v>
      </c>
      <c r="B13" s="6">
        <v>1.1200000000000001</v>
      </c>
      <c r="C13" s="6">
        <v>0.5</v>
      </c>
      <c r="D13" s="6">
        <v>1.5</v>
      </c>
      <c r="E13" s="6">
        <v>1.4</v>
      </c>
      <c r="G13" s="7">
        <f t="shared" si="0"/>
        <v>-0.62000000000000011</v>
      </c>
      <c r="H13" s="7">
        <f t="shared" si="1"/>
        <v>0.37999999999999989</v>
      </c>
      <c r="I13" s="7">
        <f t="shared" si="2"/>
        <v>0.2799999999999998</v>
      </c>
    </row>
    <row r="14" spans="1:9" x14ac:dyDescent="0.2">
      <c r="A14" s="1">
        <v>11</v>
      </c>
      <c r="B14" s="6">
        <v>1.3</v>
      </c>
      <c r="C14" s="6">
        <v>2.1</v>
      </c>
      <c r="D14" s="6">
        <v>1.5</v>
      </c>
      <c r="E14" s="6">
        <v>1.7</v>
      </c>
      <c r="G14" s="7">
        <f t="shared" si="0"/>
        <v>0.8</v>
      </c>
      <c r="H14" s="7">
        <f t="shared" si="1"/>
        <v>0.19999999999999996</v>
      </c>
      <c r="I14" s="7">
        <f t="shared" si="2"/>
        <v>0.39999999999999991</v>
      </c>
    </row>
    <row r="15" spans="1:9" x14ac:dyDescent="0.2">
      <c r="A15" s="1">
        <v>12</v>
      </c>
      <c r="B15" s="6">
        <v>0.98</v>
      </c>
      <c r="C15" s="6">
        <v>1</v>
      </c>
      <c r="D15" s="6">
        <v>1</v>
      </c>
      <c r="E15" s="6">
        <v>1.3</v>
      </c>
      <c r="G15" s="7">
        <f t="shared" si="0"/>
        <v>2.0000000000000018E-2</v>
      </c>
      <c r="H15" s="7">
        <f t="shared" si="1"/>
        <v>2.0000000000000018E-2</v>
      </c>
      <c r="I15" s="7">
        <f t="shared" si="2"/>
        <v>0.32000000000000006</v>
      </c>
    </row>
    <row r="16" spans="1:9" x14ac:dyDescent="0.2">
      <c r="A16" s="1">
        <v>13</v>
      </c>
      <c r="B16" s="6">
        <v>1.1499999999999999</v>
      </c>
      <c r="C16" s="6">
        <v>1.8</v>
      </c>
      <c r="D16" s="6">
        <v>1.5</v>
      </c>
      <c r="E16" s="6">
        <v>1.6</v>
      </c>
      <c r="G16" s="7">
        <f t="shared" si="0"/>
        <v>0.65000000000000013</v>
      </c>
      <c r="H16" s="7">
        <f t="shared" si="1"/>
        <v>0.35000000000000009</v>
      </c>
      <c r="I16" s="7">
        <f t="shared" si="2"/>
        <v>0.45000000000000018</v>
      </c>
    </row>
    <row r="17" spans="1:10" x14ac:dyDescent="0.2">
      <c r="A17" s="1">
        <v>14</v>
      </c>
      <c r="B17" s="6">
        <v>0.52</v>
      </c>
      <c r="C17" s="6">
        <v>1.5</v>
      </c>
      <c r="D17" s="6">
        <v>1</v>
      </c>
      <c r="E17" s="6">
        <v>1</v>
      </c>
      <c r="G17" s="7">
        <f t="shared" si="0"/>
        <v>0.98</v>
      </c>
      <c r="H17" s="7">
        <f t="shared" si="1"/>
        <v>0.48</v>
      </c>
      <c r="I17" s="7">
        <f t="shared" si="2"/>
        <v>0.48</v>
      </c>
    </row>
    <row r="18" spans="1:10" x14ac:dyDescent="0.2">
      <c r="A18" s="1">
        <v>15</v>
      </c>
      <c r="B18" s="6">
        <v>1.8</v>
      </c>
      <c r="C18" s="6">
        <v>2</v>
      </c>
      <c r="D18" s="6">
        <v>2.5</v>
      </c>
      <c r="E18" s="6">
        <v>2.1</v>
      </c>
      <c r="G18" s="7">
        <f t="shared" si="0"/>
        <v>0.19999999999999996</v>
      </c>
      <c r="H18" s="7">
        <f t="shared" si="1"/>
        <v>0.7</v>
      </c>
      <c r="I18" s="7">
        <f t="shared" si="2"/>
        <v>0.30000000000000004</v>
      </c>
    </row>
    <row r="19" spans="1:10" x14ac:dyDescent="0.2">
      <c r="A19" s="1">
        <v>16</v>
      </c>
      <c r="B19" s="6">
        <v>7.5</v>
      </c>
      <c r="C19" s="6">
        <v>6</v>
      </c>
      <c r="D19" s="6">
        <v>8</v>
      </c>
      <c r="E19" s="6">
        <v>7</v>
      </c>
      <c r="G19" s="7">
        <f t="shared" si="0"/>
        <v>-1.5</v>
      </c>
      <c r="H19" s="7">
        <f t="shared" si="1"/>
        <v>0.5</v>
      </c>
      <c r="I19" s="7">
        <f t="shared" si="2"/>
        <v>-0.5</v>
      </c>
    </row>
    <row r="20" spans="1:10" x14ac:dyDescent="0.2">
      <c r="A20" s="1">
        <v>17</v>
      </c>
      <c r="B20" s="6">
        <v>0.28000000000000003</v>
      </c>
      <c r="C20" s="6">
        <v>1</v>
      </c>
      <c r="D20" s="6">
        <v>1</v>
      </c>
      <c r="E20" s="6">
        <v>0.8</v>
      </c>
      <c r="G20" s="7">
        <f t="shared" si="0"/>
        <v>0.72</v>
      </c>
      <c r="H20" s="7">
        <f t="shared" si="1"/>
        <v>0.72</v>
      </c>
      <c r="I20" s="7">
        <f t="shared" si="2"/>
        <v>0.52</v>
      </c>
    </row>
    <row r="21" spans="1:10" x14ac:dyDescent="0.2">
      <c r="A21" s="1">
        <v>18</v>
      </c>
      <c r="B21" s="6">
        <v>0.5</v>
      </c>
      <c r="C21" s="6">
        <v>0.9</v>
      </c>
      <c r="D21" s="6">
        <v>1.2</v>
      </c>
      <c r="E21" s="6">
        <v>0.8</v>
      </c>
      <c r="G21" s="7">
        <f t="shared" si="0"/>
        <v>0.4</v>
      </c>
      <c r="H21" s="7">
        <f t="shared" si="1"/>
        <v>0.7</v>
      </c>
      <c r="I21" s="7">
        <f t="shared" si="2"/>
        <v>0.30000000000000004</v>
      </c>
    </row>
    <row r="22" spans="1:10" x14ac:dyDescent="0.2">
      <c r="A22" s="1">
        <v>19</v>
      </c>
      <c r="B22" s="6">
        <v>4.9000000000000004</v>
      </c>
      <c r="C22" s="6">
        <v>4.5</v>
      </c>
      <c r="D22" s="6">
        <v>5.5</v>
      </c>
      <c r="E22" s="6">
        <v>4.9000000000000004</v>
      </c>
      <c r="G22" s="7">
        <f t="shared" si="0"/>
        <v>-0.40000000000000036</v>
      </c>
      <c r="H22" s="7">
        <f t="shared" si="1"/>
        <v>0.59999999999999964</v>
      </c>
      <c r="I22" s="7">
        <f t="shared" si="2"/>
        <v>0</v>
      </c>
    </row>
    <row r="23" spans="1:10" x14ac:dyDescent="0.2">
      <c r="A23" s="1">
        <v>20</v>
      </c>
      <c r="B23" s="6">
        <v>0.25</v>
      </c>
      <c r="C23" s="6">
        <v>0.5</v>
      </c>
      <c r="D23" s="6">
        <v>1</v>
      </c>
      <c r="E23" s="6">
        <v>0.5</v>
      </c>
      <c r="G23" s="7">
        <f t="shared" si="0"/>
        <v>0.25</v>
      </c>
      <c r="H23" s="7">
        <f t="shared" si="1"/>
        <v>0.75</v>
      </c>
      <c r="I23" s="7">
        <f t="shared" si="2"/>
        <v>0.25</v>
      </c>
    </row>
    <row r="24" spans="1:10" x14ac:dyDescent="0.2">
      <c r="E24" s="1" t="s">
        <v>26</v>
      </c>
      <c r="G24" s="10">
        <f>AVERAGE(G4:G23)</f>
        <v>0.17899999999999994</v>
      </c>
      <c r="H24" s="10">
        <f t="shared" ref="H24:I24" si="3">AVERAGE(H4:H23)</f>
        <v>0.49899999999999994</v>
      </c>
      <c r="I24" s="10">
        <f t="shared" si="3"/>
        <v>0.314</v>
      </c>
      <c r="J24" s="1" t="s">
        <v>27</v>
      </c>
    </row>
    <row r="25" spans="1:10" x14ac:dyDescent="0.2">
      <c r="E25" s="1" t="s">
        <v>28</v>
      </c>
      <c r="G25" s="10">
        <f>SUM(G4:G23)</f>
        <v>3.5799999999999987</v>
      </c>
      <c r="H25" s="10">
        <f t="shared" ref="H25:I25" si="4">SUM(H4:H23)</f>
        <v>9.9799999999999986</v>
      </c>
      <c r="I25" s="10">
        <f t="shared" si="4"/>
        <v>6.28</v>
      </c>
      <c r="J25" s="7">
        <f>SUM(G25:I25)</f>
        <v>19.839999999999996</v>
      </c>
    </row>
    <row r="26" spans="1:10" x14ac:dyDescent="0.2">
      <c r="E26" s="1" t="s">
        <v>29</v>
      </c>
      <c r="G26" s="11">
        <f>G25/$J$25</f>
        <v>0.18044354838709675</v>
      </c>
      <c r="H26" s="11">
        <f>H25/$J$25</f>
        <v>0.50302419354838712</v>
      </c>
      <c r="I26" s="11">
        <f>I25/$J$25</f>
        <v>0.31653225806451618</v>
      </c>
    </row>
    <row r="27" spans="1:10" x14ac:dyDescent="0.2">
      <c r="F27" s="7"/>
      <c r="G27" s="7"/>
      <c r="H27" s="7"/>
    </row>
    <row r="28" spans="1:10" ht="15.75" thickBot="1" x14ac:dyDescent="0.25">
      <c r="A28" s="1" t="s">
        <v>30</v>
      </c>
    </row>
    <row r="29" spans="1:10" x14ac:dyDescent="0.2">
      <c r="A29" s="8" t="s">
        <v>22</v>
      </c>
      <c r="B29" s="8"/>
      <c r="C29" s="8" t="s">
        <v>23</v>
      </c>
      <c r="D29" s="8"/>
      <c r="E29" s="8" t="s">
        <v>24</v>
      </c>
      <c r="F29" s="8"/>
      <c r="G29" s="8" t="s">
        <v>25</v>
      </c>
      <c r="H29" s="8"/>
    </row>
    <row r="31" spans="1:10" x14ac:dyDescent="0.2">
      <c r="A31" t="s">
        <v>26</v>
      </c>
      <c r="B31">
        <v>1.786</v>
      </c>
      <c r="C31" t="s">
        <v>26</v>
      </c>
      <c r="D31">
        <v>1.9650000000000003</v>
      </c>
      <c r="E31" t="s">
        <v>26</v>
      </c>
      <c r="F31">
        <v>2.2850000000000001</v>
      </c>
      <c r="G31" t="s">
        <v>26</v>
      </c>
      <c r="H31">
        <v>2.0999999999999996</v>
      </c>
    </row>
    <row r="32" spans="1:10" x14ac:dyDescent="0.2">
      <c r="A32" t="s">
        <v>31</v>
      </c>
      <c r="B32">
        <v>0.45331550532539816</v>
      </c>
      <c r="C32" t="s">
        <v>31</v>
      </c>
      <c r="D32">
        <v>0.35815866816112013</v>
      </c>
      <c r="E32" t="s">
        <v>31</v>
      </c>
      <c r="F32">
        <v>0.45527753247766067</v>
      </c>
      <c r="G32" t="s">
        <v>31</v>
      </c>
      <c r="H32">
        <v>0.41013476604134597</v>
      </c>
    </row>
    <row r="33" spans="1:8" x14ac:dyDescent="0.2">
      <c r="A33" t="s">
        <v>32</v>
      </c>
      <c r="B33">
        <v>1.1100000000000001</v>
      </c>
      <c r="C33" t="s">
        <v>32</v>
      </c>
      <c r="D33">
        <v>1.5</v>
      </c>
      <c r="E33" t="s">
        <v>32</v>
      </c>
      <c r="F33">
        <v>1.5</v>
      </c>
      <c r="G33" t="s">
        <v>32</v>
      </c>
      <c r="H33">
        <v>1.5</v>
      </c>
    </row>
    <row r="34" spans="1:8" x14ac:dyDescent="0.2">
      <c r="A34" t="s">
        <v>33</v>
      </c>
      <c r="B34" t="e">
        <v>#N/A</v>
      </c>
      <c r="C34" t="s">
        <v>33</v>
      </c>
      <c r="D34">
        <v>0.5</v>
      </c>
      <c r="E34" t="s">
        <v>33</v>
      </c>
      <c r="F34">
        <v>1</v>
      </c>
      <c r="G34" t="s">
        <v>33</v>
      </c>
      <c r="H34">
        <v>1.6</v>
      </c>
    </row>
    <row r="35" spans="1:8" x14ac:dyDescent="0.2">
      <c r="A35" t="s">
        <v>34</v>
      </c>
      <c r="B35">
        <v>2.0272885703245165</v>
      </c>
      <c r="C35" t="s">
        <v>34</v>
      </c>
      <c r="D35">
        <v>1.6017342574781084</v>
      </c>
      <c r="E35" t="s">
        <v>34</v>
      </c>
      <c r="F35">
        <v>2.036063022496835</v>
      </c>
      <c r="G35" t="s">
        <v>34</v>
      </c>
      <c r="H35">
        <v>1.8341784336088438</v>
      </c>
    </row>
    <row r="36" spans="1:8" x14ac:dyDescent="0.2">
      <c r="A36" t="s">
        <v>35</v>
      </c>
      <c r="B36">
        <v>4.1098989473684222</v>
      </c>
      <c r="C36" t="s">
        <v>35</v>
      </c>
      <c r="D36">
        <v>2.5655526315789472</v>
      </c>
      <c r="E36" t="s">
        <v>35</v>
      </c>
      <c r="F36">
        <v>4.1455526315789468</v>
      </c>
      <c r="G36" t="s">
        <v>35</v>
      </c>
      <c r="H36">
        <v>3.3642105263157918</v>
      </c>
    </row>
    <row r="37" spans="1:8" x14ac:dyDescent="0.2">
      <c r="A37" t="s">
        <v>36</v>
      </c>
      <c r="B37">
        <v>7.25</v>
      </c>
      <c r="C37" t="s">
        <v>36</v>
      </c>
      <c r="D37">
        <v>5.5</v>
      </c>
      <c r="E37" t="s">
        <v>36</v>
      </c>
      <c r="F37">
        <v>7</v>
      </c>
      <c r="G37" t="s">
        <v>36</v>
      </c>
      <c r="H37">
        <v>6.5</v>
      </c>
    </row>
    <row r="38" spans="1:8" x14ac:dyDescent="0.2">
      <c r="A38" t="s">
        <v>37</v>
      </c>
      <c r="B38">
        <v>0.25</v>
      </c>
      <c r="C38" t="s">
        <v>37</v>
      </c>
      <c r="D38">
        <v>0.5</v>
      </c>
      <c r="E38" t="s">
        <v>37</v>
      </c>
      <c r="F38">
        <v>1</v>
      </c>
      <c r="G38" t="s">
        <v>37</v>
      </c>
      <c r="H38">
        <v>0.5</v>
      </c>
    </row>
    <row r="39" spans="1:8" x14ac:dyDescent="0.2">
      <c r="A39" t="s">
        <v>38</v>
      </c>
      <c r="B39">
        <v>7.5</v>
      </c>
      <c r="C39" t="s">
        <v>38</v>
      </c>
      <c r="D39">
        <v>6</v>
      </c>
      <c r="E39" t="s">
        <v>38</v>
      </c>
      <c r="F39">
        <v>8</v>
      </c>
      <c r="G39" t="s">
        <v>38</v>
      </c>
      <c r="H39">
        <v>7</v>
      </c>
    </row>
    <row r="40" spans="1:8" x14ac:dyDescent="0.2">
      <c r="A40" t="s">
        <v>28</v>
      </c>
      <c r="B40">
        <v>35.72</v>
      </c>
      <c r="C40" t="s">
        <v>28</v>
      </c>
      <c r="D40">
        <v>39.300000000000004</v>
      </c>
      <c r="E40" t="s">
        <v>28</v>
      </c>
      <c r="F40">
        <v>45.7</v>
      </c>
      <c r="G40" t="s">
        <v>28</v>
      </c>
      <c r="H40">
        <v>41.999999999999993</v>
      </c>
    </row>
    <row r="41" spans="1:8" ht="15.75" thickBot="1" x14ac:dyDescent="0.25">
      <c r="A41" s="9" t="s">
        <v>39</v>
      </c>
      <c r="B41" s="9">
        <v>20</v>
      </c>
      <c r="C41" s="9" t="s">
        <v>39</v>
      </c>
      <c r="D41" s="9">
        <v>20</v>
      </c>
      <c r="E41" s="9" t="s">
        <v>39</v>
      </c>
      <c r="F41" s="9">
        <v>20</v>
      </c>
      <c r="G41" s="9" t="s">
        <v>39</v>
      </c>
      <c r="H41" s="9">
        <v>20</v>
      </c>
    </row>
    <row r="43" spans="1:8" x14ac:dyDescent="0.2">
      <c r="A43" s="1" t="s">
        <v>49</v>
      </c>
    </row>
    <row r="64" spans="1:1" x14ac:dyDescent="0.2">
      <c r="A64" s="1" t="s">
        <v>40</v>
      </c>
    </row>
    <row r="75" spans="1:1" x14ac:dyDescent="0.2">
      <c r="A75" s="1" t="s">
        <v>41</v>
      </c>
    </row>
    <row r="84" spans="1:1" x14ac:dyDescent="0.2">
      <c r="A84" s="1" t="s">
        <v>42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2</vt:i4>
      </vt:variant>
    </vt:vector>
  </HeadingPairs>
  <TitlesOfParts>
    <vt:vector size="2" baseType="lpstr">
      <vt:lpstr>Task 1 Answer</vt:lpstr>
      <vt:lpstr>Task 2 Answer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2023-04-21T19:05:32Z</dcterms:created>
  <dcterms:modified xsi:type="dcterms:W3CDTF">2023-04-24T17:15:11Z</dcterms:modified>
</cp:coreProperties>
</file>