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Nigieran Man\Documents\Year 3 uni work\Stanford ass 2\"/>
    </mc:Choice>
  </mc:AlternateContent>
  <xr:revisionPtr revIDLastSave="0" documentId="10_ncr:100000_{49016115-0B71-4231-BB56-21E1555DBF0E}" xr6:coauthVersionLast="31" xr6:coauthVersionMax="31" xr10:uidLastSave="{00000000-0000-0000-0000-000000000000}"/>
  <bookViews>
    <workbookView xWindow="0" yWindow="0" windowWidth="20490" windowHeight="7755" xr2:uid="{00000000-000D-0000-FFFF-FFFF00000000}"/>
  </bookViews>
  <sheets>
    <sheet name="Sheet1" sheetId="1" r:id="rId1"/>
    <sheet name="Sheet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" i="1" l="1"/>
  <c r="W18" i="1"/>
  <c r="W22" i="1"/>
  <c r="W50" i="1"/>
  <c r="W58" i="1"/>
  <c r="W59" i="1"/>
  <c r="W60" i="1"/>
  <c r="W61" i="1"/>
  <c r="W62" i="1"/>
  <c r="W63" i="1"/>
  <c r="W64" i="1"/>
  <c r="W65" i="1"/>
  <c r="W66" i="1"/>
  <c r="W67" i="1"/>
  <c r="W68" i="1"/>
  <c r="W73" i="1"/>
  <c r="W96" i="1"/>
  <c r="W109" i="1"/>
  <c r="W122" i="1"/>
  <c r="U2" i="1" l="1"/>
  <c r="J13" i="1" l="1"/>
  <c r="L96" i="1" l="1"/>
  <c r="U96" i="1" s="1"/>
  <c r="L67" i="1"/>
  <c r="U67" i="1" s="1"/>
  <c r="L63" i="1"/>
  <c r="U63" i="1" s="1"/>
  <c r="L59" i="1"/>
  <c r="U59" i="1" s="1"/>
  <c r="L66" i="1"/>
  <c r="U66" i="1" s="1"/>
  <c r="L62" i="1"/>
  <c r="U62" i="1" s="1"/>
  <c r="L58" i="1"/>
  <c r="U58" i="1" s="1"/>
  <c r="L50" i="1"/>
  <c r="U50" i="1" s="1"/>
  <c r="L22" i="1"/>
  <c r="U22" i="1" s="1"/>
  <c r="L18" i="1"/>
  <c r="U18" i="1" s="1"/>
  <c r="L122" i="1"/>
  <c r="U122" i="1" s="1"/>
  <c r="L109" i="1"/>
  <c r="U109" i="1" s="1"/>
  <c r="L73" i="1"/>
  <c r="U73" i="1" s="1"/>
  <c r="L65" i="1"/>
  <c r="U65" i="1" s="1"/>
  <c r="L61" i="1"/>
  <c r="U61" i="1" s="1"/>
  <c r="L68" i="1"/>
  <c r="U68" i="1" s="1"/>
  <c r="L64" i="1"/>
  <c r="U64" i="1" s="1"/>
  <c r="L60" i="1"/>
  <c r="U60" i="1" s="1"/>
  <c r="J3" i="1"/>
  <c r="J4" i="1"/>
  <c r="J5" i="1"/>
  <c r="J6" i="1"/>
  <c r="J7" i="1"/>
  <c r="J8" i="1"/>
  <c r="J9" i="1"/>
  <c r="J10" i="1"/>
  <c r="J11" i="1"/>
  <c r="J12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2" i="1"/>
  <c r="Q17" i="1"/>
  <c r="Q11" i="1" l="1"/>
  <c r="K2" i="1"/>
  <c r="B4" i="1"/>
  <c r="O4" i="1" s="1"/>
  <c r="L4" i="1" s="1"/>
  <c r="U4" i="1" s="1"/>
  <c r="W4" i="1" s="1"/>
  <c r="B5" i="1"/>
  <c r="O5" i="1" s="1"/>
  <c r="L5" i="1" s="1"/>
  <c r="U5" i="1" s="1"/>
  <c r="W5" i="1" s="1"/>
  <c r="B6" i="1"/>
  <c r="B7" i="1"/>
  <c r="O7" i="1" s="1"/>
  <c r="L7" i="1" s="1"/>
  <c r="U7" i="1" s="1"/>
  <c r="W7" i="1" s="1"/>
  <c r="B8" i="1"/>
  <c r="O8" i="1" s="1"/>
  <c r="L8" i="1" s="1"/>
  <c r="U8" i="1" s="1"/>
  <c r="W8" i="1" s="1"/>
  <c r="B9" i="1"/>
  <c r="O9" i="1" s="1"/>
  <c r="L9" i="1" s="1"/>
  <c r="U9" i="1" s="1"/>
  <c r="W9" i="1" s="1"/>
  <c r="B10" i="1"/>
  <c r="O10" i="1" s="1"/>
  <c r="L10" i="1" s="1"/>
  <c r="U10" i="1" s="1"/>
  <c r="W10" i="1" s="1"/>
  <c r="B11" i="1"/>
  <c r="O11" i="1" s="1"/>
  <c r="L11" i="1" s="1"/>
  <c r="U11" i="1" s="1"/>
  <c r="W11" i="1" s="1"/>
  <c r="B12" i="1"/>
  <c r="O12" i="1" s="1"/>
  <c r="L12" i="1" s="1"/>
  <c r="U12" i="1" s="1"/>
  <c r="W12" i="1" s="1"/>
  <c r="B13" i="1"/>
  <c r="O13" i="1" s="1"/>
  <c r="L13" i="1" s="1"/>
  <c r="U13" i="1" s="1"/>
  <c r="W13" i="1" s="1"/>
  <c r="B14" i="1"/>
  <c r="O14" i="1" s="1"/>
  <c r="L14" i="1" s="1"/>
  <c r="U14" i="1" s="1"/>
  <c r="W14" i="1" s="1"/>
  <c r="B15" i="1"/>
  <c r="O15" i="1" s="1"/>
  <c r="L15" i="1" s="1"/>
  <c r="U15" i="1" s="1"/>
  <c r="W15" i="1" s="1"/>
  <c r="B16" i="1"/>
  <c r="O16" i="1" s="1"/>
  <c r="L16" i="1" s="1"/>
  <c r="U16" i="1" s="1"/>
  <c r="W16" i="1" s="1"/>
  <c r="B17" i="1"/>
  <c r="O17" i="1" s="1"/>
  <c r="L17" i="1" s="1"/>
  <c r="U17" i="1" s="1"/>
  <c r="W17" i="1" s="1"/>
  <c r="B18" i="1"/>
  <c r="B19" i="1"/>
  <c r="O19" i="1" s="1"/>
  <c r="L19" i="1" s="1"/>
  <c r="U19" i="1" s="1"/>
  <c r="W19" i="1" s="1"/>
  <c r="B20" i="1"/>
  <c r="O20" i="1" s="1"/>
  <c r="L20" i="1" s="1"/>
  <c r="U20" i="1" s="1"/>
  <c r="W20" i="1" s="1"/>
  <c r="B21" i="1"/>
  <c r="O21" i="1" s="1"/>
  <c r="L21" i="1" s="1"/>
  <c r="U21" i="1" s="1"/>
  <c r="W21" i="1" s="1"/>
  <c r="B22" i="1"/>
  <c r="B23" i="1"/>
  <c r="O23" i="1" s="1"/>
  <c r="L23" i="1" s="1"/>
  <c r="U23" i="1" s="1"/>
  <c r="W23" i="1" s="1"/>
  <c r="B24" i="1"/>
  <c r="O24" i="1" s="1"/>
  <c r="L24" i="1" s="1"/>
  <c r="U24" i="1" s="1"/>
  <c r="W24" i="1" s="1"/>
  <c r="B25" i="1"/>
  <c r="O25" i="1" s="1"/>
  <c r="L25" i="1" s="1"/>
  <c r="U25" i="1" s="1"/>
  <c r="W25" i="1" s="1"/>
  <c r="B26" i="1"/>
  <c r="O26" i="1" s="1"/>
  <c r="L26" i="1" s="1"/>
  <c r="U26" i="1" s="1"/>
  <c r="W26" i="1" s="1"/>
  <c r="B27" i="1"/>
  <c r="O27" i="1" s="1"/>
  <c r="L27" i="1" s="1"/>
  <c r="U27" i="1" s="1"/>
  <c r="W27" i="1" s="1"/>
  <c r="B28" i="1"/>
  <c r="O28" i="1" s="1"/>
  <c r="L28" i="1" s="1"/>
  <c r="U28" i="1" s="1"/>
  <c r="W28" i="1" s="1"/>
  <c r="B29" i="1"/>
  <c r="O29" i="1" s="1"/>
  <c r="L29" i="1" s="1"/>
  <c r="U29" i="1" s="1"/>
  <c r="W29" i="1" s="1"/>
  <c r="B30" i="1"/>
  <c r="O30" i="1" s="1"/>
  <c r="L30" i="1" s="1"/>
  <c r="U30" i="1" s="1"/>
  <c r="W30" i="1" s="1"/>
  <c r="B31" i="1"/>
  <c r="O31" i="1" s="1"/>
  <c r="L31" i="1" s="1"/>
  <c r="U31" i="1" s="1"/>
  <c r="W31" i="1" s="1"/>
  <c r="B32" i="1"/>
  <c r="O32" i="1" s="1"/>
  <c r="L32" i="1" s="1"/>
  <c r="U32" i="1" s="1"/>
  <c r="W32" i="1" s="1"/>
  <c r="B33" i="1"/>
  <c r="O33" i="1" s="1"/>
  <c r="L33" i="1" s="1"/>
  <c r="U33" i="1" s="1"/>
  <c r="W33" i="1" s="1"/>
  <c r="B34" i="1"/>
  <c r="O34" i="1" s="1"/>
  <c r="L34" i="1" s="1"/>
  <c r="U34" i="1" s="1"/>
  <c r="W34" i="1" s="1"/>
  <c r="B35" i="1"/>
  <c r="O35" i="1" s="1"/>
  <c r="L35" i="1" s="1"/>
  <c r="U35" i="1" s="1"/>
  <c r="W35" i="1" s="1"/>
  <c r="B36" i="1"/>
  <c r="O36" i="1" s="1"/>
  <c r="L36" i="1" s="1"/>
  <c r="U36" i="1" s="1"/>
  <c r="W36" i="1" s="1"/>
  <c r="B37" i="1"/>
  <c r="O37" i="1" s="1"/>
  <c r="L37" i="1" s="1"/>
  <c r="U37" i="1" s="1"/>
  <c r="W37" i="1" s="1"/>
  <c r="B38" i="1"/>
  <c r="O38" i="1" s="1"/>
  <c r="L38" i="1" s="1"/>
  <c r="U38" i="1" s="1"/>
  <c r="W38" i="1" s="1"/>
  <c r="B39" i="1"/>
  <c r="O39" i="1" s="1"/>
  <c r="L39" i="1" s="1"/>
  <c r="U39" i="1" s="1"/>
  <c r="W39" i="1" s="1"/>
  <c r="B40" i="1"/>
  <c r="O40" i="1" s="1"/>
  <c r="L40" i="1" s="1"/>
  <c r="U40" i="1" s="1"/>
  <c r="W40" i="1" s="1"/>
  <c r="B41" i="1"/>
  <c r="O41" i="1" s="1"/>
  <c r="L41" i="1" s="1"/>
  <c r="U41" i="1" s="1"/>
  <c r="W41" i="1" s="1"/>
  <c r="B42" i="1"/>
  <c r="O42" i="1" s="1"/>
  <c r="L42" i="1" s="1"/>
  <c r="U42" i="1" s="1"/>
  <c r="W42" i="1" s="1"/>
  <c r="B43" i="1"/>
  <c r="O43" i="1" s="1"/>
  <c r="L43" i="1" s="1"/>
  <c r="U43" i="1" s="1"/>
  <c r="W43" i="1" s="1"/>
  <c r="B44" i="1"/>
  <c r="O44" i="1" s="1"/>
  <c r="L44" i="1" s="1"/>
  <c r="U44" i="1" s="1"/>
  <c r="W44" i="1" s="1"/>
  <c r="B45" i="1"/>
  <c r="O45" i="1" s="1"/>
  <c r="L45" i="1" s="1"/>
  <c r="U45" i="1" s="1"/>
  <c r="W45" i="1" s="1"/>
  <c r="B46" i="1"/>
  <c r="O46" i="1" s="1"/>
  <c r="L46" i="1" s="1"/>
  <c r="U46" i="1" s="1"/>
  <c r="W46" i="1" s="1"/>
  <c r="B47" i="1"/>
  <c r="O47" i="1" s="1"/>
  <c r="L47" i="1" s="1"/>
  <c r="U47" i="1" s="1"/>
  <c r="W47" i="1" s="1"/>
  <c r="B48" i="1"/>
  <c r="O48" i="1" s="1"/>
  <c r="L48" i="1" s="1"/>
  <c r="U48" i="1" s="1"/>
  <c r="W48" i="1" s="1"/>
  <c r="B49" i="1"/>
  <c r="O49" i="1" s="1"/>
  <c r="L49" i="1" s="1"/>
  <c r="U49" i="1" s="1"/>
  <c r="W49" i="1" s="1"/>
  <c r="B50" i="1"/>
  <c r="B51" i="1"/>
  <c r="O51" i="1" s="1"/>
  <c r="L51" i="1" s="1"/>
  <c r="U51" i="1" s="1"/>
  <c r="W51" i="1" s="1"/>
  <c r="B52" i="1"/>
  <c r="O52" i="1" s="1"/>
  <c r="L52" i="1" s="1"/>
  <c r="U52" i="1" s="1"/>
  <c r="W52" i="1" s="1"/>
  <c r="B53" i="1"/>
  <c r="O53" i="1" s="1"/>
  <c r="L53" i="1" s="1"/>
  <c r="U53" i="1" s="1"/>
  <c r="W53" i="1" s="1"/>
  <c r="B54" i="1"/>
  <c r="O54" i="1" s="1"/>
  <c r="L54" i="1" s="1"/>
  <c r="U54" i="1" s="1"/>
  <c r="W54" i="1" s="1"/>
  <c r="B55" i="1"/>
  <c r="O55" i="1" s="1"/>
  <c r="L55" i="1" s="1"/>
  <c r="U55" i="1" s="1"/>
  <c r="W55" i="1" s="1"/>
  <c r="B56" i="1"/>
  <c r="O56" i="1" s="1"/>
  <c r="L56" i="1" s="1"/>
  <c r="U56" i="1" s="1"/>
  <c r="W56" i="1" s="1"/>
  <c r="B57" i="1"/>
  <c r="O57" i="1" s="1"/>
  <c r="L57" i="1" s="1"/>
  <c r="U57" i="1" s="1"/>
  <c r="W57" i="1" s="1"/>
  <c r="B58" i="1"/>
  <c r="B59" i="1"/>
  <c r="B60" i="1"/>
  <c r="B61" i="1"/>
  <c r="B62" i="1"/>
  <c r="B63" i="1"/>
  <c r="B64" i="1"/>
  <c r="B65" i="1"/>
  <c r="B66" i="1"/>
  <c r="B67" i="1"/>
  <c r="B68" i="1"/>
  <c r="B69" i="1"/>
  <c r="O69" i="1" s="1"/>
  <c r="L69" i="1" s="1"/>
  <c r="U69" i="1" s="1"/>
  <c r="W69" i="1" s="1"/>
  <c r="B70" i="1"/>
  <c r="O70" i="1" s="1"/>
  <c r="L70" i="1" s="1"/>
  <c r="U70" i="1" s="1"/>
  <c r="W70" i="1" s="1"/>
  <c r="B71" i="1"/>
  <c r="O71" i="1" s="1"/>
  <c r="L71" i="1" s="1"/>
  <c r="U71" i="1" s="1"/>
  <c r="W71" i="1" s="1"/>
  <c r="B72" i="1"/>
  <c r="O72" i="1" s="1"/>
  <c r="L72" i="1" s="1"/>
  <c r="U72" i="1" s="1"/>
  <c r="W72" i="1" s="1"/>
  <c r="B73" i="1"/>
  <c r="B74" i="1"/>
  <c r="O74" i="1" s="1"/>
  <c r="L74" i="1" s="1"/>
  <c r="U74" i="1" s="1"/>
  <c r="W74" i="1" s="1"/>
  <c r="B75" i="1"/>
  <c r="O75" i="1" s="1"/>
  <c r="L75" i="1" s="1"/>
  <c r="U75" i="1" s="1"/>
  <c r="W75" i="1" s="1"/>
  <c r="B76" i="1"/>
  <c r="O76" i="1" s="1"/>
  <c r="L76" i="1" s="1"/>
  <c r="U76" i="1" s="1"/>
  <c r="W76" i="1" s="1"/>
  <c r="B77" i="1"/>
  <c r="O77" i="1" s="1"/>
  <c r="L77" i="1" s="1"/>
  <c r="U77" i="1" s="1"/>
  <c r="W77" i="1" s="1"/>
  <c r="B78" i="1"/>
  <c r="O78" i="1" s="1"/>
  <c r="L78" i="1" s="1"/>
  <c r="U78" i="1" s="1"/>
  <c r="W78" i="1" s="1"/>
  <c r="B79" i="1"/>
  <c r="O79" i="1" s="1"/>
  <c r="L79" i="1" s="1"/>
  <c r="U79" i="1" s="1"/>
  <c r="W79" i="1" s="1"/>
  <c r="B80" i="1"/>
  <c r="O80" i="1" s="1"/>
  <c r="L80" i="1" s="1"/>
  <c r="U80" i="1" s="1"/>
  <c r="W80" i="1" s="1"/>
  <c r="B81" i="1"/>
  <c r="O81" i="1" s="1"/>
  <c r="L81" i="1" s="1"/>
  <c r="U81" i="1" s="1"/>
  <c r="W81" i="1" s="1"/>
  <c r="B82" i="1"/>
  <c r="O82" i="1" s="1"/>
  <c r="L82" i="1" s="1"/>
  <c r="U82" i="1" s="1"/>
  <c r="W82" i="1" s="1"/>
  <c r="B83" i="1"/>
  <c r="O83" i="1" s="1"/>
  <c r="L83" i="1" s="1"/>
  <c r="U83" i="1" s="1"/>
  <c r="W83" i="1" s="1"/>
  <c r="B84" i="1"/>
  <c r="O84" i="1" s="1"/>
  <c r="L84" i="1" s="1"/>
  <c r="U84" i="1" s="1"/>
  <c r="W84" i="1" s="1"/>
  <c r="B85" i="1"/>
  <c r="O85" i="1" s="1"/>
  <c r="L85" i="1" s="1"/>
  <c r="U85" i="1" s="1"/>
  <c r="W85" i="1" s="1"/>
  <c r="B86" i="1"/>
  <c r="O86" i="1" s="1"/>
  <c r="L86" i="1" s="1"/>
  <c r="U86" i="1" s="1"/>
  <c r="W86" i="1" s="1"/>
  <c r="B87" i="1"/>
  <c r="O87" i="1" s="1"/>
  <c r="L87" i="1" s="1"/>
  <c r="U87" i="1" s="1"/>
  <c r="W87" i="1" s="1"/>
  <c r="B88" i="1"/>
  <c r="O88" i="1" s="1"/>
  <c r="L88" i="1" s="1"/>
  <c r="U88" i="1" s="1"/>
  <c r="W88" i="1" s="1"/>
  <c r="B89" i="1"/>
  <c r="O89" i="1" s="1"/>
  <c r="L89" i="1" s="1"/>
  <c r="U89" i="1" s="1"/>
  <c r="W89" i="1" s="1"/>
  <c r="B90" i="1"/>
  <c r="O90" i="1" s="1"/>
  <c r="L90" i="1" s="1"/>
  <c r="U90" i="1" s="1"/>
  <c r="W90" i="1" s="1"/>
  <c r="B91" i="1"/>
  <c r="O91" i="1" s="1"/>
  <c r="L91" i="1" s="1"/>
  <c r="U91" i="1" s="1"/>
  <c r="W91" i="1" s="1"/>
  <c r="B92" i="1"/>
  <c r="O92" i="1" s="1"/>
  <c r="L92" i="1" s="1"/>
  <c r="U92" i="1" s="1"/>
  <c r="W92" i="1" s="1"/>
  <c r="B93" i="1"/>
  <c r="O93" i="1" s="1"/>
  <c r="L93" i="1" s="1"/>
  <c r="U93" i="1" s="1"/>
  <c r="W93" i="1" s="1"/>
  <c r="B94" i="1"/>
  <c r="O94" i="1" s="1"/>
  <c r="L94" i="1" s="1"/>
  <c r="U94" i="1" s="1"/>
  <c r="W94" i="1" s="1"/>
  <c r="B95" i="1"/>
  <c r="O95" i="1" s="1"/>
  <c r="L95" i="1" s="1"/>
  <c r="U95" i="1" s="1"/>
  <c r="W95" i="1" s="1"/>
  <c r="B96" i="1"/>
  <c r="B97" i="1"/>
  <c r="O97" i="1" s="1"/>
  <c r="L97" i="1" s="1"/>
  <c r="U97" i="1" s="1"/>
  <c r="W97" i="1" s="1"/>
  <c r="B98" i="1"/>
  <c r="O98" i="1" s="1"/>
  <c r="L98" i="1" s="1"/>
  <c r="U98" i="1" s="1"/>
  <c r="W98" i="1" s="1"/>
  <c r="B99" i="1"/>
  <c r="O99" i="1" s="1"/>
  <c r="L99" i="1" s="1"/>
  <c r="U99" i="1" s="1"/>
  <c r="W99" i="1" s="1"/>
  <c r="B100" i="1"/>
  <c r="O100" i="1" s="1"/>
  <c r="L100" i="1" s="1"/>
  <c r="U100" i="1" s="1"/>
  <c r="W100" i="1" s="1"/>
  <c r="B101" i="1"/>
  <c r="O101" i="1" s="1"/>
  <c r="L101" i="1" s="1"/>
  <c r="U101" i="1" s="1"/>
  <c r="W101" i="1" s="1"/>
  <c r="B102" i="1"/>
  <c r="O102" i="1" s="1"/>
  <c r="L102" i="1" s="1"/>
  <c r="U102" i="1" s="1"/>
  <c r="W102" i="1" s="1"/>
  <c r="B103" i="1"/>
  <c r="O103" i="1" s="1"/>
  <c r="L103" i="1" s="1"/>
  <c r="U103" i="1" s="1"/>
  <c r="W103" i="1" s="1"/>
  <c r="B104" i="1"/>
  <c r="O104" i="1" s="1"/>
  <c r="L104" i="1" s="1"/>
  <c r="U104" i="1" s="1"/>
  <c r="W104" i="1" s="1"/>
  <c r="B105" i="1"/>
  <c r="O105" i="1" s="1"/>
  <c r="L105" i="1" s="1"/>
  <c r="U105" i="1" s="1"/>
  <c r="W105" i="1" s="1"/>
  <c r="B106" i="1"/>
  <c r="O106" i="1" s="1"/>
  <c r="L106" i="1" s="1"/>
  <c r="U106" i="1" s="1"/>
  <c r="W106" i="1" s="1"/>
  <c r="B107" i="1"/>
  <c r="O107" i="1" s="1"/>
  <c r="L107" i="1" s="1"/>
  <c r="U107" i="1" s="1"/>
  <c r="W107" i="1" s="1"/>
  <c r="B108" i="1"/>
  <c r="O108" i="1" s="1"/>
  <c r="L108" i="1" s="1"/>
  <c r="U108" i="1" s="1"/>
  <c r="W108" i="1" s="1"/>
  <c r="B109" i="1"/>
  <c r="B110" i="1"/>
  <c r="O110" i="1" s="1"/>
  <c r="L110" i="1" s="1"/>
  <c r="U110" i="1" s="1"/>
  <c r="W110" i="1" s="1"/>
  <c r="B111" i="1"/>
  <c r="O111" i="1" s="1"/>
  <c r="L111" i="1" s="1"/>
  <c r="U111" i="1" s="1"/>
  <c r="W111" i="1" s="1"/>
  <c r="B112" i="1"/>
  <c r="O112" i="1" s="1"/>
  <c r="L112" i="1" s="1"/>
  <c r="U112" i="1" s="1"/>
  <c r="W112" i="1" s="1"/>
  <c r="B113" i="1"/>
  <c r="O113" i="1" s="1"/>
  <c r="L113" i="1" s="1"/>
  <c r="U113" i="1" s="1"/>
  <c r="W113" i="1" s="1"/>
  <c r="B114" i="1"/>
  <c r="O114" i="1" s="1"/>
  <c r="L114" i="1" s="1"/>
  <c r="U114" i="1" s="1"/>
  <c r="W114" i="1" s="1"/>
  <c r="B115" i="1"/>
  <c r="O115" i="1" s="1"/>
  <c r="L115" i="1" s="1"/>
  <c r="U115" i="1" s="1"/>
  <c r="W115" i="1" s="1"/>
  <c r="B116" i="1"/>
  <c r="O116" i="1" s="1"/>
  <c r="L116" i="1" s="1"/>
  <c r="U116" i="1" s="1"/>
  <c r="W116" i="1" s="1"/>
  <c r="B117" i="1"/>
  <c r="O117" i="1" s="1"/>
  <c r="L117" i="1" s="1"/>
  <c r="U117" i="1" s="1"/>
  <c r="W117" i="1" s="1"/>
  <c r="B118" i="1"/>
  <c r="O118" i="1" s="1"/>
  <c r="L118" i="1" s="1"/>
  <c r="U118" i="1" s="1"/>
  <c r="W118" i="1" s="1"/>
  <c r="B119" i="1"/>
  <c r="O119" i="1" s="1"/>
  <c r="L119" i="1" s="1"/>
  <c r="U119" i="1" s="1"/>
  <c r="W119" i="1" s="1"/>
  <c r="B120" i="1"/>
  <c r="O120" i="1" s="1"/>
  <c r="L120" i="1" s="1"/>
  <c r="U120" i="1" s="1"/>
  <c r="W120" i="1" s="1"/>
  <c r="B121" i="1"/>
  <c r="O121" i="1" s="1"/>
  <c r="L121" i="1" s="1"/>
  <c r="U121" i="1" s="1"/>
  <c r="W121" i="1" s="1"/>
  <c r="B122" i="1"/>
  <c r="B123" i="1"/>
  <c r="O123" i="1" s="1"/>
  <c r="L123" i="1" s="1"/>
  <c r="U123" i="1" s="1"/>
  <c r="W123" i="1" s="1"/>
  <c r="B124" i="1"/>
  <c r="O124" i="1" s="1"/>
  <c r="L124" i="1" s="1"/>
  <c r="U124" i="1" s="1"/>
  <c r="W124" i="1" s="1"/>
  <c r="B125" i="1"/>
  <c r="O125" i="1" s="1"/>
  <c r="L125" i="1" s="1"/>
  <c r="U125" i="1" s="1"/>
  <c r="W125" i="1" s="1"/>
  <c r="B126" i="1"/>
  <c r="O126" i="1" s="1"/>
  <c r="L126" i="1" s="1"/>
  <c r="U126" i="1" s="1"/>
  <c r="W126" i="1" s="1"/>
  <c r="B127" i="1"/>
  <c r="O127" i="1" s="1"/>
  <c r="L127" i="1" s="1"/>
  <c r="U127" i="1" s="1"/>
  <c r="W127" i="1" s="1"/>
  <c r="B128" i="1"/>
  <c r="O128" i="1" s="1"/>
  <c r="L128" i="1" s="1"/>
  <c r="U128" i="1" s="1"/>
  <c r="W128" i="1" s="1"/>
  <c r="B129" i="1"/>
  <c r="O129" i="1" s="1"/>
  <c r="L129" i="1" s="1"/>
  <c r="U129" i="1" s="1"/>
  <c r="W129" i="1" s="1"/>
  <c r="B130" i="1"/>
  <c r="O130" i="1" s="1"/>
  <c r="L130" i="1" s="1"/>
  <c r="U130" i="1" s="1"/>
  <c r="W130" i="1" s="1"/>
  <c r="B131" i="1"/>
  <c r="O131" i="1" s="1"/>
  <c r="L131" i="1" s="1"/>
  <c r="U131" i="1" s="1"/>
  <c r="W131" i="1" s="1"/>
  <c r="B132" i="1"/>
  <c r="O132" i="1" s="1"/>
  <c r="L132" i="1" s="1"/>
  <c r="U132" i="1" s="1"/>
  <c r="W132" i="1" s="1"/>
  <c r="B133" i="1"/>
  <c r="O133" i="1" s="1"/>
  <c r="L133" i="1" s="1"/>
  <c r="U133" i="1" s="1"/>
  <c r="W133" i="1" s="1"/>
  <c r="B134" i="1"/>
  <c r="O134" i="1" s="1"/>
  <c r="L134" i="1" s="1"/>
  <c r="U134" i="1" s="1"/>
  <c r="W134" i="1" s="1"/>
  <c r="B135" i="1"/>
  <c r="O135" i="1" s="1"/>
  <c r="L135" i="1" s="1"/>
  <c r="U135" i="1" s="1"/>
  <c r="W135" i="1" s="1"/>
  <c r="B136" i="1"/>
  <c r="O136" i="1" s="1"/>
  <c r="L136" i="1" s="1"/>
  <c r="U136" i="1" s="1"/>
  <c r="W136" i="1" s="1"/>
  <c r="B137" i="1"/>
  <c r="O137" i="1" s="1"/>
  <c r="L137" i="1" s="1"/>
  <c r="U137" i="1" s="1"/>
  <c r="W137" i="1" s="1"/>
  <c r="B138" i="1"/>
  <c r="O138" i="1" s="1"/>
  <c r="L138" i="1" s="1"/>
  <c r="U138" i="1" s="1"/>
  <c r="W138" i="1" s="1"/>
  <c r="B139" i="1"/>
  <c r="O139" i="1" s="1"/>
  <c r="L139" i="1" s="1"/>
  <c r="U139" i="1" s="1"/>
  <c r="W139" i="1" s="1"/>
  <c r="B140" i="1"/>
  <c r="O140" i="1" s="1"/>
  <c r="L140" i="1" s="1"/>
  <c r="U140" i="1" s="1"/>
  <c r="W140" i="1" s="1"/>
  <c r="B3" i="1"/>
  <c r="O3" i="1" s="1"/>
  <c r="L3" i="1" s="1"/>
  <c r="U3" i="1" s="1"/>
  <c r="W3" i="1" s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O6" i="1" l="1"/>
  <c r="L6" i="1" s="1"/>
  <c r="U6" i="1" s="1"/>
  <c r="W6" i="1" s="1"/>
  <c r="Q13" i="1"/>
  <c r="H2" i="1" s="1"/>
  <c r="Y6" i="1" l="1"/>
  <c r="P14" i="1"/>
  <c r="X3" i="1"/>
  <c r="M2" i="1"/>
  <c r="N2" i="1"/>
  <c r="X4" i="1" l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Y2" i="1" l="1"/>
  <c r="Y4" i="1"/>
</calcChain>
</file>

<file path=xl/sharedStrings.xml><?xml version="1.0" encoding="utf-8"?>
<sst xmlns="http://schemas.openxmlformats.org/spreadsheetml/2006/main" count="38" uniqueCount="37">
  <si>
    <t xml:space="preserve">Time (S) </t>
  </si>
  <si>
    <t>Vehicle Speed (M/S)</t>
  </si>
  <si>
    <t>Distance (M)</t>
  </si>
  <si>
    <t>Height (M)</t>
  </si>
  <si>
    <t>Length (M)</t>
  </si>
  <si>
    <t>Width (M)</t>
  </si>
  <si>
    <t>Density of air (KG/m^3)</t>
  </si>
  <si>
    <t>Coefficient of drag</t>
  </si>
  <si>
    <t xml:space="preserve">Aerodynamic Resistance </t>
  </si>
  <si>
    <t>Angle of rise (Degrees)</t>
  </si>
  <si>
    <t xml:space="preserve">Angle of fall (Degrees) </t>
  </si>
  <si>
    <t>Gradient (% of slope)</t>
  </si>
  <si>
    <t>Rolling Resistance</t>
  </si>
  <si>
    <t>Power (W)</t>
  </si>
  <si>
    <t>Tractive Force = Tractive effort - rolling resistance</t>
  </si>
  <si>
    <t>Gravity (N)</t>
  </si>
  <si>
    <t>Gradability (%)</t>
  </si>
  <si>
    <t>Mass (KG)</t>
  </si>
  <si>
    <t>Weight (N)</t>
  </si>
  <si>
    <t xml:space="preserve">Total Resistance (N) </t>
  </si>
  <si>
    <t>Acceleration (M/S)</t>
  </si>
  <si>
    <t>Gradient Reistance (N)</t>
  </si>
  <si>
    <t>Average Power (W)</t>
  </si>
  <si>
    <t>Max Power (W)</t>
  </si>
  <si>
    <t>Tractive Effort = Coefficient of friction x weight</t>
  </si>
  <si>
    <t>Frontal area (M^2)</t>
  </si>
  <si>
    <t>Rolling resistance earth dry</t>
  </si>
  <si>
    <t>Friction Coefficient (earth dry)</t>
  </si>
  <si>
    <t>Max Total Resistance</t>
  </si>
  <si>
    <t>Assinment 2</t>
  </si>
  <si>
    <t>Power KW</t>
  </si>
  <si>
    <t>Power into Batt (KW)</t>
  </si>
  <si>
    <t>Joules in batt (KJ)</t>
  </si>
  <si>
    <t>Max Joules in Batt (KJ)</t>
  </si>
  <si>
    <t>Min Joules in Batt (KJ)</t>
  </si>
  <si>
    <t>Average change in power into batt a sec (J)</t>
  </si>
  <si>
    <t>Average Power from gen (KW)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</si>
</sst>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(KW)</a:t>
            </a:r>
            <a:r>
              <a:rPr lang="en-US" baseline="0"/>
              <a:t> Vs. Time 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Sheet1!$U$1</c:f>
              <c:strCache>
                <c:ptCount val="1"/>
                <c:pt idx="0">
                  <c:v>Power KW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Sheet1!$A$2:$A$140</c:f>
              <c:numCache>
                <c:formatCode>General</c:formatCode>
                <c:ptCount val="1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</c:numCache>
            </c:numRef>
          </c:cat>
          <c:val>
            <c:numRef>
              <c:f>Sheet1!$U$2:$U$140</c:f>
              <c:numCache>
                <c:formatCode>General</c:formatCode>
                <c:ptCount val="139"/>
                <c:pt idx="0">
                  <c:v>0</c:v>
                </c:pt>
                <c:pt idx="1">
                  <c:v>0.52211467500000008</c:v>
                </c:pt>
                <c:pt idx="2">
                  <c:v>1.0473606</c:v>
                </c:pt>
                <c:pt idx="3">
                  <c:v>1.5788690249999999</c:v>
                </c:pt>
                <c:pt idx="4">
                  <c:v>2.1197712000000002</c:v>
                </c:pt>
                <c:pt idx="5">
                  <c:v>2.6731983750000001</c:v>
                </c:pt>
                <c:pt idx="6">
                  <c:v>3.2422818000000002</c:v>
                </c:pt>
                <c:pt idx="7">
                  <c:v>3.830152725</c:v>
                </c:pt>
                <c:pt idx="8">
                  <c:v>1.3381527250000003</c:v>
                </c:pt>
                <c:pt idx="9">
                  <c:v>1.3381527250000003</c:v>
                </c:pt>
                <c:pt idx="10">
                  <c:v>1.3381527250000003</c:v>
                </c:pt>
                <c:pt idx="11">
                  <c:v>1.3381527250000003</c:v>
                </c:pt>
                <c:pt idx="12">
                  <c:v>1.3381527250000003</c:v>
                </c:pt>
                <c:pt idx="13">
                  <c:v>1.3381527250000003</c:v>
                </c:pt>
                <c:pt idx="14">
                  <c:v>1.3381527250000003</c:v>
                </c:pt>
                <c:pt idx="15">
                  <c:v>1.3381527250000003</c:v>
                </c:pt>
                <c:pt idx="16">
                  <c:v>0</c:v>
                </c:pt>
                <c:pt idx="17">
                  <c:v>1.1062818000000001</c:v>
                </c:pt>
                <c:pt idx="18">
                  <c:v>1.1062818000000001</c:v>
                </c:pt>
                <c:pt idx="19">
                  <c:v>1.1062818000000001</c:v>
                </c:pt>
                <c:pt idx="20">
                  <c:v>0</c:v>
                </c:pt>
                <c:pt idx="21">
                  <c:v>4.2231983749999999</c:v>
                </c:pt>
                <c:pt idx="22">
                  <c:v>4.2231983749999999</c:v>
                </c:pt>
                <c:pt idx="23">
                  <c:v>4.2231983749999999</c:v>
                </c:pt>
                <c:pt idx="24">
                  <c:v>4.2231983749999999</c:v>
                </c:pt>
                <c:pt idx="25">
                  <c:v>4.2231983749999999</c:v>
                </c:pt>
                <c:pt idx="26">
                  <c:v>4.2231983749999999</c:v>
                </c:pt>
                <c:pt idx="27">
                  <c:v>4.2231983749999999</c:v>
                </c:pt>
                <c:pt idx="28">
                  <c:v>4.2231983749999999</c:v>
                </c:pt>
                <c:pt idx="29">
                  <c:v>4.2231983749999999</c:v>
                </c:pt>
                <c:pt idx="30">
                  <c:v>4.2231983749999999</c:v>
                </c:pt>
                <c:pt idx="31">
                  <c:v>4.2231983749999999</c:v>
                </c:pt>
                <c:pt idx="32">
                  <c:v>4.2231983749999999</c:v>
                </c:pt>
                <c:pt idx="33">
                  <c:v>4.2231983749999999</c:v>
                </c:pt>
                <c:pt idx="34">
                  <c:v>4.2231983749999999</c:v>
                </c:pt>
                <c:pt idx="35">
                  <c:v>4.2231983749999999</c:v>
                </c:pt>
                <c:pt idx="36">
                  <c:v>4.2231983749999999</c:v>
                </c:pt>
                <c:pt idx="37">
                  <c:v>4.2231983749999999</c:v>
                </c:pt>
                <c:pt idx="38">
                  <c:v>4.2231983749999999</c:v>
                </c:pt>
                <c:pt idx="39">
                  <c:v>4.2231983749999999</c:v>
                </c:pt>
                <c:pt idx="40">
                  <c:v>4.2231983749999999</c:v>
                </c:pt>
                <c:pt idx="41">
                  <c:v>3.2422818000000002</c:v>
                </c:pt>
                <c:pt idx="42">
                  <c:v>3.830152725</c:v>
                </c:pt>
                <c:pt idx="43">
                  <c:v>1.3381527250000003</c:v>
                </c:pt>
                <c:pt idx="44">
                  <c:v>1.3381527250000003</c:v>
                </c:pt>
                <c:pt idx="45">
                  <c:v>1.3381527250000003</c:v>
                </c:pt>
                <c:pt idx="46">
                  <c:v>1.3381527250000003</c:v>
                </c:pt>
                <c:pt idx="47">
                  <c:v>1.3381527250000003</c:v>
                </c:pt>
                <c:pt idx="48">
                  <c:v>0</c:v>
                </c:pt>
                <c:pt idx="49">
                  <c:v>0.69577120000000015</c:v>
                </c:pt>
                <c:pt idx="50">
                  <c:v>0.69577120000000015</c:v>
                </c:pt>
                <c:pt idx="51">
                  <c:v>0.69577120000000015</c:v>
                </c:pt>
                <c:pt idx="52">
                  <c:v>0.69577120000000015</c:v>
                </c:pt>
                <c:pt idx="53">
                  <c:v>0.69577120000000015</c:v>
                </c:pt>
                <c:pt idx="54">
                  <c:v>0.69577120000000015</c:v>
                </c:pt>
                <c:pt idx="55">
                  <c:v>0.69577120000000015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1.3381527250000003</c:v>
                </c:pt>
                <c:pt idx="68">
                  <c:v>1.3381527250000003</c:v>
                </c:pt>
                <c:pt idx="69">
                  <c:v>1.3381527250000003</c:v>
                </c:pt>
                <c:pt idx="70">
                  <c:v>1.3381527250000003</c:v>
                </c:pt>
                <c:pt idx="71">
                  <c:v>0</c:v>
                </c:pt>
                <c:pt idx="72">
                  <c:v>1.1062818000000001</c:v>
                </c:pt>
                <c:pt idx="73">
                  <c:v>1.1062818000000001</c:v>
                </c:pt>
                <c:pt idx="74">
                  <c:v>3.830152725</c:v>
                </c:pt>
                <c:pt idx="75">
                  <c:v>1.3381527250000003</c:v>
                </c:pt>
                <c:pt idx="76">
                  <c:v>1.3381527250000003</c:v>
                </c:pt>
                <c:pt idx="77">
                  <c:v>1.3381527250000003</c:v>
                </c:pt>
                <c:pt idx="78">
                  <c:v>1.3381527250000003</c:v>
                </c:pt>
                <c:pt idx="79">
                  <c:v>1.3381527250000003</c:v>
                </c:pt>
                <c:pt idx="80">
                  <c:v>1.3381527250000003</c:v>
                </c:pt>
                <c:pt idx="81">
                  <c:v>1.3381527250000003</c:v>
                </c:pt>
                <c:pt idx="82">
                  <c:v>1.3381527250000003</c:v>
                </c:pt>
                <c:pt idx="83">
                  <c:v>1.3381527250000003</c:v>
                </c:pt>
                <c:pt idx="84">
                  <c:v>1.3381527250000003</c:v>
                </c:pt>
                <c:pt idx="85">
                  <c:v>1.3381527250000003</c:v>
                </c:pt>
                <c:pt idx="86">
                  <c:v>1.3381527250000003</c:v>
                </c:pt>
                <c:pt idx="87">
                  <c:v>1.3381527250000003</c:v>
                </c:pt>
                <c:pt idx="88">
                  <c:v>1.3381527250000003</c:v>
                </c:pt>
                <c:pt idx="89">
                  <c:v>1.3381527250000003</c:v>
                </c:pt>
                <c:pt idx="90">
                  <c:v>1.3381527250000003</c:v>
                </c:pt>
                <c:pt idx="91">
                  <c:v>1.3381527250000003</c:v>
                </c:pt>
                <c:pt idx="92">
                  <c:v>1.3381527250000003</c:v>
                </c:pt>
                <c:pt idx="93">
                  <c:v>1.3381527250000003</c:v>
                </c:pt>
                <c:pt idx="94">
                  <c:v>0</c:v>
                </c:pt>
                <c:pt idx="95">
                  <c:v>0.89319837500000021</c:v>
                </c:pt>
                <c:pt idx="96">
                  <c:v>0.89319837500000021</c:v>
                </c:pt>
                <c:pt idx="97">
                  <c:v>0.89319837500000021</c:v>
                </c:pt>
                <c:pt idx="98">
                  <c:v>3.2422818000000002</c:v>
                </c:pt>
                <c:pt idx="99">
                  <c:v>3.830152725</c:v>
                </c:pt>
                <c:pt idx="100">
                  <c:v>1.3381527250000003</c:v>
                </c:pt>
                <c:pt idx="101">
                  <c:v>1.3381527250000003</c:v>
                </c:pt>
                <c:pt idx="102">
                  <c:v>1.3381527250000003</c:v>
                </c:pt>
                <c:pt idx="103">
                  <c:v>1.3381527250000003</c:v>
                </c:pt>
                <c:pt idx="104">
                  <c:v>1.3381527250000003</c:v>
                </c:pt>
                <c:pt idx="105">
                  <c:v>1.3381527250000003</c:v>
                </c:pt>
                <c:pt idx="106">
                  <c:v>1.3381527250000003</c:v>
                </c:pt>
                <c:pt idx="107">
                  <c:v>0</c:v>
                </c:pt>
                <c:pt idx="108">
                  <c:v>0.69577120000000015</c:v>
                </c:pt>
                <c:pt idx="109">
                  <c:v>0.69577120000000015</c:v>
                </c:pt>
                <c:pt idx="110">
                  <c:v>0.69577120000000015</c:v>
                </c:pt>
                <c:pt idx="111">
                  <c:v>2.6731983750000001</c:v>
                </c:pt>
                <c:pt idx="112">
                  <c:v>3.2422818000000002</c:v>
                </c:pt>
                <c:pt idx="113">
                  <c:v>3.830152725</c:v>
                </c:pt>
                <c:pt idx="114">
                  <c:v>1.3381527250000003</c:v>
                </c:pt>
                <c:pt idx="115">
                  <c:v>1.3381527250000003</c:v>
                </c:pt>
                <c:pt idx="116">
                  <c:v>1.3381527250000003</c:v>
                </c:pt>
                <c:pt idx="117">
                  <c:v>1.3381527250000003</c:v>
                </c:pt>
                <c:pt idx="118">
                  <c:v>1.3381527250000003</c:v>
                </c:pt>
                <c:pt idx="119">
                  <c:v>1.3381527250000003</c:v>
                </c:pt>
                <c:pt idx="120">
                  <c:v>0</c:v>
                </c:pt>
                <c:pt idx="121">
                  <c:v>0.69577120000000015</c:v>
                </c:pt>
                <c:pt idx="122">
                  <c:v>0.69577120000000015</c:v>
                </c:pt>
                <c:pt idx="123">
                  <c:v>0.69577120000000015</c:v>
                </c:pt>
                <c:pt idx="124">
                  <c:v>0.69577120000000015</c:v>
                </c:pt>
                <c:pt idx="125">
                  <c:v>2.6731983750000001</c:v>
                </c:pt>
                <c:pt idx="126">
                  <c:v>3.2422818000000002</c:v>
                </c:pt>
                <c:pt idx="127">
                  <c:v>3.830152725</c:v>
                </c:pt>
                <c:pt idx="128">
                  <c:v>1.3381527250000003</c:v>
                </c:pt>
                <c:pt idx="129">
                  <c:v>1.3381527250000003</c:v>
                </c:pt>
                <c:pt idx="130">
                  <c:v>1.3381527250000003</c:v>
                </c:pt>
                <c:pt idx="131">
                  <c:v>1.3381527250000003</c:v>
                </c:pt>
                <c:pt idx="132">
                  <c:v>1.3381527250000003</c:v>
                </c:pt>
                <c:pt idx="133">
                  <c:v>1.3381527250000003</c:v>
                </c:pt>
                <c:pt idx="134">
                  <c:v>1.3381527250000003</c:v>
                </c:pt>
                <c:pt idx="135">
                  <c:v>1.3381527250000003</c:v>
                </c:pt>
                <c:pt idx="136">
                  <c:v>1.3381527250000003</c:v>
                </c:pt>
                <c:pt idx="137">
                  <c:v>1.3381527250000003</c:v>
                </c:pt>
                <c:pt idx="138">
                  <c:v>1.3381527250000003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EC-47E4-9F46-D0715DF7F3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5054952"/>
        <c:axId val="515055936"/>
      </c:lineChart>
      <c:catAx>
        <c:axId val="5150549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055936"/>
        <c:crosses val="autoZero"/>
        <c:auto val="1"/>
        <c:lblAlgn val="ctr"/>
        <c:lblOffset val="100"/>
        <c:noMultiLvlLbl val="0"/>
      </c:catAx>
      <c:valAx>
        <c:axId val="515055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054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Joules in batt (KJ) Vs.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Sheet1!$X$1</c:f>
              <c:strCache>
                <c:ptCount val="1"/>
                <c:pt idx="0">
                  <c:v>Joules in batt (KJ)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Sheet1!$A$2:$A$140</c:f>
              <c:numCache>
                <c:formatCode>General</c:formatCode>
                <c:ptCount val="1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</c:numCache>
            </c:numRef>
          </c:cat>
          <c:val>
            <c:numRef>
              <c:f>Sheet1!$X$2:$X$140</c:f>
              <c:numCache>
                <c:formatCode>General</c:formatCode>
                <c:ptCount val="139"/>
                <c:pt idx="0">
                  <c:v>2</c:v>
                </c:pt>
                <c:pt idx="1">
                  <c:v>3.1378853250000001</c:v>
                </c:pt>
                <c:pt idx="2">
                  <c:v>3.750524725</c:v>
                </c:pt>
                <c:pt idx="3">
                  <c:v>3.8316556999999998</c:v>
                </c:pt>
                <c:pt idx="4">
                  <c:v>3.3718844999999993</c:v>
                </c:pt>
                <c:pt idx="5">
                  <c:v>2.3586861249999993</c:v>
                </c:pt>
                <c:pt idx="6">
                  <c:v>0.77640432499999901</c:v>
                </c:pt>
                <c:pt idx="7">
                  <c:v>-1.3937484000000013</c:v>
                </c:pt>
                <c:pt idx="8">
                  <c:v>-1.0719011250000017</c:v>
                </c:pt>
                <c:pt idx="9">
                  <c:v>-0.75005385000000202</c:v>
                </c:pt>
                <c:pt idx="10">
                  <c:v>-0.42820657500000237</c:v>
                </c:pt>
                <c:pt idx="11">
                  <c:v>-0.10635930000000271</c:v>
                </c:pt>
                <c:pt idx="12">
                  <c:v>0.21548797499999695</c:v>
                </c:pt>
                <c:pt idx="13">
                  <c:v>0.5373352499999966</c:v>
                </c:pt>
                <c:pt idx="14">
                  <c:v>0.85918252499999626</c:v>
                </c:pt>
                <c:pt idx="15">
                  <c:v>1.1810297999999959</c:v>
                </c:pt>
                <c:pt idx="16">
                  <c:v>2.8410297999999958</c:v>
                </c:pt>
                <c:pt idx="17">
                  <c:v>3.3947479999999954</c:v>
                </c:pt>
                <c:pt idx="18">
                  <c:v>3.948466199999995</c:v>
                </c:pt>
                <c:pt idx="19">
                  <c:v>4.5021843999999946</c:v>
                </c:pt>
                <c:pt idx="20">
                  <c:v>6.1621843999999948</c:v>
                </c:pt>
                <c:pt idx="21">
                  <c:v>3.598986024999995</c:v>
                </c:pt>
                <c:pt idx="22">
                  <c:v>1.0357876499999952</c:v>
                </c:pt>
                <c:pt idx="23">
                  <c:v>-1.5274107250000046</c:v>
                </c:pt>
                <c:pt idx="24">
                  <c:v>-4.0906091000000044</c:v>
                </c:pt>
                <c:pt idx="25">
                  <c:v>-6.6538074750000042</c:v>
                </c:pt>
                <c:pt idx="26">
                  <c:v>-9.2170058500000032</c:v>
                </c:pt>
                <c:pt idx="27">
                  <c:v>-11.780204225000002</c:v>
                </c:pt>
                <c:pt idx="28">
                  <c:v>-14.343402600000001</c:v>
                </c:pt>
                <c:pt idx="29">
                  <c:v>-16.906600975</c:v>
                </c:pt>
                <c:pt idx="30">
                  <c:v>-19.469799349999999</c:v>
                </c:pt>
                <c:pt idx="31">
                  <c:v>-22.032997724999998</c:v>
                </c:pt>
                <c:pt idx="32">
                  <c:v>-24.596196099999997</c:v>
                </c:pt>
                <c:pt idx="33">
                  <c:v>-27.159394474999996</c:v>
                </c:pt>
                <c:pt idx="34">
                  <c:v>-29.722592849999995</c:v>
                </c:pt>
                <c:pt idx="35">
                  <c:v>-32.285791224999997</c:v>
                </c:pt>
                <c:pt idx="36">
                  <c:v>-34.848989599999996</c:v>
                </c:pt>
                <c:pt idx="37">
                  <c:v>-37.412187974999995</c:v>
                </c:pt>
                <c:pt idx="38">
                  <c:v>-39.975386349999994</c:v>
                </c:pt>
                <c:pt idx="39">
                  <c:v>-42.538584724999993</c:v>
                </c:pt>
                <c:pt idx="40">
                  <c:v>-45.101783099999992</c:v>
                </c:pt>
                <c:pt idx="41">
                  <c:v>-46.684064899999989</c:v>
                </c:pt>
                <c:pt idx="42">
                  <c:v>-48.85421762499999</c:v>
                </c:pt>
                <c:pt idx="43">
                  <c:v>-48.532370349999994</c:v>
                </c:pt>
                <c:pt idx="44">
                  <c:v>-48.210523074999998</c:v>
                </c:pt>
                <c:pt idx="45">
                  <c:v>-47.888675800000001</c:v>
                </c:pt>
                <c:pt idx="46">
                  <c:v>-47.566828525000005</c:v>
                </c:pt>
                <c:pt idx="47">
                  <c:v>-47.244981250000009</c:v>
                </c:pt>
                <c:pt idx="48">
                  <c:v>-45.584981250000013</c:v>
                </c:pt>
                <c:pt idx="49">
                  <c:v>-44.620752450000012</c:v>
                </c:pt>
                <c:pt idx="50">
                  <c:v>-43.656523650000011</c:v>
                </c:pt>
                <c:pt idx="51">
                  <c:v>-42.69229485000001</c:v>
                </c:pt>
                <c:pt idx="52">
                  <c:v>-41.72806605000001</c:v>
                </c:pt>
                <c:pt idx="53">
                  <c:v>-40.763837250000009</c:v>
                </c:pt>
                <c:pt idx="54">
                  <c:v>-39.799608450000008</c:v>
                </c:pt>
                <c:pt idx="55">
                  <c:v>-38.835379650000007</c:v>
                </c:pt>
                <c:pt idx="56">
                  <c:v>-37.175379650000011</c:v>
                </c:pt>
                <c:pt idx="57">
                  <c:v>-35.515379650000014</c:v>
                </c:pt>
                <c:pt idx="58">
                  <c:v>-33.855379650000017</c:v>
                </c:pt>
                <c:pt idx="59">
                  <c:v>-32.195379650000021</c:v>
                </c:pt>
                <c:pt idx="60">
                  <c:v>-30.535379650000021</c:v>
                </c:pt>
                <c:pt idx="61">
                  <c:v>-28.875379650000021</c:v>
                </c:pt>
                <c:pt idx="62">
                  <c:v>-27.21537965000002</c:v>
                </c:pt>
                <c:pt idx="63">
                  <c:v>-25.55537965000002</c:v>
                </c:pt>
                <c:pt idx="64">
                  <c:v>-23.89537965000002</c:v>
                </c:pt>
                <c:pt idx="65">
                  <c:v>-22.23537965000002</c:v>
                </c:pt>
                <c:pt idx="66">
                  <c:v>-20.57537965000002</c:v>
                </c:pt>
                <c:pt idx="67">
                  <c:v>-20.25353237500002</c:v>
                </c:pt>
                <c:pt idx="68">
                  <c:v>-19.931685100000021</c:v>
                </c:pt>
                <c:pt idx="69">
                  <c:v>-19.609837825000021</c:v>
                </c:pt>
                <c:pt idx="70">
                  <c:v>-19.287990550000021</c:v>
                </c:pt>
                <c:pt idx="71">
                  <c:v>-17.627990550000021</c:v>
                </c:pt>
                <c:pt idx="72">
                  <c:v>-17.074272350000022</c:v>
                </c:pt>
                <c:pt idx="73">
                  <c:v>-16.520554150000024</c:v>
                </c:pt>
                <c:pt idx="74">
                  <c:v>-18.690706875000025</c:v>
                </c:pt>
                <c:pt idx="75">
                  <c:v>-18.368859600000025</c:v>
                </c:pt>
                <c:pt idx="76">
                  <c:v>-18.047012325000026</c:v>
                </c:pt>
                <c:pt idx="77">
                  <c:v>-17.725165050000026</c:v>
                </c:pt>
                <c:pt idx="78">
                  <c:v>-17.403317775000026</c:v>
                </c:pt>
                <c:pt idx="79">
                  <c:v>-17.081470500000027</c:v>
                </c:pt>
                <c:pt idx="80">
                  <c:v>-16.759623225000027</c:v>
                </c:pt>
                <c:pt idx="81">
                  <c:v>-16.437775950000027</c:v>
                </c:pt>
                <c:pt idx="82">
                  <c:v>-16.115928675000028</c:v>
                </c:pt>
                <c:pt idx="83">
                  <c:v>-15.794081400000028</c:v>
                </c:pt>
                <c:pt idx="84">
                  <c:v>-15.472234125000028</c:v>
                </c:pt>
                <c:pt idx="85">
                  <c:v>-15.150386850000029</c:v>
                </c:pt>
                <c:pt idx="86">
                  <c:v>-14.828539575000029</c:v>
                </c:pt>
                <c:pt idx="87">
                  <c:v>-14.506692300000029</c:v>
                </c:pt>
                <c:pt idx="88">
                  <c:v>-14.18484502500003</c:v>
                </c:pt>
                <c:pt idx="89">
                  <c:v>-13.86299775000003</c:v>
                </c:pt>
                <c:pt idx="90">
                  <c:v>-13.54115047500003</c:v>
                </c:pt>
                <c:pt idx="91">
                  <c:v>-13.219303200000031</c:v>
                </c:pt>
                <c:pt idx="92">
                  <c:v>-12.897455925000031</c:v>
                </c:pt>
                <c:pt idx="93">
                  <c:v>-12.575608650000031</c:v>
                </c:pt>
                <c:pt idx="94">
                  <c:v>-10.915608650000031</c:v>
                </c:pt>
                <c:pt idx="95">
                  <c:v>-10.148807025000032</c:v>
                </c:pt>
                <c:pt idx="96">
                  <c:v>-9.3820054000000326</c:v>
                </c:pt>
                <c:pt idx="97">
                  <c:v>-8.6152037750000332</c:v>
                </c:pt>
                <c:pt idx="98">
                  <c:v>-10.197485575000034</c:v>
                </c:pt>
                <c:pt idx="99">
                  <c:v>-12.367638300000035</c:v>
                </c:pt>
                <c:pt idx="100">
                  <c:v>-12.045791025000035</c:v>
                </c:pt>
                <c:pt idx="101">
                  <c:v>-11.723943750000036</c:v>
                </c:pt>
                <c:pt idx="102">
                  <c:v>-11.402096475000036</c:v>
                </c:pt>
                <c:pt idx="103">
                  <c:v>-11.080249200000036</c:v>
                </c:pt>
                <c:pt idx="104">
                  <c:v>-10.758401925000037</c:v>
                </c:pt>
                <c:pt idx="105">
                  <c:v>-10.436554650000037</c:v>
                </c:pt>
                <c:pt idx="106">
                  <c:v>-10.114707375000037</c:v>
                </c:pt>
                <c:pt idx="107">
                  <c:v>-8.4547073750000372</c:v>
                </c:pt>
                <c:pt idx="108">
                  <c:v>-7.4904785750000373</c:v>
                </c:pt>
                <c:pt idx="109">
                  <c:v>-6.5262497750000374</c:v>
                </c:pt>
                <c:pt idx="110">
                  <c:v>-5.5620209750000376</c:v>
                </c:pt>
                <c:pt idx="111">
                  <c:v>-6.5752193500000375</c:v>
                </c:pt>
                <c:pt idx="112">
                  <c:v>-8.1575011500000372</c:v>
                </c:pt>
                <c:pt idx="113">
                  <c:v>-10.327653875000038</c:v>
                </c:pt>
                <c:pt idx="114">
                  <c:v>-10.005806600000039</c:v>
                </c:pt>
                <c:pt idx="115">
                  <c:v>-9.6839593250000391</c:v>
                </c:pt>
                <c:pt idx="116">
                  <c:v>-9.3621120500000394</c:v>
                </c:pt>
                <c:pt idx="117">
                  <c:v>-9.0402647750000398</c:v>
                </c:pt>
                <c:pt idx="118">
                  <c:v>-8.7184175000000401</c:v>
                </c:pt>
                <c:pt idx="119">
                  <c:v>-8.3965702250000405</c:v>
                </c:pt>
                <c:pt idx="120">
                  <c:v>-6.7365702250000403</c:v>
                </c:pt>
                <c:pt idx="121">
                  <c:v>-5.7723414250000404</c:v>
                </c:pt>
                <c:pt idx="122">
                  <c:v>-4.8081126250000406</c:v>
                </c:pt>
                <c:pt idx="123">
                  <c:v>-3.8438838250000407</c:v>
                </c:pt>
                <c:pt idx="124">
                  <c:v>-2.8796550250000408</c:v>
                </c:pt>
                <c:pt idx="125">
                  <c:v>-3.8928534000000408</c:v>
                </c:pt>
                <c:pt idx="126">
                  <c:v>-5.4751352000000413</c:v>
                </c:pt>
                <c:pt idx="127">
                  <c:v>-7.6452879250000416</c:v>
                </c:pt>
                <c:pt idx="128">
                  <c:v>-7.323440650000042</c:v>
                </c:pt>
                <c:pt idx="129">
                  <c:v>-7.0015933750000423</c:v>
                </c:pt>
                <c:pt idx="130">
                  <c:v>-6.6797461000000427</c:v>
                </c:pt>
                <c:pt idx="131">
                  <c:v>-6.357898825000043</c:v>
                </c:pt>
                <c:pt idx="132">
                  <c:v>-6.0360515500000433</c:v>
                </c:pt>
                <c:pt idx="133">
                  <c:v>-5.7142042750000437</c:v>
                </c:pt>
                <c:pt idx="134">
                  <c:v>-5.392357000000044</c:v>
                </c:pt>
                <c:pt idx="135">
                  <c:v>-5.0705097250000444</c:v>
                </c:pt>
                <c:pt idx="136">
                  <c:v>-4.7486624500000447</c:v>
                </c:pt>
                <c:pt idx="137">
                  <c:v>-4.4268151750000451</c:v>
                </c:pt>
                <c:pt idx="138">
                  <c:v>-4.1049679000000454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0F-4662-930D-F5CEB8EBE4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3525024"/>
        <c:axId val="513522400"/>
      </c:lineChart>
      <c:catAx>
        <c:axId val="513525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522400"/>
        <c:crosses val="autoZero"/>
        <c:auto val="1"/>
        <c:lblAlgn val="ctr"/>
        <c:lblOffset val="100"/>
        <c:noMultiLvlLbl val="0"/>
      </c:catAx>
      <c:valAx>
        <c:axId val="513522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Joules</a:t>
                </a:r>
                <a:r>
                  <a:rPr lang="en-GB" baseline="0"/>
                  <a:t> in Batt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525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494894</xdr:colOff>
      <xdr:row>1</xdr:row>
      <xdr:rowOff>43718</xdr:rowOff>
    </xdr:from>
    <xdr:to>
      <xdr:col>34</xdr:col>
      <xdr:colOff>200892</xdr:colOff>
      <xdr:row>15</xdr:row>
      <xdr:rowOff>38275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0ACB38E-3A49-4CC4-A4C4-C9BA7959D6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490417</xdr:colOff>
      <xdr:row>17</xdr:row>
      <xdr:rowOff>27734</xdr:rowOff>
    </xdr:from>
    <xdr:to>
      <xdr:col>34</xdr:col>
      <xdr:colOff>403091</xdr:colOff>
      <xdr:row>31</xdr:row>
      <xdr:rowOff>103934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274FC3DC-9EFF-4533-9534-902DE428DB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40"/>
  <sheetViews>
    <sheetView tabSelected="1" topLeftCell="V7" zoomScale="85" zoomScaleNormal="85" workbookViewId="0">
      <selection activeCell="Y8" sqref="Y8"/>
    </sheetView>
  </sheetViews>
  <sheetFormatPr defaultRowHeight="15" x14ac:dyDescent="0.25"/>
  <cols>
    <col min="2" max="3" width="19.42578125" bestFit="1" customWidth="1"/>
    <col min="4" max="4" width="12.140625" bestFit="1" customWidth="1"/>
    <col min="5" max="5" width="10.42578125" bestFit="1" customWidth="1"/>
    <col min="6" max="6" width="20" bestFit="1" customWidth="1"/>
    <col min="7" max="7" width="23" bestFit="1" customWidth="1"/>
    <col min="8" max="8" width="15.5703125" bestFit="1" customWidth="1"/>
    <col min="9" max="9" width="22.5703125" bestFit="1" customWidth="1"/>
    <col min="10" max="10" width="25.7109375" bestFit="1" customWidth="1"/>
    <col min="11" max="11" width="18.85546875" bestFit="1" customWidth="1"/>
    <col min="12" max="12" width="12.7109375" bestFit="1" customWidth="1"/>
    <col min="13" max="13" width="19.28515625" bestFit="1" customWidth="1"/>
    <col min="14" max="14" width="15" bestFit="1" customWidth="1"/>
    <col min="15" max="15" width="20.7109375" bestFit="1" customWidth="1"/>
    <col min="16" max="16" width="29" bestFit="1" customWidth="1"/>
    <col min="17" max="17" width="48.42578125" bestFit="1" customWidth="1"/>
    <col min="20" max="20" width="12.85546875" bestFit="1" customWidth="1"/>
    <col min="21" max="21" width="11" bestFit="1" customWidth="1"/>
    <col min="22" max="22" width="28.42578125" bestFit="1" customWidth="1"/>
    <col min="23" max="23" width="30.140625" bestFit="1" customWidth="1"/>
    <col min="24" max="24" width="20.28515625" bestFit="1" customWidth="1"/>
    <col min="25" max="25" width="41.28515625" bestFit="1" customWidth="1"/>
  </cols>
  <sheetData>
    <row r="1" spans="1:25" x14ac:dyDescent="0.25">
      <c r="A1" t="s">
        <v>0</v>
      </c>
      <c r="B1" t="s">
        <v>20</v>
      </c>
      <c r="C1" t="s">
        <v>1</v>
      </c>
      <c r="D1" t="s">
        <v>2</v>
      </c>
      <c r="E1" t="s">
        <v>3</v>
      </c>
      <c r="F1" t="s">
        <v>11</v>
      </c>
      <c r="G1" t="s">
        <v>21</v>
      </c>
      <c r="H1" t="s">
        <v>16</v>
      </c>
      <c r="I1" t="s">
        <v>7</v>
      </c>
      <c r="J1" t="s">
        <v>8</v>
      </c>
      <c r="K1" t="s">
        <v>12</v>
      </c>
      <c r="L1" t="s">
        <v>13</v>
      </c>
      <c r="M1" t="s">
        <v>22</v>
      </c>
      <c r="N1" t="s">
        <v>23</v>
      </c>
      <c r="O1" t="s">
        <v>19</v>
      </c>
      <c r="P1" t="s">
        <v>17</v>
      </c>
      <c r="Q1" t="s">
        <v>6</v>
      </c>
      <c r="T1" s="4" t="s">
        <v>29</v>
      </c>
      <c r="U1" t="s">
        <v>30</v>
      </c>
      <c r="V1" t="s">
        <v>36</v>
      </c>
      <c r="W1" t="s">
        <v>31</v>
      </c>
      <c r="X1" t="s">
        <v>32</v>
      </c>
      <c r="Y1" t="s">
        <v>33</v>
      </c>
    </row>
    <row r="2" spans="1:25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f>100*((Q13/P2)-Q4)</f>
        <v>623.84000000000015</v>
      </c>
      <c r="I2" s="1">
        <v>0.5</v>
      </c>
      <c r="J2">
        <f>(0.5*$P$10*$I$2*$Q$2)*(C2^2)</f>
        <v>0</v>
      </c>
      <c r="K2">
        <f>Q17*Q4</f>
        <v>165.59280000000004</v>
      </c>
      <c r="L2">
        <v>0</v>
      </c>
      <c r="M2">
        <f>AVERAGE(L3:L140)</f>
        <v>1704.2388978260847</v>
      </c>
      <c r="N2">
        <f>MAX(L3:L140)</f>
        <v>4223.1983749999999</v>
      </c>
      <c r="O2">
        <v>0</v>
      </c>
      <c r="P2">
        <v>422</v>
      </c>
      <c r="Q2" s="1">
        <v>1.25</v>
      </c>
      <c r="U2">
        <f>L2/1000</f>
        <v>0</v>
      </c>
      <c r="V2">
        <v>1.66</v>
      </c>
      <c r="W2">
        <f>U2-V2</f>
        <v>-1.66</v>
      </c>
      <c r="X2">
        <v>2</v>
      </c>
      <c r="Y2">
        <f>MAX(X2:X140)</f>
        <v>6.1621843999999948</v>
      </c>
    </row>
    <row r="3" spans="1:25" x14ac:dyDescent="0.25">
      <c r="A3">
        <v>1</v>
      </c>
      <c r="B3">
        <f>C3-C2</f>
        <v>1</v>
      </c>
      <c r="C3">
        <v>1</v>
      </c>
      <c r="D3">
        <f>C3+D2</f>
        <v>1</v>
      </c>
      <c r="E3">
        <v>0</v>
      </c>
      <c r="F3">
        <v>0</v>
      </c>
      <c r="G3">
        <v>0</v>
      </c>
      <c r="J3">
        <f t="shared" ref="J3:J66" si="0">(0.5*$P$10*$I$2*$Q$2)*(C3^2)</f>
        <v>0.52187499999999998</v>
      </c>
      <c r="L3">
        <f>O3*C3</f>
        <v>522.11467500000003</v>
      </c>
      <c r="O3">
        <f>(B3*356)+J3+$K$2+G3</f>
        <v>522.11467500000003</v>
      </c>
      <c r="P3" t="s">
        <v>4</v>
      </c>
      <c r="Q3" t="s">
        <v>26</v>
      </c>
      <c r="U3">
        <f t="shared" ref="U3:U66" si="1">L3/1000</f>
        <v>0.52211467500000008</v>
      </c>
      <c r="V3">
        <v>1.66</v>
      </c>
      <c r="W3">
        <f>V3-U3</f>
        <v>1.1378853249999998</v>
      </c>
      <c r="X3">
        <f>X2+W3</f>
        <v>3.1378853250000001</v>
      </c>
      <c r="Y3" t="s">
        <v>34</v>
      </c>
    </row>
    <row r="4" spans="1:25" x14ac:dyDescent="0.25">
      <c r="A4">
        <v>2</v>
      </c>
      <c r="B4">
        <f t="shared" ref="B4:B67" si="2">C4-C3</f>
        <v>1</v>
      </c>
      <c r="C4">
        <v>2</v>
      </c>
      <c r="D4">
        <f t="shared" ref="D4:D67" si="3">C4+D3</f>
        <v>3</v>
      </c>
      <c r="E4">
        <v>0</v>
      </c>
      <c r="F4">
        <v>0</v>
      </c>
      <c r="G4">
        <v>0</v>
      </c>
      <c r="J4">
        <f t="shared" si="0"/>
        <v>2.0874999999999999</v>
      </c>
      <c r="L4">
        <f t="shared" ref="L4:L67" si="4">O4*C4</f>
        <v>1047.3606</v>
      </c>
      <c r="O4">
        <f t="shared" ref="O4:O57" si="5">(B4*356)+J4+$K$2+G4</f>
        <v>523.68029999999999</v>
      </c>
      <c r="P4">
        <v>2.1589999999999998</v>
      </c>
      <c r="Q4">
        <v>0.04</v>
      </c>
      <c r="U4">
        <f t="shared" si="1"/>
        <v>1.0473606</v>
      </c>
      <c r="V4">
        <v>1.66</v>
      </c>
      <c r="W4">
        <f t="shared" ref="W4:W67" si="6">V4-U4</f>
        <v>0.61263939999999995</v>
      </c>
      <c r="X4">
        <f t="shared" ref="X4:X67" si="7">X3+W4</f>
        <v>3.750524725</v>
      </c>
      <c r="Y4">
        <f>MIN(X2:X140)</f>
        <v>-48.85421762499999</v>
      </c>
    </row>
    <row r="5" spans="1:25" x14ac:dyDescent="0.25">
      <c r="A5">
        <v>3</v>
      </c>
      <c r="B5">
        <f t="shared" si="2"/>
        <v>1</v>
      </c>
      <c r="C5">
        <v>3</v>
      </c>
      <c r="D5">
        <f t="shared" si="3"/>
        <v>6</v>
      </c>
      <c r="E5">
        <v>0</v>
      </c>
      <c r="F5">
        <v>0</v>
      </c>
      <c r="G5">
        <v>0</v>
      </c>
      <c r="J5">
        <f t="shared" si="0"/>
        <v>4.6968749999999995</v>
      </c>
      <c r="L5">
        <f t="shared" si="4"/>
        <v>1578.869025</v>
      </c>
      <c r="O5">
        <f t="shared" si="5"/>
        <v>526.28967499999999</v>
      </c>
      <c r="P5" t="s">
        <v>5</v>
      </c>
      <c r="U5">
        <f t="shared" si="1"/>
        <v>1.5788690249999999</v>
      </c>
      <c r="V5">
        <v>1.66</v>
      </c>
      <c r="W5">
        <f t="shared" si="6"/>
        <v>8.1130974999999994E-2</v>
      </c>
      <c r="X5">
        <f>X4+W5</f>
        <v>3.8316556999999998</v>
      </c>
      <c r="Y5" t="s">
        <v>35</v>
      </c>
    </row>
    <row r="6" spans="1:25" x14ac:dyDescent="0.25">
      <c r="A6">
        <v>4</v>
      </c>
      <c r="B6">
        <f t="shared" si="2"/>
        <v>1</v>
      </c>
      <c r="C6">
        <v>4</v>
      </c>
      <c r="D6">
        <f t="shared" si="3"/>
        <v>10</v>
      </c>
      <c r="E6">
        <v>0</v>
      </c>
      <c r="F6">
        <v>0</v>
      </c>
      <c r="G6">
        <v>0</v>
      </c>
      <c r="J6">
        <f t="shared" si="0"/>
        <v>8.35</v>
      </c>
      <c r="L6">
        <f t="shared" si="4"/>
        <v>2119.7712000000001</v>
      </c>
      <c r="O6">
        <f t="shared" si="5"/>
        <v>529.94280000000003</v>
      </c>
      <c r="P6">
        <v>1.194</v>
      </c>
      <c r="Q6" t="s">
        <v>9</v>
      </c>
      <c r="U6">
        <f t="shared" si="1"/>
        <v>2.1197712000000002</v>
      </c>
      <c r="V6">
        <v>1.66</v>
      </c>
      <c r="W6">
        <f t="shared" si="6"/>
        <v>-0.45977120000000027</v>
      </c>
      <c r="X6">
        <f t="shared" si="7"/>
        <v>3.3718844999999993</v>
      </c>
      <c r="Y6">
        <f>(AVERAGE(W2:W140))*1000</f>
        <v>-55.863078417266586</v>
      </c>
    </row>
    <row r="7" spans="1:25" x14ac:dyDescent="0.25">
      <c r="A7">
        <v>5</v>
      </c>
      <c r="B7">
        <f t="shared" si="2"/>
        <v>1</v>
      </c>
      <c r="C7">
        <v>5</v>
      </c>
      <c r="D7">
        <f t="shared" si="3"/>
        <v>15</v>
      </c>
      <c r="E7">
        <v>0</v>
      </c>
      <c r="F7">
        <v>0</v>
      </c>
      <c r="G7">
        <v>0</v>
      </c>
      <c r="J7">
        <f t="shared" si="0"/>
        <v>13.046875</v>
      </c>
      <c r="L7">
        <f t="shared" si="4"/>
        <v>2673.1983749999999</v>
      </c>
      <c r="O7">
        <f t="shared" si="5"/>
        <v>534.63967500000001</v>
      </c>
      <c r="P7" t="s">
        <v>3</v>
      </c>
      <c r="Q7">
        <v>8.2100000000000009</v>
      </c>
      <c r="U7">
        <f t="shared" si="1"/>
        <v>2.6731983750000001</v>
      </c>
      <c r="V7">
        <v>1.66</v>
      </c>
      <c r="W7">
        <f t="shared" si="6"/>
        <v>-1.0131983750000002</v>
      </c>
      <c r="X7">
        <f t="shared" si="7"/>
        <v>2.3586861249999993</v>
      </c>
    </row>
    <row r="8" spans="1:25" x14ac:dyDescent="0.25">
      <c r="A8">
        <v>6</v>
      </c>
      <c r="B8">
        <f t="shared" si="2"/>
        <v>1</v>
      </c>
      <c r="C8">
        <v>6</v>
      </c>
      <c r="D8">
        <f t="shared" si="3"/>
        <v>21</v>
      </c>
      <c r="E8">
        <v>0</v>
      </c>
      <c r="F8">
        <v>0</v>
      </c>
      <c r="G8">
        <v>0</v>
      </c>
      <c r="J8">
        <f t="shared" si="0"/>
        <v>18.787499999999998</v>
      </c>
      <c r="L8">
        <f t="shared" si="4"/>
        <v>3242.2818000000002</v>
      </c>
      <c r="O8">
        <f t="shared" si="5"/>
        <v>540.38030000000003</v>
      </c>
      <c r="P8">
        <v>1.397</v>
      </c>
      <c r="Q8" t="s">
        <v>10</v>
      </c>
      <c r="U8">
        <f t="shared" si="1"/>
        <v>3.2422818000000002</v>
      </c>
      <c r="V8">
        <v>1.66</v>
      </c>
      <c r="W8">
        <f t="shared" si="6"/>
        <v>-1.5822818000000003</v>
      </c>
      <c r="X8">
        <f t="shared" si="7"/>
        <v>0.77640432499999901</v>
      </c>
    </row>
    <row r="9" spans="1:25" x14ac:dyDescent="0.25">
      <c r="A9">
        <v>7</v>
      </c>
      <c r="B9">
        <f t="shared" si="2"/>
        <v>1</v>
      </c>
      <c r="C9">
        <v>7</v>
      </c>
      <c r="D9">
        <f t="shared" si="3"/>
        <v>28</v>
      </c>
      <c r="E9">
        <v>0</v>
      </c>
      <c r="F9">
        <v>0</v>
      </c>
      <c r="G9">
        <v>0</v>
      </c>
      <c r="J9">
        <f t="shared" si="0"/>
        <v>25.571874999999999</v>
      </c>
      <c r="L9">
        <f t="shared" si="4"/>
        <v>3830.1527249999999</v>
      </c>
      <c r="O9">
        <f t="shared" si="5"/>
        <v>547.16467499999999</v>
      </c>
      <c r="P9" t="s">
        <v>25</v>
      </c>
      <c r="Q9">
        <v>-16.600000000000001</v>
      </c>
      <c r="U9">
        <f t="shared" si="1"/>
        <v>3.830152725</v>
      </c>
      <c r="V9">
        <v>1.66</v>
      </c>
      <c r="W9">
        <f t="shared" si="6"/>
        <v>-2.1701527250000003</v>
      </c>
      <c r="X9">
        <f t="shared" si="7"/>
        <v>-1.3937484000000013</v>
      </c>
    </row>
    <row r="10" spans="1:25" x14ac:dyDescent="0.25">
      <c r="A10">
        <v>8</v>
      </c>
      <c r="B10">
        <f t="shared" si="2"/>
        <v>0</v>
      </c>
      <c r="C10">
        <v>7</v>
      </c>
      <c r="D10">
        <f t="shared" si="3"/>
        <v>35</v>
      </c>
      <c r="E10">
        <v>0</v>
      </c>
      <c r="F10">
        <v>0</v>
      </c>
      <c r="G10">
        <v>0</v>
      </c>
      <c r="J10">
        <f t="shared" si="0"/>
        <v>25.571874999999999</v>
      </c>
      <c r="L10">
        <f t="shared" si="4"/>
        <v>1338.1527250000004</v>
      </c>
      <c r="O10">
        <f t="shared" si="5"/>
        <v>191.16467500000005</v>
      </c>
      <c r="P10">
        <v>1.67</v>
      </c>
      <c r="Q10" t="s">
        <v>24</v>
      </c>
      <c r="U10">
        <f t="shared" si="1"/>
        <v>1.3381527250000003</v>
      </c>
      <c r="V10">
        <v>1.66</v>
      </c>
      <c r="W10">
        <f t="shared" si="6"/>
        <v>0.32184727499999966</v>
      </c>
      <c r="X10">
        <f t="shared" si="7"/>
        <v>-1.0719011250000017</v>
      </c>
    </row>
    <row r="11" spans="1:25" x14ac:dyDescent="0.25">
      <c r="A11">
        <v>9</v>
      </c>
      <c r="B11">
        <f t="shared" si="2"/>
        <v>0</v>
      </c>
      <c r="C11">
        <v>7</v>
      </c>
      <c r="D11">
        <f t="shared" si="3"/>
        <v>42</v>
      </c>
      <c r="E11">
        <v>0</v>
      </c>
      <c r="F11">
        <v>0</v>
      </c>
      <c r="G11">
        <v>0</v>
      </c>
      <c r="J11">
        <f t="shared" si="0"/>
        <v>25.571874999999999</v>
      </c>
      <c r="L11">
        <f t="shared" si="4"/>
        <v>1338.1527250000004</v>
      </c>
      <c r="O11">
        <f t="shared" si="5"/>
        <v>191.16467500000005</v>
      </c>
      <c r="P11" t="s">
        <v>27</v>
      </c>
      <c r="Q11">
        <f>P12*Q17</f>
        <v>2815.0776000000005</v>
      </c>
      <c r="U11">
        <f t="shared" si="1"/>
        <v>1.3381527250000003</v>
      </c>
      <c r="V11">
        <v>1.66</v>
      </c>
      <c r="W11">
        <f t="shared" si="6"/>
        <v>0.32184727499999966</v>
      </c>
      <c r="X11">
        <f t="shared" si="7"/>
        <v>-0.75005385000000202</v>
      </c>
    </row>
    <row r="12" spans="1:25" x14ac:dyDescent="0.25">
      <c r="A12">
        <v>10</v>
      </c>
      <c r="B12">
        <f t="shared" si="2"/>
        <v>0</v>
      </c>
      <c r="C12">
        <v>7</v>
      </c>
      <c r="D12">
        <f t="shared" si="3"/>
        <v>49</v>
      </c>
      <c r="E12">
        <v>0</v>
      </c>
      <c r="F12">
        <v>0</v>
      </c>
      <c r="G12">
        <v>0</v>
      </c>
      <c r="J12">
        <f t="shared" si="0"/>
        <v>25.571874999999999</v>
      </c>
      <c r="L12">
        <f t="shared" si="4"/>
        <v>1338.1527250000004</v>
      </c>
      <c r="O12">
        <f t="shared" si="5"/>
        <v>191.16467500000005</v>
      </c>
      <c r="P12">
        <v>0.68</v>
      </c>
      <c r="Q12" t="s">
        <v>14</v>
      </c>
      <c r="U12">
        <f t="shared" si="1"/>
        <v>1.3381527250000003</v>
      </c>
      <c r="V12">
        <v>1.66</v>
      </c>
      <c r="W12">
        <f t="shared" si="6"/>
        <v>0.32184727499999966</v>
      </c>
      <c r="X12">
        <f t="shared" si="7"/>
        <v>-0.42820657500000237</v>
      </c>
    </row>
    <row r="13" spans="1:25" ht="21" x14ac:dyDescent="0.35">
      <c r="A13">
        <v>11</v>
      </c>
      <c r="B13">
        <f t="shared" si="2"/>
        <v>0</v>
      </c>
      <c r="C13">
        <v>7</v>
      </c>
      <c r="D13">
        <f t="shared" si="3"/>
        <v>56</v>
      </c>
      <c r="E13">
        <v>0</v>
      </c>
      <c r="F13">
        <v>0</v>
      </c>
      <c r="G13">
        <v>0</v>
      </c>
      <c r="J13">
        <f>(0.5*$P$10*$I$2*$Q$2)*(C13^2)</f>
        <v>25.571874999999999</v>
      </c>
      <c r="L13">
        <f t="shared" si="4"/>
        <v>1338.1527250000004</v>
      </c>
      <c r="O13">
        <f t="shared" si="5"/>
        <v>191.16467500000005</v>
      </c>
      <c r="P13" s="3" t="s">
        <v>28</v>
      </c>
      <c r="Q13">
        <f>Q11-K2</f>
        <v>2649.4848000000006</v>
      </c>
      <c r="U13">
        <f t="shared" si="1"/>
        <v>1.3381527250000003</v>
      </c>
      <c r="V13">
        <v>1.66</v>
      </c>
      <c r="W13">
        <f t="shared" si="6"/>
        <v>0.32184727499999966</v>
      </c>
      <c r="X13">
        <f t="shared" si="7"/>
        <v>-0.10635930000000271</v>
      </c>
    </row>
    <row r="14" spans="1:25" x14ac:dyDescent="0.25">
      <c r="A14">
        <v>12</v>
      </c>
      <c r="B14">
        <f t="shared" si="2"/>
        <v>0</v>
      </c>
      <c r="C14">
        <v>7</v>
      </c>
      <c r="D14">
        <f t="shared" si="3"/>
        <v>63</v>
      </c>
      <c r="E14">
        <v>0</v>
      </c>
      <c r="F14">
        <v>0</v>
      </c>
      <c r="G14">
        <v>0</v>
      </c>
      <c r="J14">
        <f t="shared" si="0"/>
        <v>25.571874999999999</v>
      </c>
      <c r="L14">
        <f t="shared" si="4"/>
        <v>1338.1527250000004</v>
      </c>
      <c r="O14">
        <f t="shared" si="5"/>
        <v>191.16467500000005</v>
      </c>
      <c r="P14" s="2">
        <f>MAX(O2:O140)</f>
        <v>844.63967500000001</v>
      </c>
      <c r="Q14" t="s">
        <v>15</v>
      </c>
      <c r="U14">
        <f t="shared" si="1"/>
        <v>1.3381527250000003</v>
      </c>
      <c r="V14">
        <v>1.66</v>
      </c>
      <c r="W14">
        <f t="shared" si="6"/>
        <v>0.32184727499999966</v>
      </c>
      <c r="X14">
        <f t="shared" si="7"/>
        <v>0.21548797499999695</v>
      </c>
    </row>
    <row r="15" spans="1:25" x14ac:dyDescent="0.25">
      <c r="A15">
        <v>13</v>
      </c>
      <c r="B15">
        <f t="shared" si="2"/>
        <v>0</v>
      </c>
      <c r="C15">
        <v>7</v>
      </c>
      <c r="D15">
        <f t="shared" si="3"/>
        <v>70</v>
      </c>
      <c r="E15">
        <v>0</v>
      </c>
      <c r="F15">
        <v>0</v>
      </c>
      <c r="G15">
        <v>0</v>
      </c>
      <c r="J15">
        <f t="shared" si="0"/>
        <v>25.571874999999999</v>
      </c>
      <c r="L15">
        <f t="shared" si="4"/>
        <v>1338.1527250000004</v>
      </c>
      <c r="O15">
        <f t="shared" si="5"/>
        <v>191.16467500000005</v>
      </c>
      <c r="Q15">
        <v>9.81</v>
      </c>
      <c r="U15">
        <f t="shared" si="1"/>
        <v>1.3381527250000003</v>
      </c>
      <c r="V15">
        <v>1.66</v>
      </c>
      <c r="W15">
        <f t="shared" si="6"/>
        <v>0.32184727499999966</v>
      </c>
      <c r="X15">
        <f t="shared" si="7"/>
        <v>0.5373352499999966</v>
      </c>
    </row>
    <row r="16" spans="1:25" x14ac:dyDescent="0.25">
      <c r="A16">
        <v>14</v>
      </c>
      <c r="B16">
        <f t="shared" si="2"/>
        <v>0</v>
      </c>
      <c r="C16">
        <v>7</v>
      </c>
      <c r="D16">
        <f t="shared" si="3"/>
        <v>77</v>
      </c>
      <c r="E16">
        <v>0</v>
      </c>
      <c r="F16">
        <v>0</v>
      </c>
      <c r="G16">
        <v>0</v>
      </c>
      <c r="J16">
        <f t="shared" si="0"/>
        <v>25.571874999999999</v>
      </c>
      <c r="L16">
        <f t="shared" si="4"/>
        <v>1338.1527250000004</v>
      </c>
      <c r="O16">
        <f t="shared" si="5"/>
        <v>191.16467500000005</v>
      </c>
      <c r="Q16" t="s">
        <v>18</v>
      </c>
      <c r="U16">
        <f t="shared" si="1"/>
        <v>1.3381527250000003</v>
      </c>
      <c r="V16">
        <v>1.66</v>
      </c>
      <c r="W16">
        <f t="shared" si="6"/>
        <v>0.32184727499999966</v>
      </c>
      <c r="X16">
        <f t="shared" si="7"/>
        <v>0.85918252499999626</v>
      </c>
    </row>
    <row r="17" spans="1:24" x14ac:dyDescent="0.25">
      <c r="A17">
        <v>15</v>
      </c>
      <c r="B17">
        <f t="shared" si="2"/>
        <v>0</v>
      </c>
      <c r="C17">
        <v>7</v>
      </c>
      <c r="D17">
        <f t="shared" si="3"/>
        <v>84</v>
      </c>
      <c r="E17">
        <v>0</v>
      </c>
      <c r="F17">
        <v>0</v>
      </c>
      <c r="G17">
        <v>0</v>
      </c>
      <c r="J17">
        <f t="shared" si="0"/>
        <v>25.571874999999999</v>
      </c>
      <c r="L17">
        <f t="shared" si="4"/>
        <v>1338.1527250000004</v>
      </c>
      <c r="O17">
        <f t="shared" si="5"/>
        <v>191.16467500000005</v>
      </c>
      <c r="Q17">
        <f>P2*Q15</f>
        <v>4139.8200000000006</v>
      </c>
      <c r="U17">
        <f t="shared" si="1"/>
        <v>1.3381527250000003</v>
      </c>
      <c r="V17">
        <v>1.66</v>
      </c>
      <c r="W17">
        <f t="shared" si="6"/>
        <v>0.32184727499999966</v>
      </c>
      <c r="X17">
        <f t="shared" si="7"/>
        <v>1.1810297999999959</v>
      </c>
    </row>
    <row r="18" spans="1:24" x14ac:dyDescent="0.25">
      <c r="A18">
        <v>16</v>
      </c>
      <c r="B18">
        <f t="shared" si="2"/>
        <v>-1</v>
      </c>
      <c r="C18">
        <v>6</v>
      </c>
      <c r="D18">
        <f t="shared" si="3"/>
        <v>90</v>
      </c>
      <c r="E18">
        <v>0</v>
      </c>
      <c r="F18">
        <v>0</v>
      </c>
      <c r="G18">
        <v>0</v>
      </c>
      <c r="J18">
        <f t="shared" si="0"/>
        <v>18.787499999999998</v>
      </c>
      <c r="L18">
        <f t="shared" si="4"/>
        <v>0</v>
      </c>
      <c r="U18">
        <f t="shared" si="1"/>
        <v>0</v>
      </c>
      <c r="V18">
        <v>1.66</v>
      </c>
      <c r="W18">
        <f t="shared" si="6"/>
        <v>1.66</v>
      </c>
      <c r="X18">
        <f t="shared" si="7"/>
        <v>2.8410297999999958</v>
      </c>
    </row>
    <row r="19" spans="1:24" x14ac:dyDescent="0.25">
      <c r="A19">
        <v>17</v>
      </c>
      <c r="B19">
        <f t="shared" si="2"/>
        <v>0</v>
      </c>
      <c r="C19">
        <v>6</v>
      </c>
      <c r="D19">
        <f t="shared" si="3"/>
        <v>96</v>
      </c>
      <c r="E19">
        <v>0</v>
      </c>
      <c r="F19">
        <v>0</v>
      </c>
      <c r="G19">
        <v>0</v>
      </c>
      <c r="J19">
        <f t="shared" si="0"/>
        <v>18.787499999999998</v>
      </c>
      <c r="L19">
        <f t="shared" si="4"/>
        <v>1106.2818000000002</v>
      </c>
      <c r="O19">
        <f t="shared" si="5"/>
        <v>184.38030000000003</v>
      </c>
      <c r="U19">
        <f t="shared" si="1"/>
        <v>1.1062818000000001</v>
      </c>
      <c r="V19">
        <v>1.66</v>
      </c>
      <c r="W19">
        <f t="shared" si="6"/>
        <v>0.55371819999999983</v>
      </c>
      <c r="X19">
        <f t="shared" si="7"/>
        <v>3.3947479999999954</v>
      </c>
    </row>
    <row r="20" spans="1:24" x14ac:dyDescent="0.25">
      <c r="A20">
        <v>18</v>
      </c>
      <c r="B20">
        <f t="shared" si="2"/>
        <v>0</v>
      </c>
      <c r="C20">
        <v>6</v>
      </c>
      <c r="D20">
        <f t="shared" si="3"/>
        <v>102</v>
      </c>
      <c r="E20">
        <v>0</v>
      </c>
      <c r="F20">
        <v>0</v>
      </c>
      <c r="G20">
        <v>0</v>
      </c>
      <c r="J20">
        <f t="shared" si="0"/>
        <v>18.787499999999998</v>
      </c>
      <c r="L20">
        <f t="shared" si="4"/>
        <v>1106.2818000000002</v>
      </c>
      <c r="O20">
        <f t="shared" si="5"/>
        <v>184.38030000000003</v>
      </c>
      <c r="U20">
        <f t="shared" si="1"/>
        <v>1.1062818000000001</v>
      </c>
      <c r="V20">
        <v>1.66</v>
      </c>
      <c r="W20">
        <f t="shared" si="6"/>
        <v>0.55371819999999983</v>
      </c>
      <c r="X20">
        <f t="shared" si="7"/>
        <v>3.948466199999995</v>
      </c>
    </row>
    <row r="21" spans="1:24" x14ac:dyDescent="0.25">
      <c r="A21">
        <v>19</v>
      </c>
      <c r="B21">
        <f t="shared" si="2"/>
        <v>0</v>
      </c>
      <c r="C21">
        <v>6</v>
      </c>
      <c r="D21">
        <f t="shared" si="3"/>
        <v>108</v>
      </c>
      <c r="E21">
        <v>0</v>
      </c>
      <c r="F21">
        <v>0</v>
      </c>
      <c r="G21">
        <v>0</v>
      </c>
      <c r="J21">
        <f t="shared" si="0"/>
        <v>18.787499999999998</v>
      </c>
      <c r="L21">
        <f t="shared" si="4"/>
        <v>1106.2818000000002</v>
      </c>
      <c r="O21">
        <f t="shared" si="5"/>
        <v>184.38030000000003</v>
      </c>
      <c r="U21">
        <f t="shared" si="1"/>
        <v>1.1062818000000001</v>
      </c>
      <c r="V21">
        <v>1.66</v>
      </c>
      <c r="W21">
        <f t="shared" si="6"/>
        <v>0.55371819999999983</v>
      </c>
      <c r="X21">
        <f t="shared" si="7"/>
        <v>4.5021843999999946</v>
      </c>
    </row>
    <row r="22" spans="1:24" x14ac:dyDescent="0.25">
      <c r="A22">
        <v>20</v>
      </c>
      <c r="B22">
        <f t="shared" si="2"/>
        <v>-1</v>
      </c>
      <c r="C22">
        <v>5</v>
      </c>
      <c r="D22">
        <f t="shared" si="3"/>
        <v>113</v>
      </c>
      <c r="E22">
        <v>0</v>
      </c>
      <c r="F22">
        <v>0</v>
      </c>
      <c r="G22">
        <v>0</v>
      </c>
      <c r="J22">
        <f t="shared" si="0"/>
        <v>13.046875</v>
      </c>
      <c r="L22">
        <f t="shared" si="4"/>
        <v>0</v>
      </c>
      <c r="U22">
        <f t="shared" si="1"/>
        <v>0</v>
      </c>
      <c r="V22">
        <v>1.66</v>
      </c>
      <c r="W22">
        <f t="shared" si="6"/>
        <v>1.66</v>
      </c>
      <c r="X22">
        <f t="shared" si="7"/>
        <v>6.1621843999999948</v>
      </c>
    </row>
    <row r="23" spans="1:24" x14ac:dyDescent="0.25">
      <c r="A23">
        <v>21</v>
      </c>
      <c r="B23">
        <f t="shared" si="2"/>
        <v>0</v>
      </c>
      <c r="C23">
        <v>5</v>
      </c>
      <c r="D23">
        <f t="shared" si="3"/>
        <v>118</v>
      </c>
      <c r="E23">
        <v>1</v>
      </c>
      <c r="F23">
        <v>14.43</v>
      </c>
      <c r="G23">
        <v>666</v>
      </c>
      <c r="J23">
        <f t="shared" si="0"/>
        <v>13.046875</v>
      </c>
      <c r="L23">
        <f t="shared" si="4"/>
        <v>4223.1983749999999</v>
      </c>
      <c r="O23">
        <f t="shared" si="5"/>
        <v>844.63967500000001</v>
      </c>
      <c r="U23">
        <f t="shared" si="1"/>
        <v>4.2231983749999999</v>
      </c>
      <c r="V23">
        <v>1.66</v>
      </c>
      <c r="W23">
        <f t="shared" si="6"/>
        <v>-2.5631983749999998</v>
      </c>
      <c r="X23">
        <f t="shared" si="7"/>
        <v>3.598986024999995</v>
      </c>
    </row>
    <row r="24" spans="1:24" x14ac:dyDescent="0.25">
      <c r="A24">
        <v>22</v>
      </c>
      <c r="B24">
        <f t="shared" si="2"/>
        <v>0</v>
      </c>
      <c r="C24">
        <v>5</v>
      </c>
      <c r="D24">
        <f t="shared" si="3"/>
        <v>123</v>
      </c>
      <c r="E24">
        <v>2</v>
      </c>
      <c r="F24">
        <v>14.43</v>
      </c>
      <c r="G24">
        <v>666</v>
      </c>
      <c r="J24">
        <f t="shared" si="0"/>
        <v>13.046875</v>
      </c>
      <c r="L24">
        <f t="shared" si="4"/>
        <v>4223.1983749999999</v>
      </c>
      <c r="O24">
        <f t="shared" si="5"/>
        <v>844.63967500000001</v>
      </c>
      <c r="U24">
        <f t="shared" si="1"/>
        <v>4.2231983749999999</v>
      </c>
      <c r="V24">
        <v>1.66</v>
      </c>
      <c r="W24">
        <f t="shared" si="6"/>
        <v>-2.5631983749999998</v>
      </c>
      <c r="X24">
        <f t="shared" si="7"/>
        <v>1.0357876499999952</v>
      </c>
    </row>
    <row r="25" spans="1:24" x14ac:dyDescent="0.25">
      <c r="A25">
        <v>23</v>
      </c>
      <c r="B25">
        <f t="shared" si="2"/>
        <v>0</v>
      </c>
      <c r="C25">
        <v>5</v>
      </c>
      <c r="D25">
        <f t="shared" si="3"/>
        <v>128</v>
      </c>
      <c r="E25">
        <v>3</v>
      </c>
      <c r="F25">
        <v>14.43</v>
      </c>
      <c r="G25">
        <v>666</v>
      </c>
      <c r="J25">
        <f t="shared" si="0"/>
        <v>13.046875</v>
      </c>
      <c r="L25">
        <f t="shared" si="4"/>
        <v>4223.1983749999999</v>
      </c>
      <c r="O25">
        <f t="shared" si="5"/>
        <v>844.63967500000001</v>
      </c>
      <c r="U25">
        <f t="shared" si="1"/>
        <v>4.2231983749999999</v>
      </c>
      <c r="V25">
        <v>1.66</v>
      </c>
      <c r="W25">
        <f t="shared" si="6"/>
        <v>-2.5631983749999998</v>
      </c>
      <c r="X25">
        <f t="shared" si="7"/>
        <v>-1.5274107250000046</v>
      </c>
    </row>
    <row r="26" spans="1:24" x14ac:dyDescent="0.25">
      <c r="A26">
        <v>24</v>
      </c>
      <c r="B26">
        <f t="shared" si="2"/>
        <v>0</v>
      </c>
      <c r="C26">
        <v>5</v>
      </c>
      <c r="D26">
        <f t="shared" si="3"/>
        <v>133</v>
      </c>
      <c r="E26">
        <v>4</v>
      </c>
      <c r="F26">
        <v>14.43</v>
      </c>
      <c r="G26">
        <v>666</v>
      </c>
      <c r="J26">
        <f t="shared" si="0"/>
        <v>13.046875</v>
      </c>
      <c r="L26">
        <f t="shared" si="4"/>
        <v>4223.1983749999999</v>
      </c>
      <c r="O26">
        <f t="shared" si="5"/>
        <v>844.63967500000001</v>
      </c>
      <c r="U26">
        <f t="shared" si="1"/>
        <v>4.2231983749999999</v>
      </c>
      <c r="V26">
        <v>1.66</v>
      </c>
      <c r="W26">
        <f t="shared" si="6"/>
        <v>-2.5631983749999998</v>
      </c>
      <c r="X26">
        <f t="shared" si="7"/>
        <v>-4.0906091000000044</v>
      </c>
    </row>
    <row r="27" spans="1:24" x14ac:dyDescent="0.25">
      <c r="A27">
        <v>25</v>
      </c>
      <c r="B27">
        <f t="shared" si="2"/>
        <v>0</v>
      </c>
      <c r="C27">
        <v>5</v>
      </c>
      <c r="D27">
        <f t="shared" si="3"/>
        <v>138</v>
      </c>
      <c r="E27">
        <v>5</v>
      </c>
      <c r="F27">
        <v>14.43</v>
      </c>
      <c r="G27">
        <v>666</v>
      </c>
      <c r="J27">
        <f t="shared" si="0"/>
        <v>13.046875</v>
      </c>
      <c r="L27">
        <f t="shared" si="4"/>
        <v>4223.1983749999999</v>
      </c>
      <c r="O27">
        <f t="shared" si="5"/>
        <v>844.63967500000001</v>
      </c>
      <c r="U27">
        <f t="shared" si="1"/>
        <v>4.2231983749999999</v>
      </c>
      <c r="V27">
        <v>1.66</v>
      </c>
      <c r="W27">
        <f t="shared" si="6"/>
        <v>-2.5631983749999998</v>
      </c>
      <c r="X27">
        <f t="shared" si="7"/>
        <v>-6.6538074750000042</v>
      </c>
    </row>
    <row r="28" spans="1:24" x14ac:dyDescent="0.25">
      <c r="A28">
        <v>26</v>
      </c>
      <c r="B28">
        <f t="shared" si="2"/>
        <v>0</v>
      </c>
      <c r="C28">
        <v>5</v>
      </c>
      <c r="D28">
        <f t="shared" si="3"/>
        <v>143</v>
      </c>
      <c r="E28">
        <v>6</v>
      </c>
      <c r="F28">
        <v>14.43</v>
      </c>
      <c r="G28">
        <v>666</v>
      </c>
      <c r="J28">
        <f t="shared" si="0"/>
        <v>13.046875</v>
      </c>
      <c r="L28">
        <f t="shared" si="4"/>
        <v>4223.1983749999999</v>
      </c>
      <c r="O28">
        <f t="shared" si="5"/>
        <v>844.63967500000001</v>
      </c>
      <c r="U28">
        <f t="shared" si="1"/>
        <v>4.2231983749999999</v>
      </c>
      <c r="V28">
        <v>1.66</v>
      </c>
      <c r="W28">
        <f t="shared" si="6"/>
        <v>-2.5631983749999998</v>
      </c>
      <c r="X28">
        <f t="shared" si="7"/>
        <v>-9.2170058500000032</v>
      </c>
    </row>
    <row r="29" spans="1:24" x14ac:dyDescent="0.25">
      <c r="A29">
        <v>27</v>
      </c>
      <c r="B29">
        <f t="shared" si="2"/>
        <v>0</v>
      </c>
      <c r="C29">
        <v>5</v>
      </c>
      <c r="D29">
        <f t="shared" si="3"/>
        <v>148</v>
      </c>
      <c r="E29">
        <v>7</v>
      </c>
      <c r="F29">
        <v>14.43</v>
      </c>
      <c r="G29">
        <v>666</v>
      </c>
      <c r="J29">
        <f t="shared" si="0"/>
        <v>13.046875</v>
      </c>
      <c r="L29">
        <f t="shared" si="4"/>
        <v>4223.1983749999999</v>
      </c>
      <c r="O29">
        <f t="shared" si="5"/>
        <v>844.63967500000001</v>
      </c>
      <c r="U29">
        <f t="shared" si="1"/>
        <v>4.2231983749999999</v>
      </c>
      <c r="V29">
        <v>1.66</v>
      </c>
      <c r="W29">
        <f t="shared" si="6"/>
        <v>-2.5631983749999998</v>
      </c>
      <c r="X29">
        <f t="shared" si="7"/>
        <v>-11.780204225000002</v>
      </c>
    </row>
    <row r="30" spans="1:24" x14ac:dyDescent="0.25">
      <c r="A30">
        <v>28</v>
      </c>
      <c r="B30">
        <f t="shared" si="2"/>
        <v>0</v>
      </c>
      <c r="C30">
        <v>5</v>
      </c>
      <c r="D30">
        <f t="shared" si="3"/>
        <v>153</v>
      </c>
      <c r="E30">
        <v>8</v>
      </c>
      <c r="F30">
        <v>14.43</v>
      </c>
      <c r="G30">
        <v>666</v>
      </c>
      <c r="J30">
        <f t="shared" si="0"/>
        <v>13.046875</v>
      </c>
      <c r="L30">
        <f t="shared" si="4"/>
        <v>4223.1983749999999</v>
      </c>
      <c r="O30">
        <f t="shared" si="5"/>
        <v>844.63967500000001</v>
      </c>
      <c r="U30">
        <f t="shared" si="1"/>
        <v>4.2231983749999999</v>
      </c>
      <c r="V30">
        <v>1.66</v>
      </c>
      <c r="W30">
        <f t="shared" si="6"/>
        <v>-2.5631983749999998</v>
      </c>
      <c r="X30">
        <f t="shared" si="7"/>
        <v>-14.343402600000001</v>
      </c>
    </row>
    <row r="31" spans="1:24" x14ac:dyDescent="0.25">
      <c r="A31">
        <v>29</v>
      </c>
      <c r="B31">
        <f t="shared" si="2"/>
        <v>0</v>
      </c>
      <c r="C31">
        <v>5</v>
      </c>
      <c r="D31">
        <f t="shared" si="3"/>
        <v>158</v>
      </c>
      <c r="E31">
        <v>9</v>
      </c>
      <c r="F31">
        <v>14.43</v>
      </c>
      <c r="G31">
        <v>666</v>
      </c>
      <c r="J31">
        <f t="shared" si="0"/>
        <v>13.046875</v>
      </c>
      <c r="L31">
        <f t="shared" si="4"/>
        <v>4223.1983749999999</v>
      </c>
      <c r="O31">
        <f t="shared" si="5"/>
        <v>844.63967500000001</v>
      </c>
      <c r="U31">
        <f t="shared" si="1"/>
        <v>4.2231983749999999</v>
      </c>
      <c r="V31">
        <v>1.66</v>
      </c>
      <c r="W31">
        <f t="shared" si="6"/>
        <v>-2.5631983749999998</v>
      </c>
      <c r="X31">
        <f t="shared" si="7"/>
        <v>-16.906600975</v>
      </c>
    </row>
    <row r="32" spans="1:24" x14ac:dyDescent="0.25">
      <c r="A32">
        <v>30</v>
      </c>
      <c r="B32">
        <f t="shared" si="2"/>
        <v>0</v>
      </c>
      <c r="C32">
        <v>5</v>
      </c>
      <c r="D32">
        <f t="shared" si="3"/>
        <v>163</v>
      </c>
      <c r="E32">
        <v>10</v>
      </c>
      <c r="F32">
        <v>14.43</v>
      </c>
      <c r="G32">
        <v>666</v>
      </c>
      <c r="J32">
        <f t="shared" si="0"/>
        <v>13.046875</v>
      </c>
      <c r="L32">
        <f t="shared" si="4"/>
        <v>4223.1983749999999</v>
      </c>
      <c r="O32">
        <f t="shared" si="5"/>
        <v>844.63967500000001</v>
      </c>
      <c r="U32">
        <f t="shared" si="1"/>
        <v>4.2231983749999999</v>
      </c>
      <c r="V32">
        <v>1.66</v>
      </c>
      <c r="W32">
        <f t="shared" si="6"/>
        <v>-2.5631983749999998</v>
      </c>
      <c r="X32">
        <f t="shared" si="7"/>
        <v>-19.469799349999999</v>
      </c>
    </row>
    <row r="33" spans="1:24" x14ac:dyDescent="0.25">
      <c r="A33">
        <v>31</v>
      </c>
      <c r="B33">
        <f t="shared" si="2"/>
        <v>0</v>
      </c>
      <c r="C33">
        <v>5</v>
      </c>
      <c r="D33">
        <f t="shared" si="3"/>
        <v>168</v>
      </c>
      <c r="E33">
        <v>11</v>
      </c>
      <c r="F33">
        <v>14.43</v>
      </c>
      <c r="G33">
        <v>666</v>
      </c>
      <c r="J33">
        <f t="shared" si="0"/>
        <v>13.046875</v>
      </c>
      <c r="L33">
        <f t="shared" si="4"/>
        <v>4223.1983749999999</v>
      </c>
      <c r="O33">
        <f t="shared" si="5"/>
        <v>844.63967500000001</v>
      </c>
      <c r="U33">
        <f t="shared" si="1"/>
        <v>4.2231983749999999</v>
      </c>
      <c r="V33">
        <v>1.66</v>
      </c>
      <c r="W33">
        <f t="shared" si="6"/>
        <v>-2.5631983749999998</v>
      </c>
      <c r="X33">
        <f t="shared" si="7"/>
        <v>-22.032997724999998</v>
      </c>
    </row>
    <row r="34" spans="1:24" x14ac:dyDescent="0.25">
      <c r="A34">
        <v>32</v>
      </c>
      <c r="B34">
        <f t="shared" si="2"/>
        <v>0</v>
      </c>
      <c r="C34">
        <v>5</v>
      </c>
      <c r="D34">
        <f t="shared" si="3"/>
        <v>173</v>
      </c>
      <c r="E34">
        <v>12</v>
      </c>
      <c r="F34">
        <v>14.43</v>
      </c>
      <c r="G34">
        <v>666</v>
      </c>
      <c r="J34">
        <f t="shared" si="0"/>
        <v>13.046875</v>
      </c>
      <c r="L34">
        <f t="shared" si="4"/>
        <v>4223.1983749999999</v>
      </c>
      <c r="O34">
        <f t="shared" si="5"/>
        <v>844.63967500000001</v>
      </c>
      <c r="U34">
        <f t="shared" si="1"/>
        <v>4.2231983749999999</v>
      </c>
      <c r="V34">
        <v>1.66</v>
      </c>
      <c r="W34">
        <f t="shared" si="6"/>
        <v>-2.5631983749999998</v>
      </c>
      <c r="X34">
        <f t="shared" si="7"/>
        <v>-24.596196099999997</v>
      </c>
    </row>
    <row r="35" spans="1:24" x14ac:dyDescent="0.25">
      <c r="A35">
        <v>33</v>
      </c>
      <c r="B35">
        <f t="shared" si="2"/>
        <v>0</v>
      </c>
      <c r="C35">
        <v>5</v>
      </c>
      <c r="D35">
        <f t="shared" si="3"/>
        <v>178</v>
      </c>
      <c r="E35">
        <v>13</v>
      </c>
      <c r="F35">
        <v>14.43</v>
      </c>
      <c r="G35">
        <v>666</v>
      </c>
      <c r="J35">
        <f t="shared" si="0"/>
        <v>13.046875</v>
      </c>
      <c r="L35">
        <f t="shared" si="4"/>
        <v>4223.1983749999999</v>
      </c>
      <c r="O35">
        <f t="shared" si="5"/>
        <v>844.63967500000001</v>
      </c>
      <c r="U35">
        <f t="shared" si="1"/>
        <v>4.2231983749999999</v>
      </c>
      <c r="V35">
        <v>1.66</v>
      </c>
      <c r="W35">
        <f t="shared" si="6"/>
        <v>-2.5631983749999998</v>
      </c>
      <c r="X35">
        <f t="shared" si="7"/>
        <v>-27.159394474999996</v>
      </c>
    </row>
    <row r="36" spans="1:24" x14ac:dyDescent="0.25">
      <c r="A36">
        <v>34</v>
      </c>
      <c r="B36">
        <f t="shared" si="2"/>
        <v>0</v>
      </c>
      <c r="C36">
        <v>5</v>
      </c>
      <c r="D36">
        <f t="shared" si="3"/>
        <v>183</v>
      </c>
      <c r="E36">
        <v>14</v>
      </c>
      <c r="F36">
        <v>14.43</v>
      </c>
      <c r="G36">
        <v>666</v>
      </c>
      <c r="J36">
        <f t="shared" si="0"/>
        <v>13.046875</v>
      </c>
      <c r="L36">
        <f t="shared" si="4"/>
        <v>4223.1983749999999</v>
      </c>
      <c r="O36">
        <f t="shared" si="5"/>
        <v>844.63967500000001</v>
      </c>
      <c r="U36">
        <f t="shared" si="1"/>
        <v>4.2231983749999999</v>
      </c>
      <c r="V36">
        <v>1.66</v>
      </c>
      <c r="W36">
        <f t="shared" si="6"/>
        <v>-2.5631983749999998</v>
      </c>
      <c r="X36">
        <f t="shared" si="7"/>
        <v>-29.722592849999995</v>
      </c>
    </row>
    <row r="37" spans="1:24" x14ac:dyDescent="0.25">
      <c r="A37">
        <v>35</v>
      </c>
      <c r="B37">
        <f t="shared" si="2"/>
        <v>0</v>
      </c>
      <c r="C37">
        <v>5</v>
      </c>
      <c r="D37">
        <f t="shared" si="3"/>
        <v>188</v>
      </c>
      <c r="E37">
        <v>15</v>
      </c>
      <c r="F37">
        <v>14.43</v>
      </c>
      <c r="G37">
        <v>666</v>
      </c>
      <c r="J37">
        <f t="shared" si="0"/>
        <v>13.046875</v>
      </c>
      <c r="L37">
        <f t="shared" si="4"/>
        <v>4223.1983749999999</v>
      </c>
      <c r="O37">
        <f t="shared" si="5"/>
        <v>844.63967500000001</v>
      </c>
      <c r="U37">
        <f t="shared" si="1"/>
        <v>4.2231983749999999</v>
      </c>
      <c r="V37">
        <v>1.66</v>
      </c>
      <c r="W37">
        <f t="shared" si="6"/>
        <v>-2.5631983749999998</v>
      </c>
      <c r="X37">
        <f t="shared" si="7"/>
        <v>-32.285791224999997</v>
      </c>
    </row>
    <row r="38" spans="1:24" x14ac:dyDescent="0.25">
      <c r="A38">
        <v>36</v>
      </c>
      <c r="B38">
        <f t="shared" si="2"/>
        <v>0</v>
      </c>
      <c r="C38">
        <v>5</v>
      </c>
      <c r="D38">
        <f t="shared" si="3"/>
        <v>193</v>
      </c>
      <c r="E38">
        <v>16</v>
      </c>
      <c r="F38">
        <v>14.43</v>
      </c>
      <c r="G38">
        <v>666</v>
      </c>
      <c r="J38">
        <f t="shared" si="0"/>
        <v>13.046875</v>
      </c>
      <c r="L38">
        <f t="shared" si="4"/>
        <v>4223.1983749999999</v>
      </c>
      <c r="O38">
        <f t="shared" si="5"/>
        <v>844.63967500000001</v>
      </c>
      <c r="U38">
        <f t="shared" si="1"/>
        <v>4.2231983749999999</v>
      </c>
      <c r="V38">
        <v>1.66</v>
      </c>
      <c r="W38">
        <f t="shared" si="6"/>
        <v>-2.5631983749999998</v>
      </c>
      <c r="X38">
        <f t="shared" si="7"/>
        <v>-34.848989599999996</v>
      </c>
    </row>
    <row r="39" spans="1:24" x14ac:dyDescent="0.25">
      <c r="A39">
        <v>37</v>
      </c>
      <c r="B39">
        <f t="shared" si="2"/>
        <v>0</v>
      </c>
      <c r="C39">
        <v>5</v>
      </c>
      <c r="D39">
        <f t="shared" si="3"/>
        <v>198</v>
      </c>
      <c r="E39">
        <v>17</v>
      </c>
      <c r="F39">
        <v>14.43</v>
      </c>
      <c r="G39">
        <v>666</v>
      </c>
      <c r="J39">
        <f t="shared" si="0"/>
        <v>13.046875</v>
      </c>
      <c r="L39">
        <f t="shared" si="4"/>
        <v>4223.1983749999999</v>
      </c>
      <c r="O39">
        <f t="shared" si="5"/>
        <v>844.63967500000001</v>
      </c>
      <c r="U39">
        <f t="shared" si="1"/>
        <v>4.2231983749999999</v>
      </c>
      <c r="V39">
        <v>1.66</v>
      </c>
      <c r="W39">
        <f t="shared" si="6"/>
        <v>-2.5631983749999998</v>
      </c>
      <c r="X39">
        <f t="shared" si="7"/>
        <v>-37.412187974999995</v>
      </c>
    </row>
    <row r="40" spans="1:24" x14ac:dyDescent="0.25">
      <c r="A40">
        <v>38</v>
      </c>
      <c r="B40">
        <f t="shared" si="2"/>
        <v>0</v>
      </c>
      <c r="C40">
        <v>5</v>
      </c>
      <c r="D40">
        <f t="shared" si="3"/>
        <v>203</v>
      </c>
      <c r="E40">
        <v>18</v>
      </c>
      <c r="F40">
        <v>14.43</v>
      </c>
      <c r="G40">
        <v>666</v>
      </c>
      <c r="J40">
        <f t="shared" si="0"/>
        <v>13.046875</v>
      </c>
      <c r="L40">
        <f t="shared" si="4"/>
        <v>4223.1983749999999</v>
      </c>
      <c r="O40">
        <f t="shared" si="5"/>
        <v>844.63967500000001</v>
      </c>
      <c r="U40">
        <f t="shared" si="1"/>
        <v>4.2231983749999999</v>
      </c>
      <c r="V40">
        <v>1.66</v>
      </c>
      <c r="W40">
        <f t="shared" si="6"/>
        <v>-2.5631983749999998</v>
      </c>
      <c r="X40">
        <f t="shared" si="7"/>
        <v>-39.975386349999994</v>
      </c>
    </row>
    <row r="41" spans="1:24" x14ac:dyDescent="0.25">
      <c r="A41">
        <v>39</v>
      </c>
      <c r="B41">
        <f t="shared" si="2"/>
        <v>0</v>
      </c>
      <c r="C41">
        <v>5</v>
      </c>
      <c r="D41">
        <f t="shared" si="3"/>
        <v>208</v>
      </c>
      <c r="E41">
        <v>19</v>
      </c>
      <c r="F41">
        <v>14.43</v>
      </c>
      <c r="G41">
        <v>666</v>
      </c>
      <c r="J41">
        <f t="shared" si="0"/>
        <v>13.046875</v>
      </c>
      <c r="L41">
        <f t="shared" si="4"/>
        <v>4223.1983749999999</v>
      </c>
      <c r="O41">
        <f t="shared" si="5"/>
        <v>844.63967500000001</v>
      </c>
      <c r="U41">
        <f t="shared" si="1"/>
        <v>4.2231983749999999</v>
      </c>
      <c r="V41">
        <v>1.66</v>
      </c>
      <c r="W41">
        <f t="shared" si="6"/>
        <v>-2.5631983749999998</v>
      </c>
      <c r="X41">
        <f t="shared" si="7"/>
        <v>-42.538584724999993</v>
      </c>
    </row>
    <row r="42" spans="1:24" x14ac:dyDescent="0.25">
      <c r="A42">
        <v>40</v>
      </c>
      <c r="B42">
        <f t="shared" si="2"/>
        <v>0</v>
      </c>
      <c r="C42">
        <v>5</v>
      </c>
      <c r="D42">
        <f t="shared" si="3"/>
        <v>213</v>
      </c>
      <c r="E42">
        <v>20</v>
      </c>
      <c r="F42">
        <v>14.43</v>
      </c>
      <c r="G42">
        <v>666</v>
      </c>
      <c r="J42">
        <f t="shared" si="0"/>
        <v>13.046875</v>
      </c>
      <c r="L42">
        <f t="shared" si="4"/>
        <v>4223.1983749999999</v>
      </c>
      <c r="O42">
        <f t="shared" si="5"/>
        <v>844.63967500000001</v>
      </c>
      <c r="U42">
        <f t="shared" si="1"/>
        <v>4.2231983749999999</v>
      </c>
      <c r="V42">
        <v>1.66</v>
      </c>
      <c r="W42">
        <f t="shared" si="6"/>
        <v>-2.5631983749999998</v>
      </c>
      <c r="X42">
        <f t="shared" si="7"/>
        <v>-45.101783099999992</v>
      </c>
    </row>
    <row r="43" spans="1:24" x14ac:dyDescent="0.25">
      <c r="A43">
        <v>41</v>
      </c>
      <c r="B43">
        <f t="shared" si="2"/>
        <v>1</v>
      </c>
      <c r="C43">
        <v>6</v>
      </c>
      <c r="D43">
        <f t="shared" si="3"/>
        <v>219</v>
      </c>
      <c r="E43">
        <v>20</v>
      </c>
      <c r="F43">
        <v>0</v>
      </c>
      <c r="G43">
        <v>0</v>
      </c>
      <c r="J43">
        <f t="shared" si="0"/>
        <v>18.787499999999998</v>
      </c>
      <c r="L43">
        <f t="shared" si="4"/>
        <v>3242.2818000000002</v>
      </c>
      <c r="O43">
        <f t="shared" si="5"/>
        <v>540.38030000000003</v>
      </c>
      <c r="U43">
        <f t="shared" si="1"/>
        <v>3.2422818000000002</v>
      </c>
      <c r="V43">
        <v>1.66</v>
      </c>
      <c r="W43">
        <f t="shared" si="6"/>
        <v>-1.5822818000000003</v>
      </c>
      <c r="X43">
        <f t="shared" si="7"/>
        <v>-46.684064899999989</v>
      </c>
    </row>
    <row r="44" spans="1:24" x14ac:dyDescent="0.25">
      <c r="A44">
        <v>42</v>
      </c>
      <c r="B44">
        <f t="shared" si="2"/>
        <v>1</v>
      </c>
      <c r="C44">
        <v>7</v>
      </c>
      <c r="D44">
        <f t="shared" si="3"/>
        <v>226</v>
      </c>
      <c r="E44">
        <v>20</v>
      </c>
      <c r="F44">
        <v>0</v>
      </c>
      <c r="G44">
        <v>0</v>
      </c>
      <c r="J44">
        <f t="shared" si="0"/>
        <v>25.571874999999999</v>
      </c>
      <c r="L44">
        <f t="shared" si="4"/>
        <v>3830.1527249999999</v>
      </c>
      <c r="O44">
        <f t="shared" si="5"/>
        <v>547.16467499999999</v>
      </c>
      <c r="U44">
        <f t="shared" si="1"/>
        <v>3.830152725</v>
      </c>
      <c r="V44">
        <v>1.66</v>
      </c>
      <c r="W44">
        <f t="shared" si="6"/>
        <v>-2.1701527250000003</v>
      </c>
      <c r="X44">
        <f t="shared" si="7"/>
        <v>-48.85421762499999</v>
      </c>
    </row>
    <row r="45" spans="1:24" x14ac:dyDescent="0.25">
      <c r="A45">
        <v>43</v>
      </c>
      <c r="B45">
        <f t="shared" si="2"/>
        <v>0</v>
      </c>
      <c r="C45">
        <v>7</v>
      </c>
      <c r="D45">
        <f t="shared" si="3"/>
        <v>233</v>
      </c>
      <c r="E45">
        <v>20</v>
      </c>
      <c r="F45">
        <v>0</v>
      </c>
      <c r="G45">
        <v>0</v>
      </c>
      <c r="J45">
        <f t="shared" si="0"/>
        <v>25.571874999999999</v>
      </c>
      <c r="L45">
        <f t="shared" si="4"/>
        <v>1338.1527250000004</v>
      </c>
      <c r="O45">
        <f t="shared" si="5"/>
        <v>191.16467500000005</v>
      </c>
      <c r="U45">
        <f t="shared" si="1"/>
        <v>1.3381527250000003</v>
      </c>
      <c r="V45">
        <v>1.66</v>
      </c>
      <c r="W45">
        <f t="shared" si="6"/>
        <v>0.32184727499999966</v>
      </c>
      <c r="X45">
        <f t="shared" si="7"/>
        <v>-48.532370349999994</v>
      </c>
    </row>
    <row r="46" spans="1:24" x14ac:dyDescent="0.25">
      <c r="A46">
        <v>44</v>
      </c>
      <c r="B46">
        <f t="shared" si="2"/>
        <v>0</v>
      </c>
      <c r="C46">
        <v>7</v>
      </c>
      <c r="D46">
        <f t="shared" si="3"/>
        <v>240</v>
      </c>
      <c r="E46">
        <v>20</v>
      </c>
      <c r="F46">
        <v>0</v>
      </c>
      <c r="G46">
        <v>0</v>
      </c>
      <c r="J46">
        <f t="shared" si="0"/>
        <v>25.571874999999999</v>
      </c>
      <c r="L46">
        <f t="shared" si="4"/>
        <v>1338.1527250000004</v>
      </c>
      <c r="O46">
        <f t="shared" si="5"/>
        <v>191.16467500000005</v>
      </c>
      <c r="U46">
        <f t="shared" si="1"/>
        <v>1.3381527250000003</v>
      </c>
      <c r="V46">
        <v>1.66</v>
      </c>
      <c r="W46">
        <f t="shared" si="6"/>
        <v>0.32184727499999966</v>
      </c>
      <c r="X46">
        <f t="shared" si="7"/>
        <v>-48.210523074999998</v>
      </c>
    </row>
    <row r="47" spans="1:24" x14ac:dyDescent="0.25">
      <c r="A47">
        <v>45</v>
      </c>
      <c r="B47">
        <f t="shared" si="2"/>
        <v>0</v>
      </c>
      <c r="C47">
        <v>7</v>
      </c>
      <c r="D47">
        <f t="shared" si="3"/>
        <v>247</v>
      </c>
      <c r="E47">
        <v>20</v>
      </c>
      <c r="F47">
        <v>0</v>
      </c>
      <c r="G47">
        <v>0</v>
      </c>
      <c r="J47">
        <f t="shared" si="0"/>
        <v>25.571874999999999</v>
      </c>
      <c r="L47">
        <f t="shared" si="4"/>
        <v>1338.1527250000004</v>
      </c>
      <c r="O47">
        <f t="shared" si="5"/>
        <v>191.16467500000005</v>
      </c>
      <c r="U47">
        <f t="shared" si="1"/>
        <v>1.3381527250000003</v>
      </c>
      <c r="V47">
        <v>1.66</v>
      </c>
      <c r="W47">
        <f t="shared" si="6"/>
        <v>0.32184727499999966</v>
      </c>
      <c r="X47">
        <f t="shared" si="7"/>
        <v>-47.888675800000001</v>
      </c>
    </row>
    <row r="48" spans="1:24" x14ac:dyDescent="0.25">
      <c r="A48">
        <v>46</v>
      </c>
      <c r="B48">
        <f t="shared" si="2"/>
        <v>0</v>
      </c>
      <c r="C48">
        <v>7</v>
      </c>
      <c r="D48">
        <f t="shared" si="3"/>
        <v>254</v>
      </c>
      <c r="E48">
        <v>20</v>
      </c>
      <c r="F48">
        <v>0</v>
      </c>
      <c r="G48">
        <v>0</v>
      </c>
      <c r="J48">
        <f t="shared" si="0"/>
        <v>25.571874999999999</v>
      </c>
      <c r="L48">
        <f t="shared" si="4"/>
        <v>1338.1527250000004</v>
      </c>
      <c r="O48">
        <f t="shared" si="5"/>
        <v>191.16467500000005</v>
      </c>
      <c r="U48">
        <f t="shared" si="1"/>
        <v>1.3381527250000003</v>
      </c>
      <c r="V48">
        <v>1.66</v>
      </c>
      <c r="W48">
        <f t="shared" si="6"/>
        <v>0.32184727499999966</v>
      </c>
      <c r="X48">
        <f t="shared" si="7"/>
        <v>-47.566828525000005</v>
      </c>
    </row>
    <row r="49" spans="1:24" x14ac:dyDescent="0.25">
      <c r="A49">
        <v>47</v>
      </c>
      <c r="B49">
        <f t="shared" si="2"/>
        <v>0</v>
      </c>
      <c r="C49">
        <v>7</v>
      </c>
      <c r="D49">
        <f t="shared" si="3"/>
        <v>261</v>
      </c>
      <c r="E49">
        <v>20</v>
      </c>
      <c r="F49">
        <v>0</v>
      </c>
      <c r="G49">
        <v>0</v>
      </c>
      <c r="J49">
        <f t="shared" si="0"/>
        <v>25.571874999999999</v>
      </c>
      <c r="L49">
        <f t="shared" si="4"/>
        <v>1338.1527250000004</v>
      </c>
      <c r="O49">
        <f t="shared" si="5"/>
        <v>191.16467500000005</v>
      </c>
      <c r="U49">
        <f t="shared" si="1"/>
        <v>1.3381527250000003</v>
      </c>
      <c r="V49">
        <v>1.66</v>
      </c>
      <c r="W49">
        <f t="shared" si="6"/>
        <v>0.32184727499999966</v>
      </c>
      <c r="X49">
        <f t="shared" si="7"/>
        <v>-47.244981250000009</v>
      </c>
    </row>
    <row r="50" spans="1:24" x14ac:dyDescent="0.25">
      <c r="A50">
        <v>48</v>
      </c>
      <c r="B50">
        <f t="shared" si="2"/>
        <v>-3</v>
      </c>
      <c r="C50">
        <v>4</v>
      </c>
      <c r="D50">
        <f t="shared" si="3"/>
        <v>265</v>
      </c>
      <c r="E50">
        <v>20</v>
      </c>
      <c r="F50">
        <v>0</v>
      </c>
      <c r="G50">
        <v>0</v>
      </c>
      <c r="J50">
        <f t="shared" si="0"/>
        <v>8.35</v>
      </c>
      <c r="L50">
        <f t="shared" si="4"/>
        <v>0</v>
      </c>
      <c r="U50">
        <f t="shared" si="1"/>
        <v>0</v>
      </c>
      <c r="V50">
        <v>1.66</v>
      </c>
      <c r="W50">
        <f t="shared" si="6"/>
        <v>1.66</v>
      </c>
      <c r="X50">
        <f t="shared" si="7"/>
        <v>-45.584981250000013</v>
      </c>
    </row>
    <row r="51" spans="1:24" x14ac:dyDescent="0.25">
      <c r="A51">
        <v>49</v>
      </c>
      <c r="B51">
        <f t="shared" si="2"/>
        <v>0</v>
      </c>
      <c r="C51">
        <v>4</v>
      </c>
      <c r="D51">
        <f t="shared" si="3"/>
        <v>269</v>
      </c>
      <c r="E51">
        <v>20</v>
      </c>
      <c r="F51">
        <v>0</v>
      </c>
      <c r="G51">
        <v>0</v>
      </c>
      <c r="J51">
        <f t="shared" si="0"/>
        <v>8.35</v>
      </c>
      <c r="L51">
        <f t="shared" si="4"/>
        <v>695.77120000000014</v>
      </c>
      <c r="O51">
        <f t="shared" si="5"/>
        <v>173.94280000000003</v>
      </c>
      <c r="U51">
        <f t="shared" si="1"/>
        <v>0.69577120000000015</v>
      </c>
      <c r="V51">
        <v>1.66</v>
      </c>
      <c r="W51">
        <f t="shared" si="6"/>
        <v>0.96422879999999977</v>
      </c>
      <c r="X51">
        <f t="shared" si="7"/>
        <v>-44.620752450000012</v>
      </c>
    </row>
    <row r="52" spans="1:24" x14ac:dyDescent="0.25">
      <c r="A52">
        <v>50</v>
      </c>
      <c r="B52">
        <f t="shared" si="2"/>
        <v>0</v>
      </c>
      <c r="C52">
        <v>4</v>
      </c>
      <c r="D52">
        <f t="shared" si="3"/>
        <v>273</v>
      </c>
      <c r="E52">
        <v>20</v>
      </c>
      <c r="F52">
        <v>0</v>
      </c>
      <c r="G52">
        <v>0</v>
      </c>
      <c r="J52">
        <f t="shared" si="0"/>
        <v>8.35</v>
      </c>
      <c r="L52">
        <f t="shared" si="4"/>
        <v>695.77120000000014</v>
      </c>
      <c r="O52">
        <f t="shared" si="5"/>
        <v>173.94280000000003</v>
      </c>
      <c r="U52">
        <f t="shared" si="1"/>
        <v>0.69577120000000015</v>
      </c>
      <c r="V52">
        <v>1.66</v>
      </c>
      <c r="W52">
        <f t="shared" si="6"/>
        <v>0.96422879999999977</v>
      </c>
      <c r="X52">
        <f t="shared" si="7"/>
        <v>-43.656523650000011</v>
      </c>
    </row>
    <row r="53" spans="1:24" x14ac:dyDescent="0.25">
      <c r="A53">
        <v>51</v>
      </c>
      <c r="B53">
        <f t="shared" si="2"/>
        <v>0</v>
      </c>
      <c r="C53">
        <v>4</v>
      </c>
      <c r="D53">
        <f t="shared" si="3"/>
        <v>277</v>
      </c>
      <c r="E53">
        <v>20</v>
      </c>
      <c r="F53">
        <v>0</v>
      </c>
      <c r="G53">
        <v>0</v>
      </c>
      <c r="J53">
        <f t="shared" si="0"/>
        <v>8.35</v>
      </c>
      <c r="L53">
        <f t="shared" si="4"/>
        <v>695.77120000000014</v>
      </c>
      <c r="O53">
        <f t="shared" si="5"/>
        <v>173.94280000000003</v>
      </c>
      <c r="U53">
        <f t="shared" si="1"/>
        <v>0.69577120000000015</v>
      </c>
      <c r="V53">
        <v>1.66</v>
      </c>
      <c r="W53">
        <f t="shared" si="6"/>
        <v>0.96422879999999977</v>
      </c>
      <c r="X53">
        <f t="shared" si="7"/>
        <v>-42.69229485000001</v>
      </c>
    </row>
    <row r="54" spans="1:24" x14ac:dyDescent="0.25">
      <c r="A54">
        <v>52</v>
      </c>
      <c r="B54">
        <f t="shared" si="2"/>
        <v>0</v>
      </c>
      <c r="C54">
        <v>4</v>
      </c>
      <c r="D54">
        <f t="shared" si="3"/>
        <v>281</v>
      </c>
      <c r="E54">
        <v>20</v>
      </c>
      <c r="F54">
        <v>0</v>
      </c>
      <c r="G54">
        <v>0</v>
      </c>
      <c r="J54">
        <f t="shared" si="0"/>
        <v>8.35</v>
      </c>
      <c r="L54">
        <f t="shared" si="4"/>
        <v>695.77120000000014</v>
      </c>
      <c r="O54">
        <f t="shared" si="5"/>
        <v>173.94280000000003</v>
      </c>
      <c r="U54">
        <f t="shared" si="1"/>
        <v>0.69577120000000015</v>
      </c>
      <c r="V54">
        <v>1.66</v>
      </c>
      <c r="W54">
        <f t="shared" si="6"/>
        <v>0.96422879999999977</v>
      </c>
      <c r="X54">
        <f t="shared" si="7"/>
        <v>-41.72806605000001</v>
      </c>
    </row>
    <row r="55" spans="1:24" x14ac:dyDescent="0.25">
      <c r="A55">
        <v>53</v>
      </c>
      <c r="B55">
        <f t="shared" si="2"/>
        <v>0</v>
      </c>
      <c r="C55">
        <v>4</v>
      </c>
      <c r="D55">
        <f t="shared" si="3"/>
        <v>285</v>
      </c>
      <c r="E55">
        <v>20</v>
      </c>
      <c r="F55">
        <v>0</v>
      </c>
      <c r="G55">
        <v>0</v>
      </c>
      <c r="J55">
        <f t="shared" si="0"/>
        <v>8.35</v>
      </c>
      <c r="L55">
        <f t="shared" si="4"/>
        <v>695.77120000000014</v>
      </c>
      <c r="O55">
        <f t="shared" si="5"/>
        <v>173.94280000000003</v>
      </c>
      <c r="U55">
        <f t="shared" si="1"/>
        <v>0.69577120000000015</v>
      </c>
      <c r="V55">
        <v>1.66</v>
      </c>
      <c r="W55">
        <f t="shared" si="6"/>
        <v>0.96422879999999977</v>
      </c>
      <c r="X55">
        <f t="shared" si="7"/>
        <v>-40.763837250000009</v>
      </c>
    </row>
    <row r="56" spans="1:24" x14ac:dyDescent="0.25">
      <c r="A56">
        <v>54</v>
      </c>
      <c r="B56">
        <f t="shared" si="2"/>
        <v>0</v>
      </c>
      <c r="C56">
        <v>4</v>
      </c>
      <c r="D56">
        <f t="shared" si="3"/>
        <v>289</v>
      </c>
      <c r="E56">
        <v>20</v>
      </c>
      <c r="F56">
        <v>0</v>
      </c>
      <c r="G56">
        <v>0</v>
      </c>
      <c r="J56">
        <f t="shared" si="0"/>
        <v>8.35</v>
      </c>
      <c r="L56">
        <f t="shared" si="4"/>
        <v>695.77120000000014</v>
      </c>
      <c r="O56">
        <f t="shared" si="5"/>
        <v>173.94280000000003</v>
      </c>
      <c r="U56">
        <f t="shared" si="1"/>
        <v>0.69577120000000015</v>
      </c>
      <c r="V56">
        <v>1.66</v>
      </c>
      <c r="W56">
        <f t="shared" si="6"/>
        <v>0.96422879999999977</v>
      </c>
      <c r="X56">
        <f t="shared" si="7"/>
        <v>-39.799608450000008</v>
      </c>
    </row>
    <row r="57" spans="1:24" x14ac:dyDescent="0.25">
      <c r="A57">
        <v>55</v>
      </c>
      <c r="B57">
        <f t="shared" si="2"/>
        <v>0</v>
      </c>
      <c r="C57">
        <v>4</v>
      </c>
      <c r="D57">
        <f t="shared" si="3"/>
        <v>293</v>
      </c>
      <c r="E57">
        <v>20</v>
      </c>
      <c r="F57">
        <v>0</v>
      </c>
      <c r="G57">
        <v>0</v>
      </c>
      <c r="J57">
        <f t="shared" si="0"/>
        <v>8.35</v>
      </c>
      <c r="L57">
        <f t="shared" si="4"/>
        <v>695.77120000000014</v>
      </c>
      <c r="O57">
        <f t="shared" si="5"/>
        <v>173.94280000000003</v>
      </c>
      <c r="U57">
        <f t="shared" si="1"/>
        <v>0.69577120000000015</v>
      </c>
      <c r="V57">
        <v>1.66</v>
      </c>
      <c r="W57">
        <f t="shared" si="6"/>
        <v>0.96422879999999977</v>
      </c>
      <c r="X57">
        <f t="shared" si="7"/>
        <v>-38.835379650000007</v>
      </c>
    </row>
    <row r="58" spans="1:24" x14ac:dyDescent="0.25">
      <c r="A58">
        <v>56</v>
      </c>
      <c r="B58">
        <f t="shared" si="2"/>
        <v>1</v>
      </c>
      <c r="C58">
        <v>5</v>
      </c>
      <c r="D58">
        <f t="shared" si="3"/>
        <v>298</v>
      </c>
      <c r="E58">
        <v>20</v>
      </c>
      <c r="F58">
        <v>-29.81</v>
      </c>
      <c r="G58">
        <v>-1020</v>
      </c>
      <c r="J58">
        <f t="shared" si="0"/>
        <v>13.046875</v>
      </c>
      <c r="L58">
        <f t="shared" si="4"/>
        <v>0</v>
      </c>
      <c r="U58">
        <f t="shared" si="1"/>
        <v>0</v>
      </c>
      <c r="V58">
        <v>1.66</v>
      </c>
      <c r="W58">
        <f t="shared" si="6"/>
        <v>1.66</v>
      </c>
      <c r="X58">
        <f t="shared" si="7"/>
        <v>-37.175379650000011</v>
      </c>
    </row>
    <row r="59" spans="1:24" x14ac:dyDescent="0.25">
      <c r="A59">
        <v>57</v>
      </c>
      <c r="B59">
        <f t="shared" si="2"/>
        <v>2</v>
      </c>
      <c r="C59">
        <v>7</v>
      </c>
      <c r="D59">
        <f t="shared" si="3"/>
        <v>305</v>
      </c>
      <c r="E59">
        <v>18</v>
      </c>
      <c r="F59">
        <v>-29.81</v>
      </c>
      <c r="G59">
        <v>-1020</v>
      </c>
      <c r="J59">
        <f t="shared" si="0"/>
        <v>25.571874999999999</v>
      </c>
      <c r="L59">
        <f t="shared" si="4"/>
        <v>0</v>
      </c>
      <c r="U59">
        <f t="shared" si="1"/>
        <v>0</v>
      </c>
      <c r="V59">
        <v>1.66</v>
      </c>
      <c r="W59">
        <f t="shared" si="6"/>
        <v>1.66</v>
      </c>
      <c r="X59">
        <f t="shared" si="7"/>
        <v>-35.515379650000014</v>
      </c>
    </row>
    <row r="60" spans="1:24" x14ac:dyDescent="0.25">
      <c r="A60">
        <v>58</v>
      </c>
      <c r="B60">
        <f t="shared" si="2"/>
        <v>0</v>
      </c>
      <c r="C60">
        <v>7</v>
      </c>
      <c r="D60">
        <f t="shared" si="3"/>
        <v>312</v>
      </c>
      <c r="E60">
        <v>16</v>
      </c>
      <c r="F60">
        <v>-29.81</v>
      </c>
      <c r="G60">
        <v>-1020</v>
      </c>
      <c r="J60">
        <f t="shared" si="0"/>
        <v>25.571874999999999</v>
      </c>
      <c r="L60">
        <f t="shared" si="4"/>
        <v>0</v>
      </c>
      <c r="U60">
        <f t="shared" si="1"/>
        <v>0</v>
      </c>
      <c r="V60">
        <v>1.66</v>
      </c>
      <c r="W60">
        <f t="shared" si="6"/>
        <v>1.66</v>
      </c>
      <c r="X60">
        <f t="shared" si="7"/>
        <v>-33.855379650000017</v>
      </c>
    </row>
    <row r="61" spans="1:24" x14ac:dyDescent="0.25">
      <c r="A61">
        <v>59</v>
      </c>
      <c r="B61">
        <f t="shared" si="2"/>
        <v>0</v>
      </c>
      <c r="C61">
        <v>7</v>
      </c>
      <c r="D61">
        <f t="shared" si="3"/>
        <v>319</v>
      </c>
      <c r="E61">
        <v>14</v>
      </c>
      <c r="F61">
        <v>-29.81</v>
      </c>
      <c r="G61">
        <v>-1020</v>
      </c>
      <c r="J61">
        <f t="shared" si="0"/>
        <v>25.571874999999999</v>
      </c>
      <c r="L61">
        <f t="shared" si="4"/>
        <v>0</v>
      </c>
      <c r="U61">
        <f t="shared" si="1"/>
        <v>0</v>
      </c>
      <c r="V61">
        <v>1.66</v>
      </c>
      <c r="W61">
        <f t="shared" si="6"/>
        <v>1.66</v>
      </c>
      <c r="X61">
        <f t="shared" si="7"/>
        <v>-32.195379650000021</v>
      </c>
    </row>
    <row r="62" spans="1:24" x14ac:dyDescent="0.25">
      <c r="A62">
        <v>60</v>
      </c>
      <c r="B62">
        <f t="shared" si="2"/>
        <v>0</v>
      </c>
      <c r="C62">
        <v>7</v>
      </c>
      <c r="D62">
        <f t="shared" si="3"/>
        <v>326</v>
      </c>
      <c r="E62">
        <v>12</v>
      </c>
      <c r="F62">
        <v>-29.81</v>
      </c>
      <c r="G62">
        <v>-1020</v>
      </c>
      <c r="J62">
        <f t="shared" si="0"/>
        <v>25.571874999999999</v>
      </c>
      <c r="L62">
        <f t="shared" si="4"/>
        <v>0</v>
      </c>
      <c r="U62">
        <f t="shared" si="1"/>
        <v>0</v>
      </c>
      <c r="V62">
        <v>1.66</v>
      </c>
      <c r="W62">
        <f t="shared" si="6"/>
        <v>1.66</v>
      </c>
      <c r="X62">
        <f t="shared" si="7"/>
        <v>-30.535379650000021</v>
      </c>
    </row>
    <row r="63" spans="1:24" x14ac:dyDescent="0.25">
      <c r="A63">
        <v>61</v>
      </c>
      <c r="B63">
        <f t="shared" si="2"/>
        <v>0</v>
      </c>
      <c r="C63">
        <v>7</v>
      </c>
      <c r="D63">
        <f t="shared" si="3"/>
        <v>333</v>
      </c>
      <c r="E63">
        <v>10</v>
      </c>
      <c r="F63">
        <v>-29.81</v>
      </c>
      <c r="G63">
        <v>-1020</v>
      </c>
      <c r="J63">
        <f t="shared" si="0"/>
        <v>25.571874999999999</v>
      </c>
      <c r="L63">
        <f t="shared" si="4"/>
        <v>0</v>
      </c>
      <c r="U63">
        <f t="shared" si="1"/>
        <v>0</v>
      </c>
      <c r="V63">
        <v>1.66</v>
      </c>
      <c r="W63">
        <f t="shared" si="6"/>
        <v>1.66</v>
      </c>
      <c r="X63">
        <f t="shared" si="7"/>
        <v>-28.875379650000021</v>
      </c>
    </row>
    <row r="64" spans="1:24" x14ac:dyDescent="0.25">
      <c r="A64">
        <v>62</v>
      </c>
      <c r="B64">
        <f t="shared" si="2"/>
        <v>0</v>
      </c>
      <c r="C64">
        <v>7</v>
      </c>
      <c r="D64">
        <f t="shared" si="3"/>
        <v>340</v>
      </c>
      <c r="E64">
        <v>8</v>
      </c>
      <c r="F64">
        <v>-29.81</v>
      </c>
      <c r="G64">
        <v>-1020</v>
      </c>
      <c r="J64">
        <f t="shared" si="0"/>
        <v>25.571874999999999</v>
      </c>
      <c r="L64">
        <f t="shared" si="4"/>
        <v>0</v>
      </c>
      <c r="U64">
        <f t="shared" si="1"/>
        <v>0</v>
      </c>
      <c r="V64">
        <v>1.66</v>
      </c>
      <c r="W64">
        <f t="shared" si="6"/>
        <v>1.66</v>
      </c>
      <c r="X64">
        <f t="shared" si="7"/>
        <v>-27.21537965000002</v>
      </c>
    </row>
    <row r="65" spans="1:24" x14ac:dyDescent="0.25">
      <c r="A65">
        <v>63</v>
      </c>
      <c r="B65">
        <f t="shared" si="2"/>
        <v>0</v>
      </c>
      <c r="C65">
        <v>7</v>
      </c>
      <c r="D65">
        <f t="shared" si="3"/>
        <v>347</v>
      </c>
      <c r="E65">
        <v>6</v>
      </c>
      <c r="F65">
        <v>-29.81</v>
      </c>
      <c r="G65">
        <v>-1020</v>
      </c>
      <c r="J65">
        <f t="shared" si="0"/>
        <v>25.571874999999999</v>
      </c>
      <c r="L65">
        <f t="shared" si="4"/>
        <v>0</v>
      </c>
      <c r="U65">
        <f t="shared" si="1"/>
        <v>0</v>
      </c>
      <c r="V65">
        <v>1.66</v>
      </c>
      <c r="W65">
        <f t="shared" si="6"/>
        <v>1.66</v>
      </c>
      <c r="X65">
        <f t="shared" si="7"/>
        <v>-25.55537965000002</v>
      </c>
    </row>
    <row r="66" spans="1:24" x14ac:dyDescent="0.25">
      <c r="A66">
        <v>64</v>
      </c>
      <c r="B66">
        <f t="shared" si="2"/>
        <v>0</v>
      </c>
      <c r="C66">
        <v>7</v>
      </c>
      <c r="D66">
        <f t="shared" si="3"/>
        <v>354</v>
      </c>
      <c r="E66">
        <v>4</v>
      </c>
      <c r="F66">
        <v>-29.81</v>
      </c>
      <c r="G66">
        <v>-1020</v>
      </c>
      <c r="J66">
        <f t="shared" si="0"/>
        <v>25.571874999999999</v>
      </c>
      <c r="L66">
        <f t="shared" si="4"/>
        <v>0</v>
      </c>
      <c r="U66">
        <f t="shared" si="1"/>
        <v>0</v>
      </c>
      <c r="V66">
        <v>1.66</v>
      </c>
      <c r="W66">
        <f t="shared" si="6"/>
        <v>1.66</v>
      </c>
      <c r="X66">
        <f t="shared" si="7"/>
        <v>-23.89537965000002</v>
      </c>
    </row>
    <row r="67" spans="1:24" x14ac:dyDescent="0.25">
      <c r="A67">
        <v>65</v>
      </c>
      <c r="B67">
        <f t="shared" si="2"/>
        <v>0</v>
      </c>
      <c r="C67">
        <v>7</v>
      </c>
      <c r="D67">
        <f t="shared" si="3"/>
        <v>361</v>
      </c>
      <c r="E67">
        <v>2</v>
      </c>
      <c r="F67">
        <v>-29.81</v>
      </c>
      <c r="G67">
        <v>-1020</v>
      </c>
      <c r="J67">
        <f t="shared" ref="J67:J130" si="8">(0.5*$P$10*$I$2*$Q$2)*(C67^2)</f>
        <v>25.571874999999999</v>
      </c>
      <c r="L67">
        <f t="shared" si="4"/>
        <v>0</v>
      </c>
      <c r="U67">
        <f t="shared" ref="U67:U130" si="9">L67/1000</f>
        <v>0</v>
      </c>
      <c r="V67">
        <v>1.66</v>
      </c>
      <c r="W67">
        <f t="shared" si="6"/>
        <v>1.66</v>
      </c>
      <c r="X67">
        <f t="shared" si="7"/>
        <v>-22.23537965000002</v>
      </c>
    </row>
    <row r="68" spans="1:24" x14ac:dyDescent="0.25">
      <c r="A68">
        <v>66</v>
      </c>
      <c r="B68">
        <f t="shared" ref="B68:B131" si="10">C68-C67</f>
        <v>0</v>
      </c>
      <c r="C68">
        <v>7</v>
      </c>
      <c r="D68">
        <f t="shared" ref="D68:D131" si="11">C68+D67</f>
        <v>368</v>
      </c>
      <c r="E68">
        <v>0</v>
      </c>
      <c r="F68">
        <v>-29.81</v>
      </c>
      <c r="G68">
        <v>-1020</v>
      </c>
      <c r="J68">
        <f t="shared" si="8"/>
        <v>25.571874999999999</v>
      </c>
      <c r="L68">
        <f t="shared" ref="L68:L131" si="12">O68*C68</f>
        <v>0</v>
      </c>
      <c r="U68">
        <f t="shared" si="9"/>
        <v>0</v>
      </c>
      <c r="V68">
        <v>1.66</v>
      </c>
      <c r="W68">
        <f t="shared" ref="W68:W131" si="13">V68-U68</f>
        <v>1.66</v>
      </c>
      <c r="X68">
        <f t="shared" ref="X68:X131" si="14">X67+W68</f>
        <v>-20.57537965000002</v>
      </c>
    </row>
    <row r="69" spans="1:24" x14ac:dyDescent="0.25">
      <c r="A69">
        <v>67</v>
      </c>
      <c r="B69">
        <f t="shared" si="10"/>
        <v>0</v>
      </c>
      <c r="C69">
        <v>7</v>
      </c>
      <c r="D69">
        <f t="shared" si="11"/>
        <v>375</v>
      </c>
      <c r="E69">
        <v>0</v>
      </c>
      <c r="F69">
        <v>0</v>
      </c>
      <c r="G69">
        <v>0</v>
      </c>
      <c r="J69">
        <f t="shared" si="8"/>
        <v>25.571874999999999</v>
      </c>
      <c r="L69">
        <f t="shared" si="12"/>
        <v>1338.1527250000004</v>
      </c>
      <c r="O69">
        <f t="shared" ref="O69:O131" si="15">(B69*356)+J69+$K$2+G69</f>
        <v>191.16467500000005</v>
      </c>
      <c r="U69">
        <f t="shared" si="9"/>
        <v>1.3381527250000003</v>
      </c>
      <c r="V69">
        <v>1.66</v>
      </c>
      <c r="W69">
        <f t="shared" si="13"/>
        <v>0.32184727499999966</v>
      </c>
      <c r="X69">
        <f t="shared" si="14"/>
        <v>-20.25353237500002</v>
      </c>
    </row>
    <row r="70" spans="1:24" x14ac:dyDescent="0.25">
      <c r="A70">
        <v>68</v>
      </c>
      <c r="B70">
        <f t="shared" si="10"/>
        <v>0</v>
      </c>
      <c r="C70">
        <v>7</v>
      </c>
      <c r="D70">
        <f t="shared" si="11"/>
        <v>382</v>
      </c>
      <c r="E70">
        <v>0</v>
      </c>
      <c r="F70">
        <v>0</v>
      </c>
      <c r="G70">
        <v>0</v>
      </c>
      <c r="J70">
        <f t="shared" si="8"/>
        <v>25.571874999999999</v>
      </c>
      <c r="L70">
        <f t="shared" si="12"/>
        <v>1338.1527250000004</v>
      </c>
      <c r="O70">
        <f t="shared" si="15"/>
        <v>191.16467500000005</v>
      </c>
      <c r="U70">
        <f t="shared" si="9"/>
        <v>1.3381527250000003</v>
      </c>
      <c r="V70">
        <v>1.66</v>
      </c>
      <c r="W70">
        <f t="shared" si="13"/>
        <v>0.32184727499999966</v>
      </c>
      <c r="X70">
        <f t="shared" si="14"/>
        <v>-19.931685100000021</v>
      </c>
    </row>
    <row r="71" spans="1:24" x14ac:dyDescent="0.25">
      <c r="A71">
        <v>69</v>
      </c>
      <c r="B71">
        <f t="shared" si="10"/>
        <v>0</v>
      </c>
      <c r="C71">
        <v>7</v>
      </c>
      <c r="D71">
        <f t="shared" si="11"/>
        <v>389</v>
      </c>
      <c r="E71">
        <v>0</v>
      </c>
      <c r="F71">
        <v>0</v>
      </c>
      <c r="G71">
        <v>0</v>
      </c>
      <c r="J71">
        <f t="shared" si="8"/>
        <v>25.571874999999999</v>
      </c>
      <c r="L71">
        <f t="shared" si="12"/>
        <v>1338.1527250000004</v>
      </c>
      <c r="O71">
        <f t="shared" si="15"/>
        <v>191.16467500000005</v>
      </c>
      <c r="U71">
        <f t="shared" si="9"/>
        <v>1.3381527250000003</v>
      </c>
      <c r="V71">
        <v>1.66</v>
      </c>
      <c r="W71">
        <f t="shared" si="13"/>
        <v>0.32184727499999966</v>
      </c>
      <c r="X71">
        <f t="shared" si="14"/>
        <v>-19.609837825000021</v>
      </c>
    </row>
    <row r="72" spans="1:24" x14ac:dyDescent="0.25">
      <c r="A72">
        <v>70</v>
      </c>
      <c r="B72">
        <f t="shared" si="10"/>
        <v>0</v>
      </c>
      <c r="C72">
        <v>7</v>
      </c>
      <c r="D72">
        <f t="shared" si="11"/>
        <v>396</v>
      </c>
      <c r="E72">
        <v>0</v>
      </c>
      <c r="F72">
        <v>0</v>
      </c>
      <c r="G72">
        <v>0</v>
      </c>
      <c r="J72">
        <f t="shared" si="8"/>
        <v>25.571874999999999</v>
      </c>
      <c r="L72">
        <f t="shared" si="12"/>
        <v>1338.1527250000004</v>
      </c>
      <c r="O72">
        <f t="shared" si="15"/>
        <v>191.16467500000005</v>
      </c>
      <c r="U72">
        <f t="shared" si="9"/>
        <v>1.3381527250000003</v>
      </c>
      <c r="V72">
        <v>1.66</v>
      </c>
      <c r="W72">
        <f t="shared" si="13"/>
        <v>0.32184727499999966</v>
      </c>
      <c r="X72">
        <f t="shared" si="14"/>
        <v>-19.287990550000021</v>
      </c>
    </row>
    <row r="73" spans="1:24" x14ac:dyDescent="0.25">
      <c r="A73">
        <v>71</v>
      </c>
      <c r="B73">
        <f t="shared" si="10"/>
        <v>-1</v>
      </c>
      <c r="C73">
        <v>6</v>
      </c>
      <c r="D73">
        <f t="shared" si="11"/>
        <v>402</v>
      </c>
      <c r="E73">
        <v>0</v>
      </c>
      <c r="F73">
        <v>0</v>
      </c>
      <c r="G73">
        <v>0</v>
      </c>
      <c r="J73">
        <f t="shared" si="8"/>
        <v>18.787499999999998</v>
      </c>
      <c r="L73">
        <f t="shared" si="12"/>
        <v>0</v>
      </c>
      <c r="U73">
        <f t="shared" si="9"/>
        <v>0</v>
      </c>
      <c r="V73">
        <v>1.66</v>
      </c>
      <c r="W73">
        <f t="shared" si="13"/>
        <v>1.66</v>
      </c>
      <c r="X73">
        <f t="shared" si="14"/>
        <v>-17.627990550000021</v>
      </c>
    </row>
    <row r="74" spans="1:24" x14ac:dyDescent="0.25">
      <c r="A74">
        <v>72</v>
      </c>
      <c r="B74">
        <f t="shared" si="10"/>
        <v>0</v>
      </c>
      <c r="C74">
        <v>6</v>
      </c>
      <c r="D74">
        <f t="shared" si="11"/>
        <v>408</v>
      </c>
      <c r="E74">
        <v>0</v>
      </c>
      <c r="F74">
        <v>0</v>
      </c>
      <c r="G74">
        <v>0</v>
      </c>
      <c r="J74">
        <f t="shared" si="8"/>
        <v>18.787499999999998</v>
      </c>
      <c r="L74">
        <f t="shared" si="12"/>
        <v>1106.2818000000002</v>
      </c>
      <c r="O74">
        <f t="shared" si="15"/>
        <v>184.38030000000003</v>
      </c>
      <c r="U74">
        <f t="shared" si="9"/>
        <v>1.1062818000000001</v>
      </c>
      <c r="V74">
        <v>1.66</v>
      </c>
      <c r="W74">
        <f t="shared" si="13"/>
        <v>0.55371819999999983</v>
      </c>
      <c r="X74">
        <f t="shared" si="14"/>
        <v>-17.074272350000022</v>
      </c>
    </row>
    <row r="75" spans="1:24" x14ac:dyDescent="0.25">
      <c r="A75">
        <v>73</v>
      </c>
      <c r="B75">
        <f t="shared" si="10"/>
        <v>0</v>
      </c>
      <c r="C75">
        <v>6</v>
      </c>
      <c r="D75">
        <f t="shared" si="11"/>
        <v>414</v>
      </c>
      <c r="E75">
        <v>0</v>
      </c>
      <c r="F75">
        <v>0</v>
      </c>
      <c r="G75">
        <v>0</v>
      </c>
      <c r="J75">
        <f t="shared" si="8"/>
        <v>18.787499999999998</v>
      </c>
      <c r="L75">
        <f t="shared" si="12"/>
        <v>1106.2818000000002</v>
      </c>
      <c r="O75">
        <f t="shared" si="15"/>
        <v>184.38030000000003</v>
      </c>
      <c r="U75">
        <f t="shared" si="9"/>
        <v>1.1062818000000001</v>
      </c>
      <c r="V75">
        <v>1.66</v>
      </c>
      <c r="W75">
        <f t="shared" si="13"/>
        <v>0.55371819999999983</v>
      </c>
      <c r="X75">
        <f t="shared" si="14"/>
        <v>-16.520554150000024</v>
      </c>
    </row>
    <row r="76" spans="1:24" x14ac:dyDescent="0.25">
      <c r="A76">
        <v>74</v>
      </c>
      <c r="B76">
        <f t="shared" si="10"/>
        <v>1</v>
      </c>
      <c r="C76">
        <v>7</v>
      </c>
      <c r="D76">
        <f t="shared" si="11"/>
        <v>421</v>
      </c>
      <c r="E76">
        <v>0</v>
      </c>
      <c r="F76">
        <v>0</v>
      </c>
      <c r="G76">
        <v>0</v>
      </c>
      <c r="J76">
        <f t="shared" si="8"/>
        <v>25.571874999999999</v>
      </c>
      <c r="L76">
        <f t="shared" si="12"/>
        <v>3830.1527249999999</v>
      </c>
      <c r="O76">
        <f t="shared" si="15"/>
        <v>547.16467499999999</v>
      </c>
      <c r="U76">
        <f t="shared" si="9"/>
        <v>3.830152725</v>
      </c>
      <c r="V76">
        <v>1.66</v>
      </c>
      <c r="W76">
        <f t="shared" si="13"/>
        <v>-2.1701527250000003</v>
      </c>
      <c r="X76">
        <f t="shared" si="14"/>
        <v>-18.690706875000025</v>
      </c>
    </row>
    <row r="77" spans="1:24" x14ac:dyDescent="0.25">
      <c r="A77">
        <v>75</v>
      </c>
      <c r="B77">
        <f t="shared" si="10"/>
        <v>0</v>
      </c>
      <c r="C77">
        <v>7</v>
      </c>
      <c r="D77">
        <f t="shared" si="11"/>
        <v>428</v>
      </c>
      <c r="E77">
        <v>0</v>
      </c>
      <c r="F77">
        <v>0</v>
      </c>
      <c r="G77">
        <v>0</v>
      </c>
      <c r="J77">
        <f t="shared" si="8"/>
        <v>25.571874999999999</v>
      </c>
      <c r="L77">
        <f t="shared" si="12"/>
        <v>1338.1527250000004</v>
      </c>
      <c r="O77">
        <f t="shared" si="15"/>
        <v>191.16467500000005</v>
      </c>
      <c r="U77">
        <f t="shared" si="9"/>
        <v>1.3381527250000003</v>
      </c>
      <c r="V77">
        <v>1.66</v>
      </c>
      <c r="W77">
        <f t="shared" si="13"/>
        <v>0.32184727499999966</v>
      </c>
      <c r="X77">
        <f t="shared" si="14"/>
        <v>-18.368859600000025</v>
      </c>
    </row>
    <row r="78" spans="1:24" x14ac:dyDescent="0.25">
      <c r="A78">
        <v>76</v>
      </c>
      <c r="B78">
        <f t="shared" si="10"/>
        <v>0</v>
      </c>
      <c r="C78">
        <v>7</v>
      </c>
      <c r="D78">
        <f t="shared" si="11"/>
        <v>435</v>
      </c>
      <c r="E78">
        <v>0</v>
      </c>
      <c r="F78">
        <v>0</v>
      </c>
      <c r="G78">
        <v>0</v>
      </c>
      <c r="J78">
        <f t="shared" si="8"/>
        <v>25.571874999999999</v>
      </c>
      <c r="L78">
        <f t="shared" si="12"/>
        <v>1338.1527250000004</v>
      </c>
      <c r="O78">
        <f t="shared" si="15"/>
        <v>191.16467500000005</v>
      </c>
      <c r="U78">
        <f t="shared" si="9"/>
        <v>1.3381527250000003</v>
      </c>
      <c r="V78">
        <v>1.66</v>
      </c>
      <c r="W78">
        <f t="shared" si="13"/>
        <v>0.32184727499999966</v>
      </c>
      <c r="X78">
        <f t="shared" si="14"/>
        <v>-18.047012325000026</v>
      </c>
    </row>
    <row r="79" spans="1:24" x14ac:dyDescent="0.25">
      <c r="A79">
        <v>77</v>
      </c>
      <c r="B79">
        <f t="shared" si="10"/>
        <v>0</v>
      </c>
      <c r="C79">
        <v>7</v>
      </c>
      <c r="D79">
        <f t="shared" si="11"/>
        <v>442</v>
      </c>
      <c r="E79">
        <v>0</v>
      </c>
      <c r="F79">
        <v>0</v>
      </c>
      <c r="G79">
        <v>0</v>
      </c>
      <c r="J79">
        <f t="shared" si="8"/>
        <v>25.571874999999999</v>
      </c>
      <c r="L79">
        <f t="shared" si="12"/>
        <v>1338.1527250000004</v>
      </c>
      <c r="O79">
        <f t="shared" si="15"/>
        <v>191.16467500000005</v>
      </c>
      <c r="U79">
        <f t="shared" si="9"/>
        <v>1.3381527250000003</v>
      </c>
      <c r="V79">
        <v>1.66</v>
      </c>
      <c r="W79">
        <f t="shared" si="13"/>
        <v>0.32184727499999966</v>
      </c>
      <c r="X79">
        <f t="shared" si="14"/>
        <v>-17.725165050000026</v>
      </c>
    </row>
    <row r="80" spans="1:24" x14ac:dyDescent="0.25">
      <c r="A80">
        <v>78</v>
      </c>
      <c r="B80">
        <f t="shared" si="10"/>
        <v>0</v>
      </c>
      <c r="C80">
        <v>7</v>
      </c>
      <c r="D80">
        <f t="shared" si="11"/>
        <v>449</v>
      </c>
      <c r="E80">
        <v>0</v>
      </c>
      <c r="F80">
        <v>0</v>
      </c>
      <c r="G80">
        <v>0</v>
      </c>
      <c r="J80">
        <f t="shared" si="8"/>
        <v>25.571874999999999</v>
      </c>
      <c r="L80">
        <f t="shared" si="12"/>
        <v>1338.1527250000004</v>
      </c>
      <c r="O80">
        <f t="shared" si="15"/>
        <v>191.16467500000005</v>
      </c>
      <c r="U80">
        <f t="shared" si="9"/>
        <v>1.3381527250000003</v>
      </c>
      <c r="V80">
        <v>1.66</v>
      </c>
      <c r="W80">
        <f t="shared" si="13"/>
        <v>0.32184727499999966</v>
      </c>
      <c r="X80">
        <f t="shared" si="14"/>
        <v>-17.403317775000026</v>
      </c>
    </row>
    <row r="81" spans="1:24" x14ac:dyDescent="0.25">
      <c r="A81">
        <v>79</v>
      </c>
      <c r="B81">
        <f t="shared" si="10"/>
        <v>0</v>
      </c>
      <c r="C81">
        <v>7</v>
      </c>
      <c r="D81">
        <f t="shared" si="11"/>
        <v>456</v>
      </c>
      <c r="E81">
        <v>0</v>
      </c>
      <c r="F81">
        <v>0</v>
      </c>
      <c r="G81">
        <v>0</v>
      </c>
      <c r="J81">
        <f t="shared" si="8"/>
        <v>25.571874999999999</v>
      </c>
      <c r="L81">
        <f t="shared" si="12"/>
        <v>1338.1527250000004</v>
      </c>
      <c r="O81">
        <f t="shared" si="15"/>
        <v>191.16467500000005</v>
      </c>
      <c r="U81">
        <f t="shared" si="9"/>
        <v>1.3381527250000003</v>
      </c>
      <c r="V81">
        <v>1.66</v>
      </c>
      <c r="W81">
        <f t="shared" si="13"/>
        <v>0.32184727499999966</v>
      </c>
      <c r="X81">
        <f t="shared" si="14"/>
        <v>-17.081470500000027</v>
      </c>
    </row>
    <row r="82" spans="1:24" x14ac:dyDescent="0.25">
      <c r="A82">
        <v>80</v>
      </c>
      <c r="B82">
        <f t="shared" si="10"/>
        <v>0</v>
      </c>
      <c r="C82">
        <v>7</v>
      </c>
      <c r="D82">
        <f t="shared" si="11"/>
        <v>463</v>
      </c>
      <c r="E82">
        <v>0</v>
      </c>
      <c r="F82">
        <v>0</v>
      </c>
      <c r="G82">
        <v>0</v>
      </c>
      <c r="J82">
        <f t="shared" si="8"/>
        <v>25.571874999999999</v>
      </c>
      <c r="L82">
        <f t="shared" si="12"/>
        <v>1338.1527250000004</v>
      </c>
      <c r="O82">
        <f t="shared" si="15"/>
        <v>191.16467500000005</v>
      </c>
      <c r="U82">
        <f t="shared" si="9"/>
        <v>1.3381527250000003</v>
      </c>
      <c r="V82">
        <v>1.66</v>
      </c>
      <c r="W82">
        <f t="shared" si="13"/>
        <v>0.32184727499999966</v>
      </c>
      <c r="X82">
        <f t="shared" si="14"/>
        <v>-16.759623225000027</v>
      </c>
    </row>
    <row r="83" spans="1:24" x14ac:dyDescent="0.25">
      <c r="A83">
        <v>81</v>
      </c>
      <c r="B83">
        <f t="shared" si="10"/>
        <v>0</v>
      </c>
      <c r="C83">
        <v>7</v>
      </c>
      <c r="D83">
        <f t="shared" si="11"/>
        <v>470</v>
      </c>
      <c r="E83">
        <v>0</v>
      </c>
      <c r="F83">
        <v>0</v>
      </c>
      <c r="G83">
        <v>0</v>
      </c>
      <c r="J83">
        <f t="shared" si="8"/>
        <v>25.571874999999999</v>
      </c>
      <c r="L83">
        <f t="shared" si="12"/>
        <v>1338.1527250000004</v>
      </c>
      <c r="O83">
        <f t="shared" si="15"/>
        <v>191.16467500000005</v>
      </c>
      <c r="U83">
        <f t="shared" si="9"/>
        <v>1.3381527250000003</v>
      </c>
      <c r="V83">
        <v>1.66</v>
      </c>
      <c r="W83">
        <f t="shared" si="13"/>
        <v>0.32184727499999966</v>
      </c>
      <c r="X83">
        <f t="shared" si="14"/>
        <v>-16.437775950000027</v>
      </c>
    </row>
    <row r="84" spans="1:24" x14ac:dyDescent="0.25">
      <c r="A84">
        <v>82</v>
      </c>
      <c r="B84">
        <f t="shared" si="10"/>
        <v>0</v>
      </c>
      <c r="C84">
        <v>7</v>
      </c>
      <c r="D84">
        <f t="shared" si="11"/>
        <v>477</v>
      </c>
      <c r="E84">
        <v>0</v>
      </c>
      <c r="F84">
        <v>0</v>
      </c>
      <c r="G84">
        <v>0</v>
      </c>
      <c r="J84">
        <f t="shared" si="8"/>
        <v>25.571874999999999</v>
      </c>
      <c r="L84">
        <f t="shared" si="12"/>
        <v>1338.1527250000004</v>
      </c>
      <c r="O84">
        <f t="shared" si="15"/>
        <v>191.16467500000005</v>
      </c>
      <c r="U84">
        <f t="shared" si="9"/>
        <v>1.3381527250000003</v>
      </c>
      <c r="V84">
        <v>1.66</v>
      </c>
      <c r="W84">
        <f t="shared" si="13"/>
        <v>0.32184727499999966</v>
      </c>
      <c r="X84">
        <f t="shared" si="14"/>
        <v>-16.115928675000028</v>
      </c>
    </row>
    <row r="85" spans="1:24" x14ac:dyDescent="0.25">
      <c r="A85">
        <v>83</v>
      </c>
      <c r="B85">
        <f t="shared" si="10"/>
        <v>0</v>
      </c>
      <c r="C85">
        <v>7</v>
      </c>
      <c r="D85">
        <f t="shared" si="11"/>
        <v>484</v>
      </c>
      <c r="E85">
        <v>0</v>
      </c>
      <c r="F85">
        <v>0</v>
      </c>
      <c r="G85">
        <v>0</v>
      </c>
      <c r="J85">
        <f t="shared" si="8"/>
        <v>25.571874999999999</v>
      </c>
      <c r="L85">
        <f t="shared" si="12"/>
        <v>1338.1527250000004</v>
      </c>
      <c r="O85">
        <f t="shared" si="15"/>
        <v>191.16467500000005</v>
      </c>
      <c r="U85">
        <f t="shared" si="9"/>
        <v>1.3381527250000003</v>
      </c>
      <c r="V85">
        <v>1.66</v>
      </c>
      <c r="W85">
        <f t="shared" si="13"/>
        <v>0.32184727499999966</v>
      </c>
      <c r="X85">
        <f t="shared" si="14"/>
        <v>-15.794081400000028</v>
      </c>
    </row>
    <row r="86" spans="1:24" x14ac:dyDescent="0.25">
      <c r="A86">
        <v>84</v>
      </c>
      <c r="B86">
        <f t="shared" si="10"/>
        <v>0</v>
      </c>
      <c r="C86">
        <v>7</v>
      </c>
      <c r="D86">
        <f t="shared" si="11"/>
        <v>491</v>
      </c>
      <c r="E86">
        <v>0</v>
      </c>
      <c r="F86">
        <v>0</v>
      </c>
      <c r="G86">
        <v>0</v>
      </c>
      <c r="J86">
        <f t="shared" si="8"/>
        <v>25.571874999999999</v>
      </c>
      <c r="L86">
        <f t="shared" si="12"/>
        <v>1338.1527250000004</v>
      </c>
      <c r="O86">
        <f t="shared" si="15"/>
        <v>191.16467500000005</v>
      </c>
      <c r="U86">
        <f t="shared" si="9"/>
        <v>1.3381527250000003</v>
      </c>
      <c r="V86">
        <v>1.66</v>
      </c>
      <c r="W86">
        <f t="shared" si="13"/>
        <v>0.32184727499999966</v>
      </c>
      <c r="X86">
        <f t="shared" si="14"/>
        <v>-15.472234125000028</v>
      </c>
    </row>
    <row r="87" spans="1:24" x14ac:dyDescent="0.25">
      <c r="A87">
        <v>85</v>
      </c>
      <c r="B87">
        <f t="shared" si="10"/>
        <v>0</v>
      </c>
      <c r="C87">
        <v>7</v>
      </c>
      <c r="D87">
        <f t="shared" si="11"/>
        <v>498</v>
      </c>
      <c r="E87">
        <v>0</v>
      </c>
      <c r="F87">
        <v>0</v>
      </c>
      <c r="G87">
        <v>0</v>
      </c>
      <c r="J87">
        <f t="shared" si="8"/>
        <v>25.571874999999999</v>
      </c>
      <c r="L87">
        <f t="shared" si="12"/>
        <v>1338.1527250000004</v>
      </c>
      <c r="O87">
        <f t="shared" si="15"/>
        <v>191.16467500000005</v>
      </c>
      <c r="U87">
        <f t="shared" si="9"/>
        <v>1.3381527250000003</v>
      </c>
      <c r="V87">
        <v>1.66</v>
      </c>
      <c r="W87">
        <f t="shared" si="13"/>
        <v>0.32184727499999966</v>
      </c>
      <c r="X87">
        <f t="shared" si="14"/>
        <v>-15.150386850000029</v>
      </c>
    </row>
    <row r="88" spans="1:24" x14ac:dyDescent="0.25">
      <c r="A88">
        <v>86</v>
      </c>
      <c r="B88">
        <f t="shared" si="10"/>
        <v>0</v>
      </c>
      <c r="C88">
        <v>7</v>
      </c>
      <c r="D88">
        <f t="shared" si="11"/>
        <v>505</v>
      </c>
      <c r="E88">
        <v>0</v>
      </c>
      <c r="F88">
        <v>0</v>
      </c>
      <c r="G88">
        <v>0</v>
      </c>
      <c r="J88">
        <f t="shared" si="8"/>
        <v>25.571874999999999</v>
      </c>
      <c r="L88">
        <f t="shared" si="12"/>
        <v>1338.1527250000004</v>
      </c>
      <c r="O88">
        <f t="shared" si="15"/>
        <v>191.16467500000005</v>
      </c>
      <c r="U88">
        <f t="shared" si="9"/>
        <v>1.3381527250000003</v>
      </c>
      <c r="V88">
        <v>1.66</v>
      </c>
      <c r="W88">
        <f t="shared" si="13"/>
        <v>0.32184727499999966</v>
      </c>
      <c r="X88">
        <f t="shared" si="14"/>
        <v>-14.828539575000029</v>
      </c>
    </row>
    <row r="89" spans="1:24" x14ac:dyDescent="0.25">
      <c r="A89">
        <v>87</v>
      </c>
      <c r="B89">
        <f t="shared" si="10"/>
        <v>0</v>
      </c>
      <c r="C89">
        <v>7</v>
      </c>
      <c r="D89">
        <f t="shared" si="11"/>
        <v>512</v>
      </c>
      <c r="E89">
        <v>0</v>
      </c>
      <c r="F89">
        <v>0</v>
      </c>
      <c r="G89">
        <v>0</v>
      </c>
      <c r="J89">
        <f t="shared" si="8"/>
        <v>25.571874999999999</v>
      </c>
      <c r="L89">
        <f t="shared" si="12"/>
        <v>1338.1527250000004</v>
      </c>
      <c r="O89">
        <f t="shared" si="15"/>
        <v>191.16467500000005</v>
      </c>
      <c r="U89">
        <f t="shared" si="9"/>
        <v>1.3381527250000003</v>
      </c>
      <c r="V89">
        <v>1.66</v>
      </c>
      <c r="W89">
        <f t="shared" si="13"/>
        <v>0.32184727499999966</v>
      </c>
      <c r="X89">
        <f t="shared" si="14"/>
        <v>-14.506692300000029</v>
      </c>
    </row>
    <row r="90" spans="1:24" x14ac:dyDescent="0.25">
      <c r="A90">
        <v>88</v>
      </c>
      <c r="B90">
        <f t="shared" si="10"/>
        <v>0</v>
      </c>
      <c r="C90">
        <v>7</v>
      </c>
      <c r="D90">
        <f t="shared" si="11"/>
        <v>519</v>
      </c>
      <c r="E90">
        <v>0</v>
      </c>
      <c r="F90">
        <v>0</v>
      </c>
      <c r="G90">
        <v>0</v>
      </c>
      <c r="J90">
        <f t="shared" si="8"/>
        <v>25.571874999999999</v>
      </c>
      <c r="L90">
        <f t="shared" si="12"/>
        <v>1338.1527250000004</v>
      </c>
      <c r="O90">
        <f t="shared" si="15"/>
        <v>191.16467500000005</v>
      </c>
      <c r="U90">
        <f t="shared" si="9"/>
        <v>1.3381527250000003</v>
      </c>
      <c r="V90">
        <v>1.66</v>
      </c>
      <c r="W90">
        <f t="shared" si="13"/>
        <v>0.32184727499999966</v>
      </c>
      <c r="X90">
        <f t="shared" si="14"/>
        <v>-14.18484502500003</v>
      </c>
    </row>
    <row r="91" spans="1:24" x14ac:dyDescent="0.25">
      <c r="A91">
        <v>89</v>
      </c>
      <c r="B91">
        <f t="shared" si="10"/>
        <v>0</v>
      </c>
      <c r="C91">
        <v>7</v>
      </c>
      <c r="D91">
        <f t="shared" si="11"/>
        <v>526</v>
      </c>
      <c r="E91">
        <v>0</v>
      </c>
      <c r="F91">
        <v>0</v>
      </c>
      <c r="G91">
        <v>0</v>
      </c>
      <c r="J91">
        <f t="shared" si="8"/>
        <v>25.571874999999999</v>
      </c>
      <c r="L91">
        <f t="shared" si="12"/>
        <v>1338.1527250000004</v>
      </c>
      <c r="O91">
        <f t="shared" si="15"/>
        <v>191.16467500000005</v>
      </c>
      <c r="U91">
        <f t="shared" si="9"/>
        <v>1.3381527250000003</v>
      </c>
      <c r="V91">
        <v>1.66</v>
      </c>
      <c r="W91">
        <f t="shared" si="13"/>
        <v>0.32184727499999966</v>
      </c>
      <c r="X91">
        <f t="shared" si="14"/>
        <v>-13.86299775000003</v>
      </c>
    </row>
    <row r="92" spans="1:24" x14ac:dyDescent="0.25">
      <c r="A92">
        <v>90</v>
      </c>
      <c r="B92">
        <f t="shared" si="10"/>
        <v>0</v>
      </c>
      <c r="C92">
        <v>7</v>
      </c>
      <c r="D92">
        <f t="shared" si="11"/>
        <v>533</v>
      </c>
      <c r="E92">
        <v>0</v>
      </c>
      <c r="F92">
        <v>0</v>
      </c>
      <c r="G92">
        <v>0</v>
      </c>
      <c r="J92">
        <f t="shared" si="8"/>
        <v>25.571874999999999</v>
      </c>
      <c r="L92">
        <f t="shared" si="12"/>
        <v>1338.1527250000004</v>
      </c>
      <c r="O92">
        <f t="shared" si="15"/>
        <v>191.16467500000005</v>
      </c>
      <c r="U92">
        <f t="shared" si="9"/>
        <v>1.3381527250000003</v>
      </c>
      <c r="V92">
        <v>1.66</v>
      </c>
      <c r="W92">
        <f t="shared" si="13"/>
        <v>0.32184727499999966</v>
      </c>
      <c r="X92">
        <f t="shared" si="14"/>
        <v>-13.54115047500003</v>
      </c>
    </row>
    <row r="93" spans="1:24" x14ac:dyDescent="0.25">
      <c r="A93">
        <v>91</v>
      </c>
      <c r="B93">
        <f t="shared" si="10"/>
        <v>0</v>
      </c>
      <c r="C93">
        <v>7</v>
      </c>
      <c r="D93">
        <f t="shared" si="11"/>
        <v>540</v>
      </c>
      <c r="E93">
        <v>0</v>
      </c>
      <c r="F93">
        <v>0</v>
      </c>
      <c r="G93">
        <v>0</v>
      </c>
      <c r="J93">
        <f t="shared" si="8"/>
        <v>25.571874999999999</v>
      </c>
      <c r="L93">
        <f t="shared" si="12"/>
        <v>1338.1527250000004</v>
      </c>
      <c r="O93">
        <f t="shared" si="15"/>
        <v>191.16467500000005</v>
      </c>
      <c r="U93">
        <f t="shared" si="9"/>
        <v>1.3381527250000003</v>
      </c>
      <c r="V93">
        <v>1.66</v>
      </c>
      <c r="W93">
        <f t="shared" si="13"/>
        <v>0.32184727499999966</v>
      </c>
      <c r="X93">
        <f t="shared" si="14"/>
        <v>-13.219303200000031</v>
      </c>
    </row>
    <row r="94" spans="1:24" x14ac:dyDescent="0.25">
      <c r="A94">
        <v>92</v>
      </c>
      <c r="B94">
        <f t="shared" si="10"/>
        <v>0</v>
      </c>
      <c r="C94">
        <v>7</v>
      </c>
      <c r="D94">
        <f t="shared" si="11"/>
        <v>547</v>
      </c>
      <c r="E94">
        <v>0</v>
      </c>
      <c r="F94">
        <v>0</v>
      </c>
      <c r="G94">
        <v>0</v>
      </c>
      <c r="J94">
        <f t="shared" si="8"/>
        <v>25.571874999999999</v>
      </c>
      <c r="L94">
        <f t="shared" si="12"/>
        <v>1338.1527250000004</v>
      </c>
      <c r="O94">
        <f t="shared" si="15"/>
        <v>191.16467500000005</v>
      </c>
      <c r="U94">
        <f t="shared" si="9"/>
        <v>1.3381527250000003</v>
      </c>
      <c r="V94">
        <v>1.66</v>
      </c>
      <c r="W94">
        <f t="shared" si="13"/>
        <v>0.32184727499999966</v>
      </c>
      <c r="X94">
        <f t="shared" si="14"/>
        <v>-12.897455925000031</v>
      </c>
    </row>
    <row r="95" spans="1:24" x14ac:dyDescent="0.25">
      <c r="A95">
        <v>93</v>
      </c>
      <c r="B95">
        <f t="shared" si="10"/>
        <v>0</v>
      </c>
      <c r="C95">
        <v>7</v>
      </c>
      <c r="D95">
        <f t="shared" si="11"/>
        <v>554</v>
      </c>
      <c r="E95">
        <v>0</v>
      </c>
      <c r="F95">
        <v>0</v>
      </c>
      <c r="G95">
        <v>0</v>
      </c>
      <c r="J95">
        <f t="shared" si="8"/>
        <v>25.571874999999999</v>
      </c>
      <c r="L95">
        <f t="shared" si="12"/>
        <v>1338.1527250000004</v>
      </c>
      <c r="O95">
        <f t="shared" si="15"/>
        <v>191.16467500000005</v>
      </c>
      <c r="U95">
        <f t="shared" si="9"/>
        <v>1.3381527250000003</v>
      </c>
      <c r="V95">
        <v>1.66</v>
      </c>
      <c r="W95">
        <f t="shared" si="13"/>
        <v>0.32184727499999966</v>
      </c>
      <c r="X95">
        <f t="shared" si="14"/>
        <v>-12.575608650000031</v>
      </c>
    </row>
    <row r="96" spans="1:24" x14ac:dyDescent="0.25">
      <c r="A96">
        <v>94</v>
      </c>
      <c r="B96">
        <f t="shared" si="10"/>
        <v>-2</v>
      </c>
      <c r="C96">
        <v>5</v>
      </c>
      <c r="D96">
        <f t="shared" si="11"/>
        <v>559</v>
      </c>
      <c r="E96">
        <v>0</v>
      </c>
      <c r="F96">
        <v>0</v>
      </c>
      <c r="G96">
        <v>0</v>
      </c>
      <c r="J96">
        <f t="shared" si="8"/>
        <v>13.046875</v>
      </c>
      <c r="L96">
        <f t="shared" si="12"/>
        <v>0</v>
      </c>
      <c r="U96">
        <f t="shared" si="9"/>
        <v>0</v>
      </c>
      <c r="V96">
        <v>1.66</v>
      </c>
      <c r="W96">
        <f t="shared" si="13"/>
        <v>1.66</v>
      </c>
      <c r="X96">
        <f t="shared" si="14"/>
        <v>-10.915608650000031</v>
      </c>
    </row>
    <row r="97" spans="1:24" x14ac:dyDescent="0.25">
      <c r="A97">
        <v>95</v>
      </c>
      <c r="B97">
        <f t="shared" si="10"/>
        <v>0</v>
      </c>
      <c r="C97">
        <v>5</v>
      </c>
      <c r="D97">
        <f t="shared" si="11"/>
        <v>564</v>
      </c>
      <c r="E97">
        <v>0</v>
      </c>
      <c r="F97">
        <v>0</v>
      </c>
      <c r="G97">
        <v>0</v>
      </c>
      <c r="J97">
        <f t="shared" si="8"/>
        <v>13.046875</v>
      </c>
      <c r="L97">
        <f t="shared" si="12"/>
        <v>893.19837500000017</v>
      </c>
      <c r="O97">
        <f t="shared" si="15"/>
        <v>178.63967500000004</v>
      </c>
      <c r="U97">
        <f t="shared" si="9"/>
        <v>0.89319837500000021</v>
      </c>
      <c r="V97">
        <v>1.66</v>
      </c>
      <c r="W97">
        <f t="shared" si="13"/>
        <v>0.76680162499999971</v>
      </c>
      <c r="X97">
        <f t="shared" si="14"/>
        <v>-10.148807025000032</v>
      </c>
    </row>
    <row r="98" spans="1:24" x14ac:dyDescent="0.25">
      <c r="A98">
        <v>96</v>
      </c>
      <c r="B98">
        <f t="shared" si="10"/>
        <v>0</v>
      </c>
      <c r="C98">
        <v>5</v>
      </c>
      <c r="D98">
        <f t="shared" si="11"/>
        <v>569</v>
      </c>
      <c r="E98">
        <v>0</v>
      </c>
      <c r="F98">
        <v>0</v>
      </c>
      <c r="G98">
        <v>0</v>
      </c>
      <c r="J98">
        <f t="shared" si="8"/>
        <v>13.046875</v>
      </c>
      <c r="L98">
        <f t="shared" si="12"/>
        <v>893.19837500000017</v>
      </c>
      <c r="O98">
        <f t="shared" si="15"/>
        <v>178.63967500000004</v>
      </c>
      <c r="U98">
        <f t="shared" si="9"/>
        <v>0.89319837500000021</v>
      </c>
      <c r="V98">
        <v>1.66</v>
      </c>
      <c r="W98">
        <f t="shared" si="13"/>
        <v>0.76680162499999971</v>
      </c>
      <c r="X98">
        <f t="shared" si="14"/>
        <v>-9.3820054000000326</v>
      </c>
    </row>
    <row r="99" spans="1:24" x14ac:dyDescent="0.25">
      <c r="A99">
        <v>97</v>
      </c>
      <c r="B99">
        <f t="shared" si="10"/>
        <v>0</v>
      </c>
      <c r="C99">
        <v>5</v>
      </c>
      <c r="D99">
        <f t="shared" si="11"/>
        <v>574</v>
      </c>
      <c r="E99">
        <v>0</v>
      </c>
      <c r="F99">
        <v>0</v>
      </c>
      <c r="G99">
        <v>0</v>
      </c>
      <c r="J99">
        <f t="shared" si="8"/>
        <v>13.046875</v>
      </c>
      <c r="L99">
        <f t="shared" si="12"/>
        <v>893.19837500000017</v>
      </c>
      <c r="O99">
        <f t="shared" si="15"/>
        <v>178.63967500000004</v>
      </c>
      <c r="U99">
        <f t="shared" si="9"/>
        <v>0.89319837500000021</v>
      </c>
      <c r="V99">
        <v>1.66</v>
      </c>
      <c r="W99">
        <f t="shared" si="13"/>
        <v>0.76680162499999971</v>
      </c>
      <c r="X99">
        <f t="shared" si="14"/>
        <v>-8.6152037750000332</v>
      </c>
    </row>
    <row r="100" spans="1:24" x14ac:dyDescent="0.25">
      <c r="A100">
        <v>98</v>
      </c>
      <c r="B100">
        <f t="shared" si="10"/>
        <v>1</v>
      </c>
      <c r="C100">
        <v>6</v>
      </c>
      <c r="D100">
        <f t="shared" si="11"/>
        <v>580</v>
      </c>
      <c r="E100">
        <v>0</v>
      </c>
      <c r="F100">
        <v>0</v>
      </c>
      <c r="G100">
        <v>0</v>
      </c>
      <c r="J100">
        <f t="shared" si="8"/>
        <v>18.787499999999998</v>
      </c>
      <c r="L100">
        <f t="shared" si="12"/>
        <v>3242.2818000000002</v>
      </c>
      <c r="O100">
        <f t="shared" si="15"/>
        <v>540.38030000000003</v>
      </c>
      <c r="U100">
        <f t="shared" si="9"/>
        <v>3.2422818000000002</v>
      </c>
      <c r="V100">
        <v>1.66</v>
      </c>
      <c r="W100">
        <f t="shared" si="13"/>
        <v>-1.5822818000000003</v>
      </c>
      <c r="X100">
        <f t="shared" si="14"/>
        <v>-10.197485575000034</v>
      </c>
    </row>
    <row r="101" spans="1:24" x14ac:dyDescent="0.25">
      <c r="A101">
        <v>99</v>
      </c>
      <c r="B101">
        <f t="shared" si="10"/>
        <v>1</v>
      </c>
      <c r="C101">
        <v>7</v>
      </c>
      <c r="D101">
        <f t="shared" si="11"/>
        <v>587</v>
      </c>
      <c r="E101">
        <v>0</v>
      </c>
      <c r="F101">
        <v>0</v>
      </c>
      <c r="G101">
        <v>0</v>
      </c>
      <c r="J101">
        <f t="shared" si="8"/>
        <v>25.571874999999999</v>
      </c>
      <c r="L101">
        <f t="shared" si="12"/>
        <v>3830.1527249999999</v>
      </c>
      <c r="O101">
        <f t="shared" si="15"/>
        <v>547.16467499999999</v>
      </c>
      <c r="U101">
        <f t="shared" si="9"/>
        <v>3.830152725</v>
      </c>
      <c r="V101">
        <v>1.66</v>
      </c>
      <c r="W101">
        <f t="shared" si="13"/>
        <v>-2.1701527250000003</v>
      </c>
      <c r="X101">
        <f t="shared" si="14"/>
        <v>-12.367638300000035</v>
      </c>
    </row>
    <row r="102" spans="1:24" x14ac:dyDescent="0.25">
      <c r="A102">
        <v>100</v>
      </c>
      <c r="B102">
        <f t="shared" si="10"/>
        <v>0</v>
      </c>
      <c r="C102">
        <v>7</v>
      </c>
      <c r="D102">
        <f t="shared" si="11"/>
        <v>594</v>
      </c>
      <c r="E102">
        <v>0</v>
      </c>
      <c r="F102">
        <v>0</v>
      </c>
      <c r="G102">
        <v>0</v>
      </c>
      <c r="J102">
        <f t="shared" si="8"/>
        <v>25.571874999999999</v>
      </c>
      <c r="L102">
        <f t="shared" si="12"/>
        <v>1338.1527250000004</v>
      </c>
      <c r="O102">
        <f t="shared" si="15"/>
        <v>191.16467500000005</v>
      </c>
      <c r="U102">
        <f t="shared" si="9"/>
        <v>1.3381527250000003</v>
      </c>
      <c r="V102">
        <v>1.66</v>
      </c>
      <c r="W102">
        <f t="shared" si="13"/>
        <v>0.32184727499999966</v>
      </c>
      <c r="X102">
        <f t="shared" si="14"/>
        <v>-12.045791025000035</v>
      </c>
    </row>
    <row r="103" spans="1:24" x14ac:dyDescent="0.25">
      <c r="A103">
        <v>101</v>
      </c>
      <c r="B103">
        <f t="shared" si="10"/>
        <v>0</v>
      </c>
      <c r="C103">
        <v>7</v>
      </c>
      <c r="D103">
        <f t="shared" si="11"/>
        <v>601</v>
      </c>
      <c r="E103">
        <v>0</v>
      </c>
      <c r="F103">
        <v>0</v>
      </c>
      <c r="G103">
        <v>0</v>
      </c>
      <c r="J103">
        <f t="shared" si="8"/>
        <v>25.571874999999999</v>
      </c>
      <c r="L103">
        <f t="shared" si="12"/>
        <v>1338.1527250000004</v>
      </c>
      <c r="O103">
        <f t="shared" si="15"/>
        <v>191.16467500000005</v>
      </c>
      <c r="U103">
        <f t="shared" si="9"/>
        <v>1.3381527250000003</v>
      </c>
      <c r="V103">
        <v>1.66</v>
      </c>
      <c r="W103">
        <f t="shared" si="13"/>
        <v>0.32184727499999966</v>
      </c>
      <c r="X103">
        <f t="shared" si="14"/>
        <v>-11.723943750000036</v>
      </c>
    </row>
    <row r="104" spans="1:24" x14ac:dyDescent="0.25">
      <c r="A104">
        <v>102</v>
      </c>
      <c r="B104">
        <f t="shared" si="10"/>
        <v>0</v>
      </c>
      <c r="C104">
        <v>7</v>
      </c>
      <c r="D104">
        <f t="shared" si="11"/>
        <v>608</v>
      </c>
      <c r="E104">
        <v>0</v>
      </c>
      <c r="F104">
        <v>0</v>
      </c>
      <c r="G104">
        <v>0</v>
      </c>
      <c r="J104">
        <f t="shared" si="8"/>
        <v>25.571874999999999</v>
      </c>
      <c r="L104">
        <f t="shared" si="12"/>
        <v>1338.1527250000004</v>
      </c>
      <c r="O104">
        <f t="shared" si="15"/>
        <v>191.16467500000005</v>
      </c>
      <c r="U104">
        <f t="shared" si="9"/>
        <v>1.3381527250000003</v>
      </c>
      <c r="V104">
        <v>1.66</v>
      </c>
      <c r="W104">
        <f t="shared" si="13"/>
        <v>0.32184727499999966</v>
      </c>
      <c r="X104">
        <f t="shared" si="14"/>
        <v>-11.402096475000036</v>
      </c>
    </row>
    <row r="105" spans="1:24" x14ac:dyDescent="0.25">
      <c r="A105">
        <v>103</v>
      </c>
      <c r="B105">
        <f t="shared" si="10"/>
        <v>0</v>
      </c>
      <c r="C105">
        <v>7</v>
      </c>
      <c r="D105">
        <f t="shared" si="11"/>
        <v>615</v>
      </c>
      <c r="E105">
        <v>0</v>
      </c>
      <c r="F105">
        <v>0</v>
      </c>
      <c r="G105">
        <v>0</v>
      </c>
      <c r="J105">
        <f t="shared" si="8"/>
        <v>25.571874999999999</v>
      </c>
      <c r="L105">
        <f t="shared" si="12"/>
        <v>1338.1527250000004</v>
      </c>
      <c r="O105">
        <f t="shared" si="15"/>
        <v>191.16467500000005</v>
      </c>
      <c r="U105">
        <f t="shared" si="9"/>
        <v>1.3381527250000003</v>
      </c>
      <c r="V105">
        <v>1.66</v>
      </c>
      <c r="W105">
        <f t="shared" si="13"/>
        <v>0.32184727499999966</v>
      </c>
      <c r="X105">
        <f t="shared" si="14"/>
        <v>-11.080249200000036</v>
      </c>
    </row>
    <row r="106" spans="1:24" x14ac:dyDescent="0.25">
      <c r="A106">
        <v>104</v>
      </c>
      <c r="B106">
        <f t="shared" si="10"/>
        <v>0</v>
      </c>
      <c r="C106">
        <v>7</v>
      </c>
      <c r="D106">
        <f t="shared" si="11"/>
        <v>622</v>
      </c>
      <c r="E106">
        <v>0</v>
      </c>
      <c r="F106">
        <v>0</v>
      </c>
      <c r="G106">
        <v>0</v>
      </c>
      <c r="J106">
        <f t="shared" si="8"/>
        <v>25.571874999999999</v>
      </c>
      <c r="L106">
        <f t="shared" si="12"/>
        <v>1338.1527250000004</v>
      </c>
      <c r="O106">
        <f t="shared" si="15"/>
        <v>191.16467500000005</v>
      </c>
      <c r="U106">
        <f t="shared" si="9"/>
        <v>1.3381527250000003</v>
      </c>
      <c r="V106">
        <v>1.66</v>
      </c>
      <c r="W106">
        <f t="shared" si="13"/>
        <v>0.32184727499999966</v>
      </c>
      <c r="X106">
        <f t="shared" si="14"/>
        <v>-10.758401925000037</v>
      </c>
    </row>
    <row r="107" spans="1:24" x14ac:dyDescent="0.25">
      <c r="A107">
        <v>105</v>
      </c>
      <c r="B107">
        <f t="shared" si="10"/>
        <v>0</v>
      </c>
      <c r="C107">
        <v>7</v>
      </c>
      <c r="D107">
        <f t="shared" si="11"/>
        <v>629</v>
      </c>
      <c r="E107">
        <v>0</v>
      </c>
      <c r="F107">
        <v>0</v>
      </c>
      <c r="G107">
        <v>0</v>
      </c>
      <c r="J107">
        <f t="shared" si="8"/>
        <v>25.571874999999999</v>
      </c>
      <c r="L107">
        <f t="shared" si="12"/>
        <v>1338.1527250000004</v>
      </c>
      <c r="O107">
        <f t="shared" si="15"/>
        <v>191.16467500000005</v>
      </c>
      <c r="U107">
        <f t="shared" si="9"/>
        <v>1.3381527250000003</v>
      </c>
      <c r="V107">
        <v>1.66</v>
      </c>
      <c r="W107">
        <f t="shared" si="13"/>
        <v>0.32184727499999966</v>
      </c>
      <c r="X107">
        <f t="shared" si="14"/>
        <v>-10.436554650000037</v>
      </c>
    </row>
    <row r="108" spans="1:24" x14ac:dyDescent="0.25">
      <c r="A108">
        <v>106</v>
      </c>
      <c r="B108">
        <f t="shared" si="10"/>
        <v>0</v>
      </c>
      <c r="C108">
        <v>7</v>
      </c>
      <c r="D108">
        <f t="shared" si="11"/>
        <v>636</v>
      </c>
      <c r="E108">
        <v>0</v>
      </c>
      <c r="F108">
        <v>0</v>
      </c>
      <c r="G108">
        <v>0</v>
      </c>
      <c r="J108">
        <f t="shared" si="8"/>
        <v>25.571874999999999</v>
      </c>
      <c r="L108">
        <f t="shared" si="12"/>
        <v>1338.1527250000004</v>
      </c>
      <c r="O108">
        <f t="shared" si="15"/>
        <v>191.16467500000005</v>
      </c>
      <c r="U108">
        <f t="shared" si="9"/>
        <v>1.3381527250000003</v>
      </c>
      <c r="V108">
        <v>1.66</v>
      </c>
      <c r="W108">
        <f t="shared" si="13"/>
        <v>0.32184727499999966</v>
      </c>
      <c r="X108">
        <f t="shared" si="14"/>
        <v>-10.114707375000037</v>
      </c>
    </row>
    <row r="109" spans="1:24" x14ac:dyDescent="0.25">
      <c r="A109">
        <v>107</v>
      </c>
      <c r="B109">
        <f t="shared" si="10"/>
        <v>-3</v>
      </c>
      <c r="C109">
        <v>4</v>
      </c>
      <c r="D109">
        <f t="shared" si="11"/>
        <v>640</v>
      </c>
      <c r="E109">
        <v>0</v>
      </c>
      <c r="F109">
        <v>0</v>
      </c>
      <c r="G109">
        <v>0</v>
      </c>
      <c r="J109">
        <f t="shared" si="8"/>
        <v>8.35</v>
      </c>
      <c r="L109">
        <f t="shared" si="12"/>
        <v>0</v>
      </c>
      <c r="U109">
        <f t="shared" si="9"/>
        <v>0</v>
      </c>
      <c r="V109">
        <v>1.66</v>
      </c>
      <c r="W109">
        <f t="shared" si="13"/>
        <v>1.66</v>
      </c>
      <c r="X109">
        <f t="shared" si="14"/>
        <v>-8.4547073750000372</v>
      </c>
    </row>
    <row r="110" spans="1:24" x14ac:dyDescent="0.25">
      <c r="A110">
        <v>108</v>
      </c>
      <c r="B110">
        <f t="shared" si="10"/>
        <v>0</v>
      </c>
      <c r="C110">
        <v>4</v>
      </c>
      <c r="D110">
        <f t="shared" si="11"/>
        <v>644</v>
      </c>
      <c r="E110">
        <v>0</v>
      </c>
      <c r="F110">
        <v>0</v>
      </c>
      <c r="G110">
        <v>0</v>
      </c>
      <c r="J110">
        <f t="shared" si="8"/>
        <v>8.35</v>
      </c>
      <c r="L110">
        <f t="shared" si="12"/>
        <v>695.77120000000014</v>
      </c>
      <c r="O110">
        <f t="shared" si="15"/>
        <v>173.94280000000003</v>
      </c>
      <c r="U110">
        <f t="shared" si="9"/>
        <v>0.69577120000000015</v>
      </c>
      <c r="V110">
        <v>1.66</v>
      </c>
      <c r="W110">
        <f t="shared" si="13"/>
        <v>0.96422879999999977</v>
      </c>
      <c r="X110">
        <f t="shared" si="14"/>
        <v>-7.4904785750000373</v>
      </c>
    </row>
    <row r="111" spans="1:24" x14ac:dyDescent="0.25">
      <c r="A111">
        <v>109</v>
      </c>
      <c r="B111">
        <f t="shared" si="10"/>
        <v>0</v>
      </c>
      <c r="C111">
        <v>4</v>
      </c>
      <c r="D111">
        <f t="shared" si="11"/>
        <v>648</v>
      </c>
      <c r="E111">
        <v>0</v>
      </c>
      <c r="F111">
        <v>0</v>
      </c>
      <c r="G111">
        <v>0</v>
      </c>
      <c r="J111">
        <f t="shared" si="8"/>
        <v>8.35</v>
      </c>
      <c r="L111">
        <f t="shared" si="12"/>
        <v>695.77120000000014</v>
      </c>
      <c r="O111">
        <f t="shared" si="15"/>
        <v>173.94280000000003</v>
      </c>
      <c r="U111">
        <f t="shared" si="9"/>
        <v>0.69577120000000015</v>
      </c>
      <c r="V111">
        <v>1.66</v>
      </c>
      <c r="W111">
        <f t="shared" si="13"/>
        <v>0.96422879999999977</v>
      </c>
      <c r="X111">
        <f t="shared" si="14"/>
        <v>-6.5262497750000374</v>
      </c>
    </row>
    <row r="112" spans="1:24" x14ac:dyDescent="0.25">
      <c r="A112">
        <v>110</v>
      </c>
      <c r="B112">
        <f t="shared" si="10"/>
        <v>0</v>
      </c>
      <c r="C112">
        <v>4</v>
      </c>
      <c r="D112">
        <f t="shared" si="11"/>
        <v>652</v>
      </c>
      <c r="E112">
        <v>0</v>
      </c>
      <c r="F112">
        <v>0</v>
      </c>
      <c r="G112">
        <v>0</v>
      </c>
      <c r="J112">
        <f t="shared" si="8"/>
        <v>8.35</v>
      </c>
      <c r="L112">
        <f t="shared" si="12"/>
        <v>695.77120000000014</v>
      </c>
      <c r="O112">
        <f t="shared" si="15"/>
        <v>173.94280000000003</v>
      </c>
      <c r="U112">
        <f t="shared" si="9"/>
        <v>0.69577120000000015</v>
      </c>
      <c r="V112">
        <v>1.66</v>
      </c>
      <c r="W112">
        <f t="shared" si="13"/>
        <v>0.96422879999999977</v>
      </c>
      <c r="X112">
        <f t="shared" si="14"/>
        <v>-5.5620209750000376</v>
      </c>
    </row>
    <row r="113" spans="1:24" x14ac:dyDescent="0.25">
      <c r="A113">
        <v>111</v>
      </c>
      <c r="B113">
        <f t="shared" si="10"/>
        <v>1</v>
      </c>
      <c r="C113">
        <v>5</v>
      </c>
      <c r="D113">
        <f t="shared" si="11"/>
        <v>657</v>
      </c>
      <c r="E113">
        <v>0</v>
      </c>
      <c r="F113">
        <v>0</v>
      </c>
      <c r="G113">
        <v>0</v>
      </c>
      <c r="J113">
        <f t="shared" si="8"/>
        <v>13.046875</v>
      </c>
      <c r="L113">
        <f t="shared" si="12"/>
        <v>2673.1983749999999</v>
      </c>
      <c r="O113">
        <f t="shared" si="15"/>
        <v>534.63967500000001</v>
      </c>
      <c r="U113">
        <f t="shared" si="9"/>
        <v>2.6731983750000001</v>
      </c>
      <c r="V113">
        <v>1.66</v>
      </c>
      <c r="W113">
        <f t="shared" si="13"/>
        <v>-1.0131983750000002</v>
      </c>
      <c r="X113">
        <f t="shared" si="14"/>
        <v>-6.5752193500000375</v>
      </c>
    </row>
    <row r="114" spans="1:24" x14ac:dyDescent="0.25">
      <c r="A114">
        <v>112</v>
      </c>
      <c r="B114">
        <f t="shared" si="10"/>
        <v>1</v>
      </c>
      <c r="C114">
        <v>6</v>
      </c>
      <c r="D114">
        <f t="shared" si="11"/>
        <v>663</v>
      </c>
      <c r="E114">
        <v>0</v>
      </c>
      <c r="F114">
        <v>0</v>
      </c>
      <c r="G114">
        <v>0</v>
      </c>
      <c r="J114">
        <f t="shared" si="8"/>
        <v>18.787499999999998</v>
      </c>
      <c r="L114">
        <f t="shared" si="12"/>
        <v>3242.2818000000002</v>
      </c>
      <c r="O114">
        <f t="shared" si="15"/>
        <v>540.38030000000003</v>
      </c>
      <c r="U114">
        <f t="shared" si="9"/>
        <v>3.2422818000000002</v>
      </c>
      <c r="V114">
        <v>1.66</v>
      </c>
      <c r="W114">
        <f t="shared" si="13"/>
        <v>-1.5822818000000003</v>
      </c>
      <c r="X114">
        <f t="shared" si="14"/>
        <v>-8.1575011500000372</v>
      </c>
    </row>
    <row r="115" spans="1:24" x14ac:dyDescent="0.25">
      <c r="A115">
        <v>113</v>
      </c>
      <c r="B115">
        <f t="shared" si="10"/>
        <v>1</v>
      </c>
      <c r="C115">
        <v>7</v>
      </c>
      <c r="D115">
        <f t="shared" si="11"/>
        <v>670</v>
      </c>
      <c r="E115">
        <v>0</v>
      </c>
      <c r="F115">
        <v>0</v>
      </c>
      <c r="G115">
        <v>0</v>
      </c>
      <c r="J115">
        <f t="shared" si="8"/>
        <v>25.571874999999999</v>
      </c>
      <c r="L115">
        <f t="shared" si="12"/>
        <v>3830.1527249999999</v>
      </c>
      <c r="O115">
        <f t="shared" si="15"/>
        <v>547.16467499999999</v>
      </c>
      <c r="U115">
        <f t="shared" si="9"/>
        <v>3.830152725</v>
      </c>
      <c r="V115">
        <v>1.66</v>
      </c>
      <c r="W115">
        <f t="shared" si="13"/>
        <v>-2.1701527250000003</v>
      </c>
      <c r="X115">
        <f t="shared" si="14"/>
        <v>-10.327653875000038</v>
      </c>
    </row>
    <row r="116" spans="1:24" x14ac:dyDescent="0.25">
      <c r="A116">
        <v>114</v>
      </c>
      <c r="B116">
        <f t="shared" si="10"/>
        <v>0</v>
      </c>
      <c r="C116">
        <v>7</v>
      </c>
      <c r="D116">
        <f t="shared" si="11"/>
        <v>677</v>
      </c>
      <c r="E116">
        <v>0</v>
      </c>
      <c r="F116">
        <v>0</v>
      </c>
      <c r="G116">
        <v>0</v>
      </c>
      <c r="J116">
        <f t="shared" si="8"/>
        <v>25.571874999999999</v>
      </c>
      <c r="L116">
        <f t="shared" si="12"/>
        <v>1338.1527250000004</v>
      </c>
      <c r="O116">
        <f t="shared" si="15"/>
        <v>191.16467500000005</v>
      </c>
      <c r="U116">
        <f t="shared" si="9"/>
        <v>1.3381527250000003</v>
      </c>
      <c r="V116">
        <v>1.66</v>
      </c>
      <c r="W116">
        <f t="shared" si="13"/>
        <v>0.32184727499999966</v>
      </c>
      <c r="X116">
        <f t="shared" si="14"/>
        <v>-10.005806600000039</v>
      </c>
    </row>
    <row r="117" spans="1:24" x14ac:dyDescent="0.25">
      <c r="A117">
        <v>115</v>
      </c>
      <c r="B117">
        <f t="shared" si="10"/>
        <v>0</v>
      </c>
      <c r="C117">
        <v>7</v>
      </c>
      <c r="D117">
        <f t="shared" si="11"/>
        <v>684</v>
      </c>
      <c r="E117">
        <v>0</v>
      </c>
      <c r="F117">
        <v>0</v>
      </c>
      <c r="G117">
        <v>0</v>
      </c>
      <c r="J117">
        <f t="shared" si="8"/>
        <v>25.571874999999999</v>
      </c>
      <c r="L117">
        <f t="shared" si="12"/>
        <v>1338.1527250000004</v>
      </c>
      <c r="O117">
        <f t="shared" si="15"/>
        <v>191.16467500000005</v>
      </c>
      <c r="U117">
        <f t="shared" si="9"/>
        <v>1.3381527250000003</v>
      </c>
      <c r="V117">
        <v>1.66</v>
      </c>
      <c r="W117">
        <f t="shared" si="13"/>
        <v>0.32184727499999966</v>
      </c>
      <c r="X117">
        <f t="shared" si="14"/>
        <v>-9.6839593250000391</v>
      </c>
    </row>
    <row r="118" spans="1:24" x14ac:dyDescent="0.25">
      <c r="A118">
        <v>116</v>
      </c>
      <c r="B118">
        <f t="shared" si="10"/>
        <v>0</v>
      </c>
      <c r="C118">
        <v>7</v>
      </c>
      <c r="D118">
        <f t="shared" si="11"/>
        <v>691</v>
      </c>
      <c r="E118">
        <v>0</v>
      </c>
      <c r="F118">
        <v>0</v>
      </c>
      <c r="G118">
        <v>0</v>
      </c>
      <c r="J118">
        <f t="shared" si="8"/>
        <v>25.571874999999999</v>
      </c>
      <c r="L118">
        <f t="shared" si="12"/>
        <v>1338.1527250000004</v>
      </c>
      <c r="O118">
        <f t="shared" si="15"/>
        <v>191.16467500000005</v>
      </c>
      <c r="U118">
        <f t="shared" si="9"/>
        <v>1.3381527250000003</v>
      </c>
      <c r="V118">
        <v>1.66</v>
      </c>
      <c r="W118">
        <f t="shared" si="13"/>
        <v>0.32184727499999966</v>
      </c>
      <c r="X118">
        <f t="shared" si="14"/>
        <v>-9.3621120500000394</v>
      </c>
    </row>
    <row r="119" spans="1:24" x14ac:dyDescent="0.25">
      <c r="A119">
        <v>117</v>
      </c>
      <c r="B119">
        <f t="shared" si="10"/>
        <v>0</v>
      </c>
      <c r="C119">
        <v>7</v>
      </c>
      <c r="D119">
        <f t="shared" si="11"/>
        <v>698</v>
      </c>
      <c r="E119">
        <v>0</v>
      </c>
      <c r="F119">
        <v>0</v>
      </c>
      <c r="G119">
        <v>0</v>
      </c>
      <c r="J119">
        <f t="shared" si="8"/>
        <v>25.571874999999999</v>
      </c>
      <c r="L119">
        <f t="shared" si="12"/>
        <v>1338.1527250000004</v>
      </c>
      <c r="O119">
        <f t="shared" si="15"/>
        <v>191.16467500000005</v>
      </c>
      <c r="U119">
        <f t="shared" si="9"/>
        <v>1.3381527250000003</v>
      </c>
      <c r="V119">
        <v>1.66</v>
      </c>
      <c r="W119">
        <f t="shared" si="13"/>
        <v>0.32184727499999966</v>
      </c>
      <c r="X119">
        <f t="shared" si="14"/>
        <v>-9.0402647750000398</v>
      </c>
    </row>
    <row r="120" spans="1:24" x14ac:dyDescent="0.25">
      <c r="A120">
        <v>118</v>
      </c>
      <c r="B120">
        <f t="shared" si="10"/>
        <v>0</v>
      </c>
      <c r="C120">
        <v>7</v>
      </c>
      <c r="D120">
        <f t="shared" si="11"/>
        <v>705</v>
      </c>
      <c r="E120">
        <v>0</v>
      </c>
      <c r="F120">
        <v>0</v>
      </c>
      <c r="G120">
        <v>0</v>
      </c>
      <c r="J120">
        <f t="shared" si="8"/>
        <v>25.571874999999999</v>
      </c>
      <c r="L120">
        <f t="shared" si="12"/>
        <v>1338.1527250000004</v>
      </c>
      <c r="O120">
        <f t="shared" si="15"/>
        <v>191.16467500000005</v>
      </c>
      <c r="U120">
        <f t="shared" si="9"/>
        <v>1.3381527250000003</v>
      </c>
      <c r="V120">
        <v>1.66</v>
      </c>
      <c r="W120">
        <f t="shared" si="13"/>
        <v>0.32184727499999966</v>
      </c>
      <c r="X120">
        <f t="shared" si="14"/>
        <v>-8.7184175000000401</v>
      </c>
    </row>
    <row r="121" spans="1:24" x14ac:dyDescent="0.25">
      <c r="A121">
        <v>119</v>
      </c>
      <c r="B121">
        <f t="shared" si="10"/>
        <v>0</v>
      </c>
      <c r="C121">
        <v>7</v>
      </c>
      <c r="D121">
        <f t="shared" si="11"/>
        <v>712</v>
      </c>
      <c r="E121">
        <v>0</v>
      </c>
      <c r="F121">
        <v>0</v>
      </c>
      <c r="G121">
        <v>0</v>
      </c>
      <c r="J121">
        <f t="shared" si="8"/>
        <v>25.571874999999999</v>
      </c>
      <c r="L121">
        <f t="shared" si="12"/>
        <v>1338.1527250000004</v>
      </c>
      <c r="O121">
        <f t="shared" si="15"/>
        <v>191.16467500000005</v>
      </c>
      <c r="U121">
        <f t="shared" si="9"/>
        <v>1.3381527250000003</v>
      </c>
      <c r="V121">
        <v>1.66</v>
      </c>
      <c r="W121">
        <f t="shared" si="13"/>
        <v>0.32184727499999966</v>
      </c>
      <c r="X121">
        <f t="shared" si="14"/>
        <v>-8.3965702250000405</v>
      </c>
    </row>
    <row r="122" spans="1:24" x14ac:dyDescent="0.25">
      <c r="A122">
        <v>120</v>
      </c>
      <c r="B122">
        <f t="shared" si="10"/>
        <v>-3</v>
      </c>
      <c r="C122">
        <v>4</v>
      </c>
      <c r="D122">
        <f t="shared" si="11"/>
        <v>716</v>
      </c>
      <c r="E122">
        <v>0</v>
      </c>
      <c r="F122">
        <v>0</v>
      </c>
      <c r="G122">
        <v>0</v>
      </c>
      <c r="J122">
        <f t="shared" si="8"/>
        <v>8.35</v>
      </c>
      <c r="L122">
        <f t="shared" si="12"/>
        <v>0</v>
      </c>
      <c r="U122">
        <f t="shared" si="9"/>
        <v>0</v>
      </c>
      <c r="V122">
        <v>1.66</v>
      </c>
      <c r="W122">
        <f t="shared" si="13"/>
        <v>1.66</v>
      </c>
      <c r="X122">
        <f t="shared" si="14"/>
        <v>-6.7365702250000403</v>
      </c>
    </row>
    <row r="123" spans="1:24" x14ac:dyDescent="0.25">
      <c r="A123">
        <v>121</v>
      </c>
      <c r="B123">
        <f t="shared" si="10"/>
        <v>0</v>
      </c>
      <c r="C123">
        <v>4</v>
      </c>
      <c r="D123">
        <f t="shared" si="11"/>
        <v>720</v>
      </c>
      <c r="E123">
        <v>0</v>
      </c>
      <c r="F123">
        <v>0</v>
      </c>
      <c r="G123">
        <v>0</v>
      </c>
      <c r="J123">
        <f t="shared" si="8"/>
        <v>8.35</v>
      </c>
      <c r="L123">
        <f t="shared" si="12"/>
        <v>695.77120000000014</v>
      </c>
      <c r="O123">
        <f t="shared" si="15"/>
        <v>173.94280000000003</v>
      </c>
      <c r="U123">
        <f t="shared" si="9"/>
        <v>0.69577120000000015</v>
      </c>
      <c r="V123">
        <v>1.66</v>
      </c>
      <c r="W123">
        <f t="shared" si="13"/>
        <v>0.96422879999999977</v>
      </c>
      <c r="X123">
        <f t="shared" si="14"/>
        <v>-5.7723414250000404</v>
      </c>
    </row>
    <row r="124" spans="1:24" x14ac:dyDescent="0.25">
      <c r="A124">
        <v>122</v>
      </c>
      <c r="B124">
        <f t="shared" si="10"/>
        <v>0</v>
      </c>
      <c r="C124">
        <v>4</v>
      </c>
      <c r="D124">
        <f t="shared" si="11"/>
        <v>724</v>
      </c>
      <c r="E124">
        <v>0</v>
      </c>
      <c r="F124">
        <v>0</v>
      </c>
      <c r="G124">
        <v>0</v>
      </c>
      <c r="J124">
        <f t="shared" si="8"/>
        <v>8.35</v>
      </c>
      <c r="L124">
        <f t="shared" si="12"/>
        <v>695.77120000000014</v>
      </c>
      <c r="O124">
        <f t="shared" si="15"/>
        <v>173.94280000000003</v>
      </c>
      <c r="U124">
        <f t="shared" si="9"/>
        <v>0.69577120000000015</v>
      </c>
      <c r="V124">
        <v>1.66</v>
      </c>
      <c r="W124">
        <f t="shared" si="13"/>
        <v>0.96422879999999977</v>
      </c>
      <c r="X124">
        <f t="shared" si="14"/>
        <v>-4.8081126250000406</v>
      </c>
    </row>
    <row r="125" spans="1:24" x14ac:dyDescent="0.25">
      <c r="A125">
        <v>123</v>
      </c>
      <c r="B125">
        <f t="shared" si="10"/>
        <v>0</v>
      </c>
      <c r="C125">
        <v>4</v>
      </c>
      <c r="D125">
        <f t="shared" si="11"/>
        <v>728</v>
      </c>
      <c r="E125">
        <v>0</v>
      </c>
      <c r="F125">
        <v>0</v>
      </c>
      <c r="G125">
        <v>0</v>
      </c>
      <c r="J125">
        <f t="shared" si="8"/>
        <v>8.35</v>
      </c>
      <c r="L125">
        <f t="shared" si="12"/>
        <v>695.77120000000014</v>
      </c>
      <c r="O125">
        <f t="shared" si="15"/>
        <v>173.94280000000003</v>
      </c>
      <c r="U125">
        <f t="shared" si="9"/>
        <v>0.69577120000000015</v>
      </c>
      <c r="V125">
        <v>1.66</v>
      </c>
      <c r="W125">
        <f t="shared" si="13"/>
        <v>0.96422879999999977</v>
      </c>
      <c r="X125">
        <f t="shared" si="14"/>
        <v>-3.8438838250000407</v>
      </c>
    </row>
    <row r="126" spans="1:24" x14ac:dyDescent="0.25">
      <c r="A126">
        <v>124</v>
      </c>
      <c r="B126">
        <f t="shared" si="10"/>
        <v>0</v>
      </c>
      <c r="C126">
        <v>4</v>
      </c>
      <c r="D126">
        <f t="shared" si="11"/>
        <v>732</v>
      </c>
      <c r="E126">
        <v>0</v>
      </c>
      <c r="F126">
        <v>0</v>
      </c>
      <c r="G126">
        <v>0</v>
      </c>
      <c r="J126">
        <f t="shared" si="8"/>
        <v>8.35</v>
      </c>
      <c r="L126">
        <f t="shared" si="12"/>
        <v>695.77120000000014</v>
      </c>
      <c r="O126">
        <f t="shared" si="15"/>
        <v>173.94280000000003</v>
      </c>
      <c r="U126">
        <f t="shared" si="9"/>
        <v>0.69577120000000015</v>
      </c>
      <c r="V126">
        <v>1.66</v>
      </c>
      <c r="W126">
        <f t="shared" si="13"/>
        <v>0.96422879999999977</v>
      </c>
      <c r="X126">
        <f t="shared" si="14"/>
        <v>-2.8796550250000408</v>
      </c>
    </row>
    <row r="127" spans="1:24" x14ac:dyDescent="0.25">
      <c r="A127">
        <v>125</v>
      </c>
      <c r="B127">
        <f t="shared" si="10"/>
        <v>1</v>
      </c>
      <c r="C127">
        <v>5</v>
      </c>
      <c r="D127">
        <f t="shared" si="11"/>
        <v>737</v>
      </c>
      <c r="E127">
        <v>0</v>
      </c>
      <c r="F127">
        <v>0</v>
      </c>
      <c r="G127">
        <v>0</v>
      </c>
      <c r="J127">
        <f t="shared" si="8"/>
        <v>13.046875</v>
      </c>
      <c r="L127">
        <f t="shared" si="12"/>
        <v>2673.1983749999999</v>
      </c>
      <c r="O127">
        <f t="shared" si="15"/>
        <v>534.63967500000001</v>
      </c>
      <c r="U127">
        <f t="shared" si="9"/>
        <v>2.6731983750000001</v>
      </c>
      <c r="V127">
        <v>1.66</v>
      </c>
      <c r="W127">
        <f t="shared" si="13"/>
        <v>-1.0131983750000002</v>
      </c>
      <c r="X127">
        <f t="shared" si="14"/>
        <v>-3.8928534000000408</v>
      </c>
    </row>
    <row r="128" spans="1:24" x14ac:dyDescent="0.25">
      <c r="A128">
        <v>126</v>
      </c>
      <c r="B128">
        <f t="shared" si="10"/>
        <v>1</v>
      </c>
      <c r="C128">
        <v>6</v>
      </c>
      <c r="D128">
        <f t="shared" si="11"/>
        <v>743</v>
      </c>
      <c r="E128">
        <v>0</v>
      </c>
      <c r="F128">
        <v>0</v>
      </c>
      <c r="G128">
        <v>0</v>
      </c>
      <c r="J128">
        <f t="shared" si="8"/>
        <v>18.787499999999998</v>
      </c>
      <c r="L128">
        <f t="shared" si="12"/>
        <v>3242.2818000000002</v>
      </c>
      <c r="O128">
        <f t="shared" si="15"/>
        <v>540.38030000000003</v>
      </c>
      <c r="U128">
        <f t="shared" si="9"/>
        <v>3.2422818000000002</v>
      </c>
      <c r="V128">
        <v>1.66</v>
      </c>
      <c r="W128">
        <f t="shared" si="13"/>
        <v>-1.5822818000000003</v>
      </c>
      <c r="X128">
        <f t="shared" si="14"/>
        <v>-5.4751352000000413</v>
      </c>
    </row>
    <row r="129" spans="1:24" x14ac:dyDescent="0.25">
      <c r="A129">
        <v>127</v>
      </c>
      <c r="B129">
        <f t="shared" si="10"/>
        <v>1</v>
      </c>
      <c r="C129">
        <v>7</v>
      </c>
      <c r="D129">
        <f t="shared" si="11"/>
        <v>750</v>
      </c>
      <c r="E129">
        <v>0</v>
      </c>
      <c r="F129">
        <v>0</v>
      </c>
      <c r="G129">
        <v>0</v>
      </c>
      <c r="J129">
        <f t="shared" si="8"/>
        <v>25.571874999999999</v>
      </c>
      <c r="L129">
        <f t="shared" si="12"/>
        <v>3830.1527249999999</v>
      </c>
      <c r="O129">
        <f t="shared" si="15"/>
        <v>547.16467499999999</v>
      </c>
      <c r="U129">
        <f t="shared" si="9"/>
        <v>3.830152725</v>
      </c>
      <c r="V129">
        <v>1.66</v>
      </c>
      <c r="W129">
        <f t="shared" si="13"/>
        <v>-2.1701527250000003</v>
      </c>
      <c r="X129">
        <f t="shared" si="14"/>
        <v>-7.6452879250000416</v>
      </c>
    </row>
    <row r="130" spans="1:24" x14ac:dyDescent="0.25">
      <c r="A130">
        <v>128</v>
      </c>
      <c r="B130">
        <f t="shared" si="10"/>
        <v>0</v>
      </c>
      <c r="C130">
        <v>7</v>
      </c>
      <c r="D130">
        <f t="shared" si="11"/>
        <v>757</v>
      </c>
      <c r="E130">
        <v>0</v>
      </c>
      <c r="F130">
        <v>0</v>
      </c>
      <c r="G130">
        <v>0</v>
      </c>
      <c r="J130">
        <f t="shared" si="8"/>
        <v>25.571874999999999</v>
      </c>
      <c r="L130">
        <f t="shared" si="12"/>
        <v>1338.1527250000004</v>
      </c>
      <c r="O130">
        <f t="shared" si="15"/>
        <v>191.16467500000005</v>
      </c>
      <c r="U130">
        <f t="shared" si="9"/>
        <v>1.3381527250000003</v>
      </c>
      <c r="V130">
        <v>1.66</v>
      </c>
      <c r="W130">
        <f t="shared" si="13"/>
        <v>0.32184727499999966</v>
      </c>
      <c r="X130">
        <f t="shared" si="14"/>
        <v>-7.323440650000042</v>
      </c>
    </row>
    <row r="131" spans="1:24" x14ac:dyDescent="0.25">
      <c r="A131">
        <v>129</v>
      </c>
      <c r="B131">
        <f t="shared" si="10"/>
        <v>0</v>
      </c>
      <c r="C131">
        <v>7</v>
      </c>
      <c r="D131">
        <f t="shared" si="11"/>
        <v>764</v>
      </c>
      <c r="E131">
        <v>0</v>
      </c>
      <c r="F131">
        <v>0</v>
      </c>
      <c r="G131">
        <v>0</v>
      </c>
      <c r="J131">
        <f t="shared" ref="J131:J140" si="16">(0.5*$P$10*$I$2*$Q$2)*(C131^2)</f>
        <v>25.571874999999999</v>
      </c>
      <c r="L131">
        <f t="shared" si="12"/>
        <v>1338.1527250000004</v>
      </c>
      <c r="O131">
        <f t="shared" si="15"/>
        <v>191.16467500000005</v>
      </c>
      <c r="U131">
        <f t="shared" ref="U131:U140" si="17">L131/1000</f>
        <v>1.3381527250000003</v>
      </c>
      <c r="V131">
        <v>1.66</v>
      </c>
      <c r="W131">
        <f t="shared" si="13"/>
        <v>0.32184727499999966</v>
      </c>
      <c r="X131">
        <f t="shared" si="14"/>
        <v>-7.0015933750000423</v>
      </c>
    </row>
    <row r="132" spans="1:24" x14ac:dyDescent="0.25">
      <c r="A132">
        <v>130</v>
      </c>
      <c r="B132">
        <f t="shared" ref="B132:B140" si="18">C132-C131</f>
        <v>0</v>
      </c>
      <c r="C132">
        <v>7</v>
      </c>
      <c r="D132">
        <f t="shared" ref="D132:D140" si="19">C132+D131</f>
        <v>771</v>
      </c>
      <c r="E132">
        <v>0</v>
      </c>
      <c r="F132">
        <v>0</v>
      </c>
      <c r="G132">
        <v>0</v>
      </c>
      <c r="J132">
        <f t="shared" si="16"/>
        <v>25.571874999999999</v>
      </c>
      <c r="L132">
        <f t="shared" ref="L132:L140" si="20">O132*C132</f>
        <v>1338.1527250000004</v>
      </c>
      <c r="O132">
        <f t="shared" ref="O132:O140" si="21">(B132*356)+J132+$K$2+G132</f>
        <v>191.16467500000005</v>
      </c>
      <c r="U132">
        <f t="shared" si="17"/>
        <v>1.3381527250000003</v>
      </c>
      <c r="V132">
        <v>1.66</v>
      </c>
      <c r="W132">
        <f t="shared" ref="W132:W140" si="22">V132-U132</f>
        <v>0.32184727499999966</v>
      </c>
      <c r="X132">
        <f t="shared" ref="X132:X140" si="23">X131+W132</f>
        <v>-6.6797461000000427</v>
      </c>
    </row>
    <row r="133" spans="1:24" x14ac:dyDescent="0.25">
      <c r="A133">
        <v>131</v>
      </c>
      <c r="B133">
        <f t="shared" si="18"/>
        <v>0</v>
      </c>
      <c r="C133">
        <v>7</v>
      </c>
      <c r="D133">
        <f t="shared" si="19"/>
        <v>778</v>
      </c>
      <c r="E133">
        <v>0</v>
      </c>
      <c r="F133">
        <v>0</v>
      </c>
      <c r="G133">
        <v>0</v>
      </c>
      <c r="J133">
        <f t="shared" si="16"/>
        <v>25.571874999999999</v>
      </c>
      <c r="L133">
        <f t="shared" si="20"/>
        <v>1338.1527250000004</v>
      </c>
      <c r="O133">
        <f t="shared" si="21"/>
        <v>191.16467500000005</v>
      </c>
      <c r="U133">
        <f t="shared" si="17"/>
        <v>1.3381527250000003</v>
      </c>
      <c r="V133">
        <v>1.66</v>
      </c>
      <c r="W133">
        <f t="shared" si="22"/>
        <v>0.32184727499999966</v>
      </c>
      <c r="X133">
        <f t="shared" si="23"/>
        <v>-6.357898825000043</v>
      </c>
    </row>
    <row r="134" spans="1:24" x14ac:dyDescent="0.25">
      <c r="A134">
        <v>132</v>
      </c>
      <c r="B134">
        <f t="shared" si="18"/>
        <v>0</v>
      </c>
      <c r="C134">
        <v>7</v>
      </c>
      <c r="D134">
        <f t="shared" si="19"/>
        <v>785</v>
      </c>
      <c r="E134">
        <v>0</v>
      </c>
      <c r="F134">
        <v>0</v>
      </c>
      <c r="G134">
        <v>0</v>
      </c>
      <c r="J134">
        <f t="shared" si="16"/>
        <v>25.571874999999999</v>
      </c>
      <c r="L134">
        <f t="shared" si="20"/>
        <v>1338.1527250000004</v>
      </c>
      <c r="O134">
        <f t="shared" si="21"/>
        <v>191.16467500000005</v>
      </c>
      <c r="U134">
        <f t="shared" si="17"/>
        <v>1.3381527250000003</v>
      </c>
      <c r="V134">
        <v>1.66</v>
      </c>
      <c r="W134">
        <f t="shared" si="22"/>
        <v>0.32184727499999966</v>
      </c>
      <c r="X134">
        <f t="shared" si="23"/>
        <v>-6.0360515500000433</v>
      </c>
    </row>
    <row r="135" spans="1:24" x14ac:dyDescent="0.25">
      <c r="A135">
        <v>133</v>
      </c>
      <c r="B135">
        <f t="shared" si="18"/>
        <v>0</v>
      </c>
      <c r="C135">
        <v>7</v>
      </c>
      <c r="D135">
        <f t="shared" si="19"/>
        <v>792</v>
      </c>
      <c r="E135">
        <v>0</v>
      </c>
      <c r="F135">
        <v>0</v>
      </c>
      <c r="G135">
        <v>0</v>
      </c>
      <c r="J135">
        <f t="shared" si="16"/>
        <v>25.571874999999999</v>
      </c>
      <c r="L135">
        <f t="shared" si="20"/>
        <v>1338.1527250000004</v>
      </c>
      <c r="O135">
        <f t="shared" si="21"/>
        <v>191.16467500000005</v>
      </c>
      <c r="U135">
        <f t="shared" si="17"/>
        <v>1.3381527250000003</v>
      </c>
      <c r="V135">
        <v>1.66</v>
      </c>
      <c r="W135">
        <f t="shared" si="22"/>
        <v>0.32184727499999966</v>
      </c>
      <c r="X135">
        <f t="shared" si="23"/>
        <v>-5.7142042750000437</v>
      </c>
    </row>
    <row r="136" spans="1:24" x14ac:dyDescent="0.25">
      <c r="A136">
        <v>134</v>
      </c>
      <c r="B136">
        <f t="shared" si="18"/>
        <v>0</v>
      </c>
      <c r="C136">
        <v>7</v>
      </c>
      <c r="D136">
        <f t="shared" si="19"/>
        <v>799</v>
      </c>
      <c r="E136">
        <v>0</v>
      </c>
      <c r="F136">
        <v>0</v>
      </c>
      <c r="G136">
        <v>0</v>
      </c>
      <c r="J136">
        <f t="shared" si="16"/>
        <v>25.571874999999999</v>
      </c>
      <c r="L136">
        <f t="shared" si="20"/>
        <v>1338.1527250000004</v>
      </c>
      <c r="O136">
        <f t="shared" si="21"/>
        <v>191.16467500000005</v>
      </c>
      <c r="U136">
        <f t="shared" si="17"/>
        <v>1.3381527250000003</v>
      </c>
      <c r="V136">
        <v>1.66</v>
      </c>
      <c r="W136">
        <f t="shared" si="22"/>
        <v>0.32184727499999966</v>
      </c>
      <c r="X136">
        <f t="shared" si="23"/>
        <v>-5.392357000000044</v>
      </c>
    </row>
    <row r="137" spans="1:24" x14ac:dyDescent="0.25">
      <c r="A137">
        <v>135</v>
      </c>
      <c r="B137">
        <f t="shared" si="18"/>
        <v>0</v>
      </c>
      <c r="C137">
        <v>7</v>
      </c>
      <c r="D137">
        <f t="shared" si="19"/>
        <v>806</v>
      </c>
      <c r="E137">
        <v>0</v>
      </c>
      <c r="F137">
        <v>0</v>
      </c>
      <c r="G137">
        <v>0</v>
      </c>
      <c r="J137">
        <f t="shared" si="16"/>
        <v>25.571874999999999</v>
      </c>
      <c r="L137">
        <f t="shared" si="20"/>
        <v>1338.1527250000004</v>
      </c>
      <c r="O137">
        <f t="shared" si="21"/>
        <v>191.16467500000005</v>
      </c>
      <c r="U137">
        <f t="shared" si="17"/>
        <v>1.3381527250000003</v>
      </c>
      <c r="V137">
        <v>1.66</v>
      </c>
      <c r="W137">
        <f t="shared" si="22"/>
        <v>0.32184727499999966</v>
      </c>
      <c r="X137">
        <f t="shared" si="23"/>
        <v>-5.0705097250000444</v>
      </c>
    </row>
    <row r="138" spans="1:24" x14ac:dyDescent="0.25">
      <c r="A138">
        <v>136</v>
      </c>
      <c r="B138">
        <f t="shared" si="18"/>
        <v>0</v>
      </c>
      <c r="C138">
        <v>7</v>
      </c>
      <c r="D138">
        <f t="shared" si="19"/>
        <v>813</v>
      </c>
      <c r="E138">
        <v>0</v>
      </c>
      <c r="F138">
        <v>0</v>
      </c>
      <c r="G138">
        <v>0</v>
      </c>
      <c r="J138">
        <f t="shared" si="16"/>
        <v>25.571874999999999</v>
      </c>
      <c r="L138">
        <f t="shared" si="20"/>
        <v>1338.1527250000004</v>
      </c>
      <c r="O138">
        <f t="shared" si="21"/>
        <v>191.16467500000005</v>
      </c>
      <c r="U138">
        <f t="shared" si="17"/>
        <v>1.3381527250000003</v>
      </c>
      <c r="V138">
        <v>1.66</v>
      </c>
      <c r="W138">
        <f t="shared" si="22"/>
        <v>0.32184727499999966</v>
      </c>
      <c r="X138">
        <f t="shared" si="23"/>
        <v>-4.7486624500000447</v>
      </c>
    </row>
    <row r="139" spans="1:24" x14ac:dyDescent="0.25">
      <c r="A139">
        <v>137</v>
      </c>
      <c r="B139">
        <f t="shared" si="18"/>
        <v>0</v>
      </c>
      <c r="C139">
        <v>7</v>
      </c>
      <c r="D139">
        <f t="shared" si="19"/>
        <v>820</v>
      </c>
      <c r="E139">
        <v>0</v>
      </c>
      <c r="F139">
        <v>0</v>
      </c>
      <c r="G139">
        <v>0</v>
      </c>
      <c r="J139">
        <f t="shared" si="16"/>
        <v>25.571874999999999</v>
      </c>
      <c r="L139">
        <f t="shared" si="20"/>
        <v>1338.1527250000004</v>
      </c>
      <c r="O139">
        <f t="shared" si="21"/>
        <v>191.16467500000005</v>
      </c>
      <c r="U139">
        <f t="shared" si="17"/>
        <v>1.3381527250000003</v>
      </c>
      <c r="V139">
        <v>1.66</v>
      </c>
      <c r="W139">
        <f t="shared" si="22"/>
        <v>0.32184727499999966</v>
      </c>
      <c r="X139">
        <f t="shared" si="23"/>
        <v>-4.4268151750000451</v>
      </c>
    </row>
    <row r="140" spans="1:24" x14ac:dyDescent="0.25">
      <c r="A140">
        <v>138</v>
      </c>
      <c r="B140">
        <f t="shared" si="18"/>
        <v>0</v>
      </c>
      <c r="C140">
        <v>7</v>
      </c>
      <c r="D140">
        <f t="shared" si="19"/>
        <v>827</v>
      </c>
      <c r="E140">
        <v>0</v>
      </c>
      <c r="F140">
        <v>0</v>
      </c>
      <c r="G140">
        <v>0</v>
      </c>
      <c r="J140">
        <f t="shared" si="16"/>
        <v>25.571874999999999</v>
      </c>
      <c r="L140">
        <f t="shared" si="20"/>
        <v>1338.1527250000004</v>
      </c>
      <c r="O140">
        <f t="shared" si="21"/>
        <v>191.16467500000005</v>
      </c>
      <c r="U140">
        <f t="shared" si="17"/>
        <v>1.3381527250000003</v>
      </c>
      <c r="V140">
        <v>1.66</v>
      </c>
      <c r="W140">
        <f t="shared" si="22"/>
        <v>0.32184727499999966</v>
      </c>
      <c r="X140">
        <f t="shared" si="23"/>
        <v>-4.1049679000000454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L3" sqref="L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NigerianMan</dc:creator>
  <cp:lastModifiedBy>Nigieran Man</cp:lastModifiedBy>
  <dcterms:created xsi:type="dcterms:W3CDTF">2017-12-03T22:21:10Z</dcterms:created>
  <dcterms:modified xsi:type="dcterms:W3CDTF">2018-03-21T22:33:45Z</dcterms:modified>
</cp:coreProperties>
</file>